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noshita-1f93\Desktop\HP\★ケア倶楽部★\"/>
    </mc:Choice>
  </mc:AlternateContent>
  <bookViews>
    <workbookView xWindow="0" yWindow="0" windowWidth="28800" windowHeight="12180" tabRatio="959"/>
  </bookViews>
  <sheets>
    <sheet name="参考様式1　従業者の勤務の体制及び勤務形態一覧表" sheetId="9" r:id="rId1"/>
    <sheet name="A有資格者割合(定期巡回・夜間対応型）" sheetId="1" r:id="rId2"/>
    <sheet name="B(介護福祉士割合(定期巡回・夜間対応型以外）" sheetId="2" r:id="rId3"/>
    <sheet name="Ｃ継続勤務職員割合(全種別）" sheetId="3" r:id="rId4"/>
    <sheet name="D常勤職員割合(種別限定）" sheetId="4" r:id="rId5"/>
    <sheet name="感染症又は災害の発生（届出）" sheetId="10" r:id="rId6"/>
    <sheet name="利用延人員数計算シート（別紙）" sheetId="11" r:id="rId7"/>
    <sheet name="中重度者ケア体制加算届出書" sheetId="5" r:id="rId8"/>
    <sheet name="中重度者ケア体制加算計算書" sheetId="6" r:id="rId9"/>
    <sheet name="別紙　サービス提供体制強化加算における算定の根拠となる書類" sheetId="7" r:id="rId10"/>
    <sheet name="認知症専門ケア加算要件確認書" sheetId="8" r:id="rId11"/>
  </sheets>
  <definedNames>
    <definedName name="_xlnm.Print_Area" localSheetId="1">'A有資格者割合(定期巡回・夜間対応型）'!$A$1:$Y$38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1" l="1"/>
  <c r="R17" i="11"/>
  <c r="R19" i="11" s="1"/>
  <c r="Q17" i="11"/>
  <c r="Q19" i="11" s="1"/>
  <c r="P17" i="11"/>
  <c r="P19" i="11" s="1"/>
  <c r="O17" i="11"/>
  <c r="O19" i="11" s="1"/>
  <c r="N17" i="11"/>
  <c r="N19" i="11" s="1"/>
  <c r="M17" i="11"/>
  <c r="M19" i="11" s="1"/>
  <c r="L17" i="11"/>
  <c r="L19" i="11" s="1"/>
  <c r="K17" i="11"/>
  <c r="K19" i="11" s="1"/>
  <c r="J17" i="11"/>
  <c r="J19" i="11" s="1"/>
  <c r="I17" i="11"/>
  <c r="I19" i="11" s="1"/>
  <c r="H17" i="11"/>
  <c r="H19" i="11" s="1"/>
  <c r="G17" i="11"/>
  <c r="G19" i="11" s="1"/>
  <c r="P7" i="11"/>
  <c r="W74" i="10"/>
  <c r="L74" i="10"/>
  <c r="W73" i="10"/>
  <c r="L73" i="10"/>
  <c r="W72" i="10"/>
  <c r="L72" i="10"/>
  <c r="W71" i="10"/>
  <c r="L71" i="10"/>
  <c r="W70" i="10"/>
  <c r="L70" i="10"/>
  <c r="W69" i="10"/>
  <c r="L69" i="10"/>
  <c r="W68" i="10"/>
  <c r="L68" i="10"/>
  <c r="W67" i="10"/>
  <c r="L67" i="10"/>
  <c r="W66" i="10"/>
  <c r="L66" i="10"/>
  <c r="W65" i="10"/>
  <c r="L65" i="10"/>
  <c r="W64" i="10"/>
  <c r="L64" i="10"/>
  <c r="W63" i="10"/>
  <c r="L63" i="10"/>
  <c r="W62" i="10"/>
  <c r="L62" i="10"/>
  <c r="W61" i="10"/>
  <c r="L61" i="10"/>
  <c r="W60" i="10"/>
  <c r="L60" i="10"/>
  <c r="W59" i="10"/>
  <c r="L59" i="10"/>
  <c r="L58" i="10"/>
  <c r="L57" i="10"/>
  <c r="Q56" i="10"/>
  <c r="W58" i="10" s="1"/>
  <c r="L56" i="10"/>
  <c r="L41" i="10"/>
  <c r="AA40" i="10"/>
  <c r="L40" i="10"/>
  <c r="U39" i="10"/>
  <c r="AA41" i="10" s="1"/>
  <c r="L39" i="10"/>
  <c r="U38" i="10"/>
  <c r="L38" i="10"/>
  <c r="AA37" i="10"/>
  <c r="U37" i="10"/>
  <c r="AA39" i="10" s="1"/>
  <c r="L37" i="10"/>
  <c r="U36" i="10"/>
  <c r="AA38" i="10" s="1"/>
  <c r="L36" i="10"/>
  <c r="U35" i="10"/>
  <c r="L35" i="10"/>
  <c r="U34" i="10"/>
  <c r="AA36" i="10" s="1"/>
  <c r="Q34" i="10"/>
  <c r="L34" i="10"/>
  <c r="AJ20" i="10"/>
  <c r="AI20" i="10"/>
  <c r="H20" i="10"/>
  <c r="H19" i="10"/>
  <c r="AI18" i="10"/>
  <c r="AJ18" i="10" s="1"/>
  <c r="AI16" i="10"/>
  <c r="AJ2" i="10"/>
  <c r="AJ8" i="10" s="1"/>
  <c r="S20" i="11" l="1"/>
  <c r="S21" i="11" s="1"/>
  <c r="S19" i="11"/>
  <c r="G20" i="6"/>
  <c r="O12" i="6"/>
  <c r="D38" i="5"/>
  <c r="E40" i="5" s="1"/>
  <c r="G40" i="5" s="1"/>
  <c r="B38" i="5"/>
  <c r="C40" i="5" s="1"/>
  <c r="C28" i="5"/>
  <c r="D26" i="5"/>
  <c r="E28" i="5" s="1"/>
  <c r="G28" i="5" s="1"/>
  <c r="B26" i="5"/>
  <c r="G24" i="5"/>
  <c r="V14" i="4" l="1"/>
  <c r="U14" i="4"/>
  <c r="T14" i="4"/>
  <c r="W14" i="4" s="1"/>
  <c r="X14" i="4" s="1"/>
  <c r="M14" i="4"/>
  <c r="L14" i="4"/>
  <c r="K14" i="4"/>
  <c r="J14" i="4"/>
  <c r="I14" i="4"/>
  <c r="H14" i="4"/>
  <c r="G14" i="4"/>
  <c r="F14" i="4"/>
  <c r="E14" i="4"/>
  <c r="D14" i="4"/>
  <c r="C14" i="4"/>
  <c r="N14" i="4" s="1"/>
  <c r="O14" i="4" s="1"/>
  <c r="Y13" i="4"/>
  <c r="X13" i="4"/>
  <c r="W13" i="4"/>
  <c r="P13" i="4"/>
  <c r="N13" i="4"/>
  <c r="O13" i="4" s="1"/>
  <c r="V12" i="4"/>
  <c r="U12" i="4"/>
  <c r="T12" i="4"/>
  <c r="W12" i="4" s="1"/>
  <c r="X12" i="4" s="1"/>
  <c r="M12" i="4"/>
  <c r="L12" i="4"/>
  <c r="K12" i="4"/>
  <c r="J12" i="4"/>
  <c r="I12" i="4"/>
  <c r="H12" i="4"/>
  <c r="G12" i="4"/>
  <c r="F12" i="4"/>
  <c r="E12" i="4"/>
  <c r="D12" i="4"/>
  <c r="C12" i="4"/>
  <c r="N12" i="4" s="1"/>
  <c r="O12" i="4" s="1"/>
  <c r="W11" i="4"/>
  <c r="X11" i="4" s="1"/>
  <c r="N11" i="4"/>
  <c r="O11" i="4" s="1"/>
  <c r="V17" i="3" l="1"/>
  <c r="U17" i="3"/>
  <c r="T17" i="3"/>
  <c r="W17" i="3" s="1"/>
  <c r="X17" i="3" s="1"/>
  <c r="M17" i="3"/>
  <c r="L17" i="3"/>
  <c r="K17" i="3"/>
  <c r="J17" i="3"/>
  <c r="I17" i="3"/>
  <c r="H17" i="3"/>
  <c r="G17" i="3"/>
  <c r="F17" i="3"/>
  <c r="E17" i="3"/>
  <c r="D17" i="3"/>
  <c r="C17" i="3"/>
  <c r="N17" i="3" s="1"/>
  <c r="O17" i="3" s="1"/>
  <c r="Y16" i="3"/>
  <c r="X16" i="3"/>
  <c r="W16" i="3"/>
  <c r="P16" i="3"/>
  <c r="N16" i="3"/>
  <c r="O16" i="3" s="1"/>
  <c r="V15" i="3"/>
  <c r="U15" i="3"/>
  <c r="W15" i="3" s="1"/>
  <c r="X15" i="3" s="1"/>
  <c r="T15" i="3"/>
  <c r="M15" i="3"/>
  <c r="L15" i="3"/>
  <c r="K15" i="3"/>
  <c r="J15" i="3"/>
  <c r="I15" i="3"/>
  <c r="H15" i="3"/>
  <c r="G15" i="3"/>
  <c r="F15" i="3"/>
  <c r="E15" i="3"/>
  <c r="D15" i="3"/>
  <c r="C15" i="3"/>
  <c r="N15" i="3" s="1"/>
  <c r="O15" i="3" s="1"/>
  <c r="Y14" i="3"/>
  <c r="X14" i="3"/>
  <c r="W14" i="3"/>
  <c r="P14" i="3"/>
  <c r="N14" i="3"/>
  <c r="O14" i="3" s="1"/>
  <c r="V13" i="3"/>
  <c r="U13" i="3"/>
  <c r="W13" i="3" s="1"/>
  <c r="X13" i="3" s="1"/>
  <c r="T13" i="3"/>
  <c r="M13" i="3"/>
  <c r="L13" i="3"/>
  <c r="K13" i="3"/>
  <c r="J13" i="3"/>
  <c r="I13" i="3"/>
  <c r="H13" i="3"/>
  <c r="G13" i="3"/>
  <c r="F13" i="3"/>
  <c r="E13" i="3"/>
  <c r="D13" i="3"/>
  <c r="C13" i="3"/>
  <c r="N13" i="3" s="1"/>
  <c r="O13" i="3" s="1"/>
  <c r="W12" i="3"/>
  <c r="X12" i="3" s="1"/>
  <c r="N12" i="3"/>
  <c r="O12" i="3" s="1"/>
  <c r="W14" i="2" l="1"/>
  <c r="X14" i="2" s="1"/>
  <c r="V14" i="2"/>
  <c r="U14" i="2"/>
  <c r="T14" i="2"/>
  <c r="M14" i="2"/>
  <c r="L14" i="2"/>
  <c r="K14" i="2"/>
  <c r="J14" i="2"/>
  <c r="I14" i="2"/>
  <c r="H14" i="2"/>
  <c r="G14" i="2"/>
  <c r="F14" i="2"/>
  <c r="E14" i="2"/>
  <c r="D14" i="2"/>
  <c r="C14" i="2"/>
  <c r="N14" i="2" s="1"/>
  <c r="O14" i="2" s="1"/>
  <c r="Y13" i="2"/>
  <c r="W13" i="2"/>
  <c r="X13" i="2" s="1"/>
  <c r="P13" i="2"/>
  <c r="N13" i="2"/>
  <c r="O13" i="2" s="1"/>
  <c r="W12" i="2"/>
  <c r="X12" i="2" s="1"/>
  <c r="V12" i="2"/>
  <c r="U12" i="2"/>
  <c r="T12" i="2"/>
  <c r="M12" i="2"/>
  <c r="L12" i="2"/>
  <c r="K12" i="2"/>
  <c r="J12" i="2"/>
  <c r="I12" i="2"/>
  <c r="H12" i="2"/>
  <c r="G12" i="2"/>
  <c r="F12" i="2"/>
  <c r="E12" i="2"/>
  <c r="D12" i="2"/>
  <c r="C12" i="2"/>
  <c r="N12" i="2" s="1"/>
  <c r="O12" i="2" s="1"/>
  <c r="W11" i="2"/>
  <c r="X11" i="2" s="1"/>
  <c r="N11" i="2"/>
  <c r="O11" i="2" s="1"/>
  <c r="N12" i="1" l="1"/>
  <c r="O12" i="1" s="1"/>
  <c r="W12" i="1"/>
  <c r="X12" i="1" s="1"/>
  <c r="C13" i="1"/>
  <c r="D13" i="1"/>
  <c r="E13" i="1"/>
  <c r="F13" i="1"/>
  <c r="G13" i="1"/>
  <c r="H13" i="1"/>
  <c r="I13" i="1"/>
  <c r="J13" i="1"/>
  <c r="K13" i="1"/>
  <c r="L13" i="1"/>
  <c r="M13" i="1"/>
  <c r="T13" i="1"/>
  <c r="W13" i="1" s="1"/>
  <c r="X13" i="1" s="1"/>
  <c r="U13" i="1"/>
  <c r="V13" i="1"/>
  <c r="N14" i="1"/>
  <c r="O14" i="1"/>
  <c r="P14" i="1"/>
  <c r="W14" i="1"/>
  <c r="X14" i="1"/>
  <c r="Y14" i="1"/>
  <c r="C15" i="1"/>
  <c r="D15" i="1"/>
  <c r="E15" i="1"/>
  <c r="F15" i="1"/>
  <c r="G15" i="1"/>
  <c r="H15" i="1"/>
  <c r="I15" i="1"/>
  <c r="J15" i="1"/>
  <c r="K15" i="1"/>
  <c r="L15" i="1"/>
  <c r="M15" i="1"/>
  <c r="T15" i="1"/>
  <c r="W15" i="1" s="1"/>
  <c r="X15" i="1" s="1"/>
  <c r="U15" i="1"/>
  <c r="V15" i="1"/>
  <c r="N16" i="1"/>
  <c r="O16" i="1"/>
  <c r="P16" i="1"/>
  <c r="W16" i="1"/>
  <c r="X16" i="1"/>
  <c r="Y16" i="1"/>
  <c r="C17" i="1"/>
  <c r="D17" i="1"/>
  <c r="E17" i="1"/>
  <c r="F17" i="1"/>
  <c r="G17" i="1"/>
  <c r="H17" i="1"/>
  <c r="I17" i="1"/>
  <c r="J17" i="1"/>
  <c r="K17" i="1"/>
  <c r="L17" i="1"/>
  <c r="M17" i="1"/>
  <c r="T17" i="1"/>
  <c r="W17" i="1" s="1"/>
  <c r="X17" i="1" s="1"/>
  <c r="U17" i="1"/>
  <c r="V17" i="1"/>
  <c r="N13" i="1" l="1"/>
  <c r="O13" i="1" s="1"/>
  <c r="N15" i="1"/>
  <c r="O15" i="1" s="1"/>
  <c r="N17" i="1"/>
  <c r="O17" i="1" s="1"/>
</calcChain>
</file>

<file path=xl/sharedStrings.xml><?xml version="1.0" encoding="utf-8"?>
<sst xmlns="http://schemas.openxmlformats.org/spreadsheetml/2006/main" count="540" uniqueCount="348">
  <si>
    <t>　　介護福祉士、実務研修修了者及び介護職員基礎研修課程修了者の割合が、５０％又は６０％以上の場合、算定できます。</t>
    <rPh sb="2" eb="4">
      <t>カイゴ</t>
    </rPh>
    <rPh sb="4" eb="7">
      <t>フクシシ</t>
    </rPh>
    <rPh sb="8" eb="12">
      <t>ジツムケンシュウ</t>
    </rPh>
    <rPh sb="12" eb="15">
      <t>シュウリョウシャ</t>
    </rPh>
    <rPh sb="15" eb="16">
      <t>オヨ</t>
    </rPh>
    <rPh sb="17" eb="27">
      <t>カイゴショクインキソケンシュウカテイ</t>
    </rPh>
    <rPh sb="27" eb="30">
      <t>シュウリョウシャ</t>
    </rPh>
    <rPh sb="31" eb="33">
      <t>ワリアイ</t>
    </rPh>
    <rPh sb="38" eb="39">
      <t>マタ</t>
    </rPh>
    <rPh sb="43" eb="45">
      <t>イジョウ</t>
    </rPh>
    <rPh sb="46" eb="48">
      <t>バアイ</t>
    </rPh>
    <rPh sb="49" eb="51">
      <t>サンテイ</t>
    </rPh>
    <phoneticPr fontId="4"/>
  </si>
  <si>
    <r>
      <t>③</t>
    </r>
    <r>
      <rPr>
        <sz val="11"/>
        <rFont val="ＭＳ Ｐゴシック"/>
        <family val="3"/>
        <charset val="128"/>
      </rPr>
      <t>介護福祉士、実務者研修修了者及び介護職員基礎研修課程修了者の常勤換算人数の月平均の人数は、規定の割合を超えていますか？</t>
    </r>
    <rPh sb="1" eb="3">
      <t>カイゴ</t>
    </rPh>
    <rPh sb="3" eb="6">
      <t>フクシシ</t>
    </rPh>
    <rPh sb="7" eb="10">
      <t>ジツムシャ</t>
    </rPh>
    <rPh sb="10" eb="12">
      <t>ケンシュウ</t>
    </rPh>
    <rPh sb="12" eb="15">
      <t>シュウリョウシャ</t>
    </rPh>
    <rPh sb="15" eb="16">
      <t>オヨ</t>
    </rPh>
    <rPh sb="17" eb="27">
      <t>カイゴショクインキソケンシュウカテイ</t>
    </rPh>
    <rPh sb="27" eb="30">
      <t>シュウリョウシャ</t>
    </rPh>
    <rPh sb="31" eb="33">
      <t>ジョウキン</t>
    </rPh>
    <rPh sb="33" eb="35">
      <t>カンサン</t>
    </rPh>
    <rPh sb="35" eb="37">
      <t>ニンズウ</t>
    </rPh>
    <rPh sb="38" eb="39">
      <t>ゲツ</t>
    </rPh>
    <rPh sb="39" eb="41">
      <t>ヘイキン</t>
    </rPh>
    <rPh sb="42" eb="44">
      <t>ニンズウ</t>
    </rPh>
    <rPh sb="46" eb="48">
      <t>キテイ</t>
    </rPh>
    <rPh sb="49" eb="51">
      <t>ワリアイ</t>
    </rPh>
    <rPh sb="52" eb="53">
      <t>コ</t>
    </rPh>
    <phoneticPr fontId="4"/>
  </si>
  <si>
    <t>　　介護福祉士の割合が、３０％、４０％又は６０％以上の場合、算定できます。</t>
    <rPh sb="2" eb="4">
      <t>カイゴ</t>
    </rPh>
    <rPh sb="4" eb="7">
      <t>フクシシ</t>
    </rPh>
    <rPh sb="8" eb="10">
      <t>ワリアイ</t>
    </rPh>
    <rPh sb="19" eb="20">
      <t>マタ</t>
    </rPh>
    <rPh sb="24" eb="26">
      <t>イジョウ</t>
    </rPh>
    <rPh sb="27" eb="29">
      <t>バアイ</t>
    </rPh>
    <rPh sb="30" eb="32">
      <t>サンテイ</t>
    </rPh>
    <phoneticPr fontId="4"/>
  </si>
  <si>
    <t>②介護福祉士の常勤換算人数の月平均の人数は、既定の割合を超えていますか？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4"/>
  </si>
  <si>
    <t>①常勤換算人数における月平均の値はいくつですか？</t>
    <rPh sb="1" eb="3">
      <t>ジョウキン</t>
    </rPh>
    <rPh sb="3" eb="5">
      <t>カンサン</t>
    </rPh>
    <rPh sb="5" eb="7">
      <t>ニンズウ</t>
    </rPh>
    <rPh sb="11" eb="12">
      <t>ゲツ</t>
    </rPh>
    <rPh sb="12" eb="14">
      <t>ヘイキン</t>
    </rPh>
    <rPh sb="15" eb="16">
      <t>アタイ</t>
    </rPh>
    <phoneticPr fontId="4"/>
  </si>
  <si>
    <t>　　　　　　　　　　　　　　　③の場合）介護福祉士、実務者研修修了者及び介護職員基礎研修課程修了者の平均÷訪問介護員等の月平均×100</t>
    <rPh sb="17" eb="19">
      <t>バアイ</t>
    </rPh>
    <rPh sb="20" eb="22">
      <t>カイゴ</t>
    </rPh>
    <rPh sb="22" eb="25">
      <t>フクシシ</t>
    </rPh>
    <rPh sb="26" eb="29">
      <t>ジツムシャ</t>
    </rPh>
    <rPh sb="29" eb="31">
      <t>ケンシュウ</t>
    </rPh>
    <rPh sb="31" eb="34">
      <t>シュウリョウシャ</t>
    </rPh>
    <rPh sb="34" eb="35">
      <t>オヨ</t>
    </rPh>
    <rPh sb="36" eb="38">
      <t>カイゴ</t>
    </rPh>
    <rPh sb="38" eb="40">
      <t>ショクイン</t>
    </rPh>
    <rPh sb="40" eb="42">
      <t>キソ</t>
    </rPh>
    <rPh sb="42" eb="44">
      <t>ケンシュウ</t>
    </rPh>
    <rPh sb="44" eb="46">
      <t>カテイ</t>
    </rPh>
    <rPh sb="46" eb="49">
      <t>シュウリョウシャ</t>
    </rPh>
    <rPh sb="50" eb="52">
      <t>ヘイキン</t>
    </rPh>
    <rPh sb="53" eb="55">
      <t>ホウモン</t>
    </rPh>
    <rPh sb="55" eb="57">
      <t>カイゴ</t>
    </rPh>
    <rPh sb="57" eb="58">
      <t>イン</t>
    </rPh>
    <rPh sb="58" eb="59">
      <t>ナド</t>
    </rPh>
    <rPh sb="60" eb="61">
      <t>ツキ</t>
    </rPh>
    <rPh sb="61" eb="63">
      <t>ヘイキン</t>
    </rPh>
    <phoneticPr fontId="4"/>
  </si>
  <si>
    <t>※配置割合の計算方法：②の場合）介護福祉士の平均÷訪問介護員等の月平均×100</t>
    <rPh sb="1" eb="3">
      <t>ハイチ</t>
    </rPh>
    <rPh sb="3" eb="5">
      <t>ワリアイ</t>
    </rPh>
    <rPh sb="6" eb="8">
      <t>ケイサン</t>
    </rPh>
    <rPh sb="8" eb="10">
      <t>ホウホウ</t>
    </rPh>
    <rPh sb="13" eb="15">
      <t>バアイ</t>
    </rPh>
    <rPh sb="16" eb="18">
      <t>カイゴ</t>
    </rPh>
    <rPh sb="18" eb="21">
      <t>フクシシ</t>
    </rPh>
    <rPh sb="22" eb="24">
      <t>ヘイキン</t>
    </rPh>
    <rPh sb="25" eb="27">
      <t>ホウモン</t>
    </rPh>
    <rPh sb="27" eb="29">
      <t>カイゴ</t>
    </rPh>
    <rPh sb="29" eb="30">
      <t>イン</t>
    </rPh>
    <rPh sb="30" eb="31">
      <t>ナド</t>
    </rPh>
    <rPh sb="32" eb="33">
      <t>ツキ</t>
    </rPh>
    <rPh sb="33" eb="35">
      <t>ヘイキン</t>
    </rPh>
    <phoneticPr fontId="4"/>
  </si>
  <si>
    <t>(常勤換算)人</t>
    <rPh sb="1" eb="3">
      <t>ジョウキン</t>
    </rPh>
    <rPh sb="3" eb="5">
      <t>カンサン</t>
    </rPh>
    <rPh sb="6" eb="7">
      <t>ニン</t>
    </rPh>
    <phoneticPr fontId="4"/>
  </si>
  <si>
    <t>有資格者の全員の
総勤務時間数</t>
    <rPh sb="0" eb="4">
      <t>ユウシカクシャ</t>
    </rPh>
    <rPh sb="5" eb="7">
      <t>ゼンイン</t>
    </rPh>
    <rPh sb="9" eb="10">
      <t>ソウ</t>
    </rPh>
    <rPh sb="10" eb="12">
      <t>キンム</t>
    </rPh>
    <rPh sb="12" eb="14">
      <t>ジカン</t>
    </rPh>
    <rPh sb="14" eb="15">
      <t>スウ</t>
    </rPh>
    <phoneticPr fontId="4"/>
  </si>
  <si>
    <t>③</t>
    <phoneticPr fontId="4"/>
  </si>
  <si>
    <t>③</t>
    <phoneticPr fontId="4"/>
  </si>
  <si>
    <t>介護福祉士の全員の総勤務時間数</t>
    <rPh sb="0" eb="2">
      <t>カイゴ</t>
    </rPh>
    <rPh sb="2" eb="5">
      <t>フクシシ</t>
    </rPh>
    <rPh sb="6" eb="8">
      <t>ゼンイン</t>
    </rPh>
    <rPh sb="9" eb="10">
      <t>ソウ</t>
    </rPh>
    <rPh sb="10" eb="12">
      <t>キンム</t>
    </rPh>
    <rPh sb="12" eb="14">
      <t>ジカン</t>
    </rPh>
    <rPh sb="14" eb="15">
      <t>スウ</t>
    </rPh>
    <phoneticPr fontId="4"/>
  </si>
  <si>
    <t>②</t>
    <phoneticPr fontId="4"/>
  </si>
  <si>
    <t>②</t>
    <phoneticPr fontId="4"/>
  </si>
  <si>
    <t>訪問介護員等の全員の総勤務時間数</t>
    <rPh sb="0" eb="2">
      <t>ホウモン</t>
    </rPh>
    <rPh sb="2" eb="4">
      <t>カイゴ</t>
    </rPh>
    <rPh sb="4" eb="6">
      <t>インナド</t>
    </rPh>
    <rPh sb="7" eb="9">
      <t>ゼンイン</t>
    </rPh>
    <rPh sb="10" eb="11">
      <t>ソウ</t>
    </rPh>
    <rPh sb="11" eb="13">
      <t>キンム</t>
    </rPh>
    <rPh sb="13" eb="15">
      <t>ジカン</t>
    </rPh>
    <rPh sb="15" eb="16">
      <t>スウ</t>
    </rPh>
    <phoneticPr fontId="4"/>
  </si>
  <si>
    <t>①</t>
    <phoneticPr fontId="4"/>
  </si>
  <si>
    <t>訪問介護員等の全員の総勤務時間数</t>
    <rPh sb="0" eb="2">
      <t>ホウモン</t>
    </rPh>
    <rPh sb="2" eb="4">
      <t>カイゴ</t>
    </rPh>
    <rPh sb="4" eb="5">
      <t>イン</t>
    </rPh>
    <rPh sb="5" eb="6">
      <t>ナド</t>
    </rPh>
    <rPh sb="7" eb="9">
      <t>ゼンイン</t>
    </rPh>
    <rPh sb="10" eb="11">
      <t>ソウ</t>
    </rPh>
    <rPh sb="11" eb="13">
      <t>キンム</t>
    </rPh>
    <rPh sb="13" eb="15">
      <t>ジカン</t>
    </rPh>
    <rPh sb="15" eb="16">
      <t>スウ</t>
    </rPh>
    <phoneticPr fontId="4"/>
  </si>
  <si>
    <t>配置割合(％)</t>
    <rPh sb="0" eb="2">
      <t>ハイチ</t>
    </rPh>
    <rPh sb="2" eb="4">
      <t>ワリアイ</t>
    </rPh>
    <phoneticPr fontId="4"/>
  </si>
  <si>
    <t>月平均(A÷3)</t>
    <rPh sb="0" eb="1">
      <t>ツキ</t>
    </rPh>
    <rPh sb="1" eb="3">
      <t>ヘイキン</t>
    </rPh>
    <phoneticPr fontId="4"/>
  </si>
  <si>
    <t>合計(A)</t>
    <rPh sb="0" eb="2">
      <t>ゴウケイ</t>
    </rPh>
    <phoneticPr fontId="4"/>
  </si>
  <si>
    <t>3月前</t>
    <rPh sb="1" eb="2">
      <t>ツキ</t>
    </rPh>
    <rPh sb="2" eb="3">
      <t>マエ</t>
    </rPh>
    <phoneticPr fontId="4"/>
  </si>
  <si>
    <t>2月前</t>
    <rPh sb="1" eb="2">
      <t>ツキ</t>
    </rPh>
    <rPh sb="2" eb="3">
      <t>マエ</t>
    </rPh>
    <phoneticPr fontId="4"/>
  </si>
  <si>
    <t>1月前</t>
    <rPh sb="1" eb="2">
      <t>ガツ</t>
    </rPh>
    <rPh sb="2" eb="3">
      <t>マエ</t>
    </rPh>
    <phoneticPr fontId="4"/>
  </si>
  <si>
    <t>月平均(A÷11)</t>
    <rPh sb="0" eb="1">
      <t>ツキ</t>
    </rPh>
    <rPh sb="1" eb="3">
      <t>ヘイキン</t>
    </rPh>
    <phoneticPr fontId="4"/>
  </si>
  <si>
    <t>２月</t>
    <rPh sb="1" eb="2">
      <t>ガツ</t>
    </rPh>
    <phoneticPr fontId="4"/>
  </si>
  <si>
    <t>１月</t>
    <rPh sb="1" eb="2">
      <t>ガツ</t>
    </rPh>
    <phoneticPr fontId="4"/>
  </si>
  <si>
    <t>１２月</t>
    <rPh sb="2" eb="3">
      <t>ガツ</t>
    </rPh>
    <phoneticPr fontId="4"/>
  </si>
  <si>
    <t>１１月</t>
    <rPh sb="2" eb="3">
      <t>ガツ</t>
    </rPh>
    <phoneticPr fontId="4"/>
  </si>
  <si>
    <t>１０月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</si>
  <si>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</si>
  <si>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</si>
  <si>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</si>
  <si>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</si>
  <si>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</si>
  <si>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</si>
  <si>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(2)前3月における月当たりの実績の平均</t>
    <rPh sb="3" eb="4">
      <t>ゼン</t>
    </rPh>
    <rPh sb="5" eb="6">
      <t>ツキ</t>
    </rPh>
    <rPh sb="10" eb="11">
      <t>ツキ</t>
    </rPh>
    <rPh sb="11" eb="12">
      <t>ア</t>
    </rPh>
    <rPh sb="15" eb="17">
      <t>ジッセキ</t>
    </rPh>
    <rPh sb="18" eb="20">
      <t>ヘイキン</t>
    </rPh>
    <phoneticPr fontId="4"/>
  </si>
  <si>
    <t>(1)前年度における１月当たりの実績の平均</t>
    <rPh sb="3" eb="6">
      <t>ゼンネンド</t>
    </rPh>
    <rPh sb="11" eb="12">
      <t>ツキ</t>
    </rPh>
    <rPh sb="12" eb="13">
      <t>ア</t>
    </rPh>
    <rPh sb="16" eb="18">
      <t>ジッセキ</t>
    </rPh>
    <rPh sb="19" eb="21">
      <t>ヘイキン</t>
    </rPh>
    <phoneticPr fontId="4"/>
  </si>
  <si>
    <t>　　（①と② 又は ①と③を記入してください。）　（「有資格者」とは、介護福祉士、実務者研修修了者及び介護職員基礎研修課程修了者を指します。）</t>
    <rPh sb="7" eb="8">
      <t>マタ</t>
    </rPh>
    <rPh sb="14" eb="16">
      <t>キニュウ</t>
    </rPh>
    <rPh sb="27" eb="31">
      <t>ユウシカクシャ</t>
    </rPh>
    <rPh sb="35" eb="37">
      <t>カイゴ</t>
    </rPh>
    <rPh sb="37" eb="40">
      <t>フクシシ</t>
    </rPh>
    <rPh sb="41" eb="44">
      <t>ジツムシャ</t>
    </rPh>
    <rPh sb="44" eb="49">
      <t>ケンシュウシュウリョウシャ</t>
    </rPh>
    <rPh sb="49" eb="50">
      <t>オヨ</t>
    </rPh>
    <rPh sb="51" eb="55">
      <t>カイゴショクイン</t>
    </rPh>
    <rPh sb="55" eb="57">
      <t>キソ</t>
    </rPh>
    <rPh sb="57" eb="59">
      <t>ケンシュウ</t>
    </rPh>
    <rPh sb="59" eb="61">
      <t>カテイ</t>
    </rPh>
    <rPh sb="61" eb="64">
      <t>シュウリョウシャ</t>
    </rPh>
    <rPh sb="65" eb="66">
      <t>サ</t>
    </rPh>
    <phoneticPr fontId="4"/>
  </si>
  <si>
    <t>２　各月の、訪問介護員等の総勤務時間数の実績は何時間でしたか？実績数を元に、常勤換算により人数を計算してください。</t>
    <rPh sb="2" eb="4">
      <t>カクツキ</t>
    </rPh>
    <rPh sb="6" eb="8">
      <t>ホウモン</t>
    </rPh>
    <rPh sb="8" eb="10">
      <t>カイゴ</t>
    </rPh>
    <rPh sb="10" eb="11">
      <t>イン</t>
    </rPh>
    <rPh sb="11" eb="12">
      <t>ナド</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4"/>
  </si>
  <si>
    <t>時間</t>
    <rPh sb="0" eb="2">
      <t>ジカン</t>
    </rPh>
    <phoneticPr fontId="4"/>
  </si>
  <si>
    <t>【A】</t>
    <phoneticPr fontId="4"/>
  </si>
  <si>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4"/>
  </si>
  <si>
    <r>
      <t>・サービス提供体制強化加算算定要件の一つ、介護福祉士又は有資格者</t>
    </r>
    <r>
      <rPr>
        <sz val="9"/>
        <rFont val="ＭＳ Ｐゴシック"/>
        <family val="3"/>
        <charset val="128"/>
      </rPr>
      <t>の割合の算出については、前年度の実績が６月に満たない事業所(新規・再開)のみ届出日の属する月の前３月における月当たりの実績の平均となり、届出を行った月以降も直近3月間の職員の割合を維持し続けることが必要です。</t>
    </r>
    <rPh sb="44" eb="47">
      <t>ゼンネンド</t>
    </rPh>
    <rPh sb="48" eb="50">
      <t>ジッセキ</t>
    </rPh>
    <rPh sb="52" eb="53">
      <t>ツキ</t>
    </rPh>
    <rPh sb="54" eb="55">
      <t>ミ</t>
    </rPh>
    <rPh sb="58" eb="61">
      <t>ジギョウショ</t>
    </rPh>
    <rPh sb="62" eb="64">
      <t>シンキ</t>
    </rPh>
    <rPh sb="65" eb="67">
      <t>サイカイ</t>
    </rPh>
    <rPh sb="70" eb="72">
      <t>トドケデ</t>
    </rPh>
    <rPh sb="72" eb="73">
      <t>ヒ</t>
    </rPh>
    <rPh sb="74" eb="75">
      <t>ゾク</t>
    </rPh>
    <rPh sb="77" eb="78">
      <t>ツキ</t>
    </rPh>
    <rPh sb="79" eb="80">
      <t>ゼン</t>
    </rPh>
    <rPh sb="81" eb="82">
      <t>ツキ</t>
    </rPh>
    <rPh sb="86" eb="88">
      <t>ツキア</t>
    </rPh>
    <rPh sb="91" eb="93">
      <t>ジッセキ</t>
    </rPh>
    <rPh sb="94" eb="96">
      <t>ヘイキン</t>
    </rPh>
    <rPh sb="100" eb="102">
      <t>トドケデ</t>
    </rPh>
    <rPh sb="103" eb="104">
      <t>オコナ</t>
    </rPh>
    <rPh sb="106" eb="107">
      <t>ツキ</t>
    </rPh>
    <rPh sb="107" eb="109">
      <t>イコウ</t>
    </rPh>
    <rPh sb="110" eb="112">
      <t>チョッキン</t>
    </rPh>
    <rPh sb="113" eb="114">
      <t>ツキ</t>
    </rPh>
    <rPh sb="114" eb="115">
      <t>カン</t>
    </rPh>
    <rPh sb="116" eb="118">
      <t>ショクイン</t>
    </rPh>
    <rPh sb="119" eb="121">
      <t>ワリアイ</t>
    </rPh>
    <rPh sb="122" eb="124">
      <t>イジ</t>
    </rPh>
    <rPh sb="125" eb="126">
      <t>ツヅ</t>
    </rPh>
    <rPh sb="131" eb="133">
      <t>ヒツヨウ</t>
    </rPh>
    <phoneticPr fontId="4"/>
  </si>
  <si>
    <r>
      <t>・サービス提供体制強化加算算定要件の一つ、介護福祉士又は有資格者</t>
    </r>
    <r>
      <rPr>
        <sz val="9"/>
        <rFont val="ＭＳ Ｐゴシック"/>
        <family val="3"/>
        <charset val="128"/>
      </rPr>
      <t>の割合の算出については、常勤換算方法により算出した前年度(３月を除く)の平均を用います。毎年、前年度の実績を確認し、算定要件に満たない場合は、当該加算の取下げが必要です。</t>
    </r>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6" eb="27">
      <t>マタ</t>
    </rPh>
    <rPh sb="28" eb="32">
      <t>ユウシカクシャ</t>
    </rPh>
    <rPh sb="33" eb="35">
      <t>ワリアイ</t>
    </rPh>
    <rPh sb="36" eb="38">
      <t>サンシュツ</t>
    </rPh>
    <rPh sb="44" eb="46">
      <t>ジョウキン</t>
    </rPh>
    <rPh sb="46" eb="48">
      <t>カンサン</t>
    </rPh>
    <rPh sb="48" eb="50">
      <t>ホウホウ</t>
    </rPh>
    <rPh sb="53" eb="55">
      <t>サンシュツ</t>
    </rPh>
    <rPh sb="57" eb="60">
      <t>ゼンネンド</t>
    </rPh>
    <rPh sb="62" eb="63">
      <t>ツキ</t>
    </rPh>
    <rPh sb="64" eb="65">
      <t>ノゾ</t>
    </rPh>
    <rPh sb="68" eb="70">
      <t>ヘイキン</t>
    </rPh>
    <rPh sb="71" eb="72">
      <t>モチ</t>
    </rPh>
    <rPh sb="76" eb="78">
      <t>マイトシ</t>
    </rPh>
    <rPh sb="79" eb="82">
      <t>ゼンネンド</t>
    </rPh>
    <rPh sb="83" eb="85">
      <t>ジッセキ</t>
    </rPh>
    <rPh sb="86" eb="88">
      <t>カクニン</t>
    </rPh>
    <rPh sb="90" eb="92">
      <t>サンテイ</t>
    </rPh>
    <rPh sb="92" eb="94">
      <t>ヨウケン</t>
    </rPh>
    <rPh sb="95" eb="96">
      <t>ミ</t>
    </rPh>
    <rPh sb="99" eb="101">
      <t>バアイ</t>
    </rPh>
    <rPh sb="103" eb="105">
      <t>トウガイ</t>
    </rPh>
    <rPh sb="105" eb="107">
      <t>カサン</t>
    </rPh>
    <rPh sb="108" eb="110">
      <t>トリサ</t>
    </rPh>
    <rPh sb="112" eb="114">
      <t>ヒツヨウ</t>
    </rPh>
    <phoneticPr fontId="4"/>
  </si>
  <si>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phoneticPr fontId="4"/>
  </si>
  <si>
    <t>参考計算書（A）有資格者の割合の計算用</t>
    <rPh sb="0" eb="2">
      <t>サンコウ</t>
    </rPh>
    <rPh sb="2" eb="5">
      <t>ケイサンショ</t>
    </rPh>
    <rPh sb="8" eb="12">
      <t>ユウシカクシャ</t>
    </rPh>
    <rPh sb="13" eb="15">
      <t>ワリアイ</t>
    </rPh>
    <rPh sb="16" eb="19">
      <t>ケイサンヨウ</t>
    </rPh>
    <phoneticPr fontId="4"/>
  </si>
  <si>
    <t>参考計算書(B)介護福祉士の割合の計算用</t>
    <rPh sb="0" eb="2">
      <t>サンコウ</t>
    </rPh>
    <rPh sb="2" eb="5">
      <t>ケイサンショ</t>
    </rPh>
    <rPh sb="8" eb="10">
      <t>カイゴ</t>
    </rPh>
    <rPh sb="10" eb="13">
      <t>フクシシ</t>
    </rPh>
    <rPh sb="14" eb="16">
      <t>ワリアイ</t>
    </rPh>
    <rPh sb="17" eb="19">
      <t>ケイサン</t>
    </rPh>
    <rPh sb="19" eb="20">
      <t>ヨウ</t>
    </rPh>
    <phoneticPr fontId="4"/>
  </si>
  <si>
    <t>地域密着型通所介護・認知症対応型通所介護・認知症対応型共同生活介護・地域密着型特定施設入居者生活介護・小規模多機能型居宅介護・看護小規模多機能型居宅介護・地域密着型介護老人福祉施設入所者生活介護</t>
    <rPh sb="0" eb="9">
      <t>チ</t>
    </rPh>
    <rPh sb="10" eb="20">
      <t>ニンチショウタイオウガタツウショカイゴ</t>
    </rPh>
    <rPh sb="21" eb="27">
      <t>ニンチショウタイオウガタ</t>
    </rPh>
    <rPh sb="27" eb="29">
      <t>キョウドウ</t>
    </rPh>
    <rPh sb="29" eb="31">
      <t>セイカツ</t>
    </rPh>
    <rPh sb="31" eb="33">
      <t>カイゴ</t>
    </rPh>
    <rPh sb="51" eb="62">
      <t>ショウキボタキノウガタキョタクカイゴ</t>
    </rPh>
    <rPh sb="63" eb="72">
      <t>カンゴショウキボタキノウガタ</t>
    </rPh>
    <rPh sb="72" eb="74">
      <t>キョタク</t>
    </rPh>
    <rPh sb="74" eb="76">
      <t>カイゴ</t>
    </rPh>
    <rPh sb="77" eb="79">
      <t>チイキ</t>
    </rPh>
    <rPh sb="79" eb="82">
      <t>ミッチャクガタ</t>
    </rPh>
    <rPh sb="82" eb="84">
      <t>カイゴ</t>
    </rPh>
    <rPh sb="84" eb="90">
      <t>ロウジンフクシシセツ</t>
    </rPh>
    <rPh sb="90" eb="93">
      <t>ニュウショシャ</t>
    </rPh>
    <rPh sb="93" eb="95">
      <t>セイカツ</t>
    </rPh>
    <rPh sb="95" eb="97">
      <t>カイゴ</t>
    </rPh>
    <phoneticPr fontId="4"/>
  </si>
  <si>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</si>
  <si>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4"/>
  </si>
  <si>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4"/>
  </si>
  <si>
    <r>
      <t>職員</t>
    </r>
    <r>
      <rPr>
        <sz val="6"/>
        <rFont val="ＭＳ Ｐゴシック"/>
        <family val="3"/>
        <charset val="128"/>
      </rPr>
      <t>※１</t>
    </r>
    <r>
      <rPr>
        <sz val="9"/>
        <rFont val="ＭＳ Ｐゴシック"/>
        <family val="3"/>
        <charset val="128"/>
      </rPr>
      <t>の全員の
総勤務時間数</t>
    </r>
    <rPh sb="0" eb="2">
      <t>ショクイン</t>
    </rPh>
    <rPh sb="5" eb="7">
      <t>ゼンイン</t>
    </rPh>
    <rPh sb="9" eb="10">
      <t>ソウ</t>
    </rPh>
    <rPh sb="10" eb="12">
      <t>キンム</t>
    </rPh>
    <rPh sb="12" eb="14">
      <t>ジカン</t>
    </rPh>
    <rPh sb="14" eb="15">
      <t>スウ</t>
    </rPh>
    <phoneticPr fontId="4"/>
  </si>
  <si>
    <r>
      <t>職員</t>
    </r>
    <r>
      <rPr>
        <sz val="6"/>
        <rFont val="ＭＳ Ｐゴシック"/>
        <family val="3"/>
        <charset val="128"/>
      </rPr>
      <t>※１</t>
    </r>
    <r>
      <rPr>
        <sz val="9"/>
        <rFont val="ＭＳ Ｐゴシック"/>
        <family val="3"/>
        <charset val="128"/>
      </rPr>
      <t>の全員の
総勤務時間数</t>
    </r>
    <phoneticPr fontId="4"/>
  </si>
  <si>
    <t xml:space="preserve">※１　地域密着型通所介護、認知症対応型通所介護、認知症対応型共同生活介護、地域密着型介護老人福祉施設入所者生活介護にあっては、
　　　 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rPh sb="72" eb="74">
      <t>シセツ</t>
    </rPh>
    <rPh sb="75" eb="77">
      <t>カイゴ</t>
    </rPh>
    <rPh sb="77" eb="79">
      <t>ショクイン</t>
    </rPh>
    <rPh sb="83" eb="86">
      <t>ショウキボ</t>
    </rPh>
    <rPh sb="86" eb="90">
      <t>タキノウガタ</t>
    </rPh>
    <rPh sb="90" eb="92">
      <t>キョタク</t>
    </rPh>
    <rPh sb="92" eb="94">
      <t>カイゴ</t>
    </rPh>
    <rPh sb="100" eb="103">
      <t>ジギョウショ</t>
    </rPh>
    <rPh sb="104" eb="107">
      <t>ジュウギョウシャ</t>
    </rPh>
    <rPh sb="108" eb="110">
      <t>カンゴ</t>
    </rPh>
    <rPh sb="110" eb="111">
      <t>シ</t>
    </rPh>
    <rPh sb="111" eb="112">
      <t>マタ</t>
    </rPh>
    <rPh sb="113" eb="114">
      <t>ジュン</t>
    </rPh>
    <rPh sb="114" eb="116">
      <t>カンゴ</t>
    </rPh>
    <rPh sb="116" eb="117">
      <t>シ</t>
    </rPh>
    <rPh sb="118" eb="119">
      <t>ノゾ</t>
    </rPh>
    <rPh sb="131" eb="133">
      <t>カンゴ</t>
    </rPh>
    <rPh sb="133" eb="136">
      <t>ショウキボ</t>
    </rPh>
    <rPh sb="136" eb="139">
      <t>タキノウ</t>
    </rPh>
    <rPh sb="139" eb="140">
      <t>ガタ</t>
    </rPh>
    <rPh sb="140" eb="142">
      <t>キョタク</t>
    </rPh>
    <rPh sb="142" eb="144">
      <t>カイゴ</t>
    </rPh>
    <rPh sb="150" eb="153">
      <t>ジギョウショ</t>
    </rPh>
    <rPh sb="154" eb="157">
      <t>ジュウギョウシャ</t>
    </rPh>
    <rPh sb="158" eb="161">
      <t>ホケンシ</t>
    </rPh>
    <rPh sb="162" eb="164">
      <t>カンゴ</t>
    </rPh>
    <rPh sb="164" eb="165">
      <t>シ</t>
    </rPh>
    <rPh sb="165" eb="166">
      <t>マタ</t>
    </rPh>
    <rPh sb="167" eb="168">
      <t>ジュン</t>
    </rPh>
    <rPh sb="168" eb="170">
      <t>カンゴ</t>
    </rPh>
    <rPh sb="170" eb="171">
      <t>シ</t>
    </rPh>
    <rPh sb="172" eb="173">
      <t>ノゾ</t>
    </rPh>
    <phoneticPr fontId="4"/>
  </si>
  <si>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4"/>
  </si>
  <si>
    <t>地域密着型通所介護・認知症対応型通所介護</t>
    <rPh sb="0" eb="2">
      <t>チイキ</t>
    </rPh>
    <rPh sb="2" eb="5">
      <t>ミッチャクガタ</t>
    </rPh>
    <rPh sb="5" eb="7">
      <t>ツウショ</t>
    </rPh>
    <rPh sb="7" eb="9">
      <t>カイゴ</t>
    </rPh>
    <rPh sb="10" eb="13">
      <t>ニンチショウ</t>
    </rPh>
    <rPh sb="13" eb="16">
      <t>タイオウガタ</t>
    </rPh>
    <rPh sb="16" eb="18">
      <t>ツウショ</t>
    </rPh>
    <rPh sb="18" eb="20">
      <t>カイゴ</t>
    </rPh>
    <phoneticPr fontId="4"/>
  </si>
  <si>
    <t>⇒</t>
    <phoneticPr fontId="4"/>
  </si>
  <si>
    <t>４０％、５０％又は７０％を超えている場合、算定できます。</t>
    <rPh sb="7" eb="8">
      <t>マタ</t>
    </rPh>
    <rPh sb="13" eb="14">
      <t>コ</t>
    </rPh>
    <rPh sb="18" eb="20">
      <t>バアイ</t>
    </rPh>
    <rPh sb="21" eb="23">
      <t>サンテイ</t>
    </rPh>
    <phoneticPr fontId="4"/>
  </si>
  <si>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4"/>
  </si>
  <si>
    <t>認知症対応型共同生活介護・地域密着型特定施設入居者生活介護</t>
    <rPh sb="0" eb="3">
      <t>ニンチショウ</t>
    </rPh>
    <rPh sb="3" eb="6">
      <t>タイオウガタ</t>
    </rPh>
    <rPh sb="6" eb="8">
      <t>キョウドウ</t>
    </rPh>
    <rPh sb="8" eb="10">
      <t>セイカツ</t>
    </rPh>
    <rPh sb="10" eb="12">
      <t>カイゴ</t>
    </rPh>
    <phoneticPr fontId="4"/>
  </si>
  <si>
    <t>５０％、６０％又は７０％を超えている場合、算定できます。</t>
    <rPh sb="7" eb="8">
      <t>マタ</t>
    </rPh>
    <rPh sb="13" eb="14">
      <t>コ</t>
    </rPh>
    <rPh sb="18" eb="20">
      <t>バアイ</t>
    </rPh>
    <rPh sb="21" eb="23">
      <t>サンテイ</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</si>
  <si>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</si>
  <si>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５０％、６０％又は８０％を超えている場合、算定できます。</t>
    <rPh sb="7" eb="8">
      <t>マタ</t>
    </rPh>
    <rPh sb="13" eb="14">
      <t>コ</t>
    </rPh>
    <rPh sb="18" eb="20">
      <t>バアイ</t>
    </rPh>
    <rPh sb="21" eb="23">
      <t>サンテイ</t>
    </rPh>
    <phoneticPr fontId="4"/>
  </si>
  <si>
    <t>参考計算書（Ｃ）継続勤務職員の割合の計算用</t>
    <rPh sb="0" eb="2">
      <t>サンコウ</t>
    </rPh>
    <rPh sb="2" eb="5">
      <t>ケイサンショ</t>
    </rPh>
    <rPh sb="8" eb="10">
      <t>ケイゾク</t>
    </rPh>
    <rPh sb="10" eb="12">
      <t>キンム</t>
    </rPh>
    <rPh sb="12" eb="14">
      <t>ショクイン</t>
    </rPh>
    <rPh sb="15" eb="17">
      <t>ワリアイ</t>
    </rPh>
    <rPh sb="18" eb="21">
      <t>ケイサンヨウ</t>
    </rPh>
    <phoneticPr fontId="4"/>
  </si>
  <si>
    <t>全種別共通</t>
    <rPh sb="0" eb="1">
      <t>ゼン</t>
    </rPh>
    <rPh sb="1" eb="3">
      <t>シュベツ</t>
    </rPh>
    <rPh sb="3" eb="5">
      <t>キョウツウ</t>
    </rPh>
    <phoneticPr fontId="4"/>
  </si>
  <si>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4"/>
  </si>
  <si>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4"/>
  </si>
  <si>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4"/>
  </si>
  <si>
    <t>　　（①と② 又は ①と③を記入してください。）　</t>
    <rPh sb="7" eb="8">
      <t>マタ</t>
    </rPh>
    <rPh sb="14" eb="16">
      <t>キニュウ</t>
    </rPh>
    <phoneticPr fontId="4"/>
  </si>
  <si>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4"/>
  </si>
  <si>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4"/>
  </si>
  <si>
    <t>※１　定期巡回・随時対応型訪問介護看護、夜間対応型訪問介護、小規模多機能型居宅介護、看護小規模多機能型居宅介護にあっては、事業所の従業者をいい、
　　　 地域密着型通所介護、認知症対応型通所介護、認知症対応型共同生活介護、地域密着型介護老人福祉施設入所者生活介護にあっては、
　　　 サービスを利用者に直接提供する職員（認知症対応型共同生活介護にあっては介護従業者をいい、地域密着型通所介護、認知症対応型通所介護、
　　　 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7" eb="79">
      <t>チイキ</t>
    </rPh>
    <rPh sb="79" eb="82">
      <t>ミッチャクガタ</t>
    </rPh>
    <rPh sb="82" eb="84">
      <t>ツウショ</t>
    </rPh>
    <rPh sb="84" eb="86">
      <t>カイゴ</t>
    </rPh>
    <rPh sb="87" eb="89">
      <t>ニンチ</t>
    </rPh>
    <rPh sb="89" eb="90">
      <t>ショウ</t>
    </rPh>
    <rPh sb="90" eb="93">
      <t>タイオウガタ</t>
    </rPh>
    <rPh sb="93" eb="94">
      <t>ツウ</t>
    </rPh>
    <rPh sb="94" eb="95">
      <t>トコロ</t>
    </rPh>
    <rPh sb="95" eb="97">
      <t>カイゴ</t>
    </rPh>
    <rPh sb="98" eb="100">
      <t>ニンチ</t>
    </rPh>
    <rPh sb="100" eb="101">
      <t>ショウ</t>
    </rPh>
    <rPh sb="101" eb="104">
      <t>タイオウガタ</t>
    </rPh>
    <rPh sb="104" eb="106">
      <t>キョウドウ</t>
    </rPh>
    <rPh sb="106" eb="108">
      <t>セイカツ</t>
    </rPh>
    <rPh sb="108" eb="110">
      <t>カイゴ</t>
    </rPh>
    <rPh sb="111" eb="113">
      <t>チイキ</t>
    </rPh>
    <rPh sb="113" eb="116">
      <t>ミッチャクガタ</t>
    </rPh>
    <rPh sb="116" eb="118">
      <t>カイゴ</t>
    </rPh>
    <rPh sb="118" eb="120">
      <t>ロウジン</t>
    </rPh>
    <rPh sb="120" eb="122">
      <t>フクシ</t>
    </rPh>
    <rPh sb="122" eb="124">
      <t>シセツ</t>
    </rPh>
    <rPh sb="124" eb="127">
      <t>ニュウショシャ</t>
    </rPh>
    <rPh sb="127" eb="129">
      <t>セイカツ</t>
    </rPh>
    <rPh sb="129" eb="131">
      <t>カイゴ</t>
    </rPh>
    <rPh sb="147" eb="150">
      <t>リヨウシャ</t>
    </rPh>
    <rPh sb="151" eb="153">
      <t>チョクセツ</t>
    </rPh>
    <rPh sb="153" eb="155">
      <t>テイキョウ</t>
    </rPh>
    <rPh sb="157" eb="159">
      <t>ショクイン</t>
    </rPh>
    <rPh sb="160" eb="162">
      <t>ニンチ</t>
    </rPh>
    <rPh sb="162" eb="163">
      <t>ショウ</t>
    </rPh>
    <rPh sb="163" eb="166">
      <t>タイオウガタ</t>
    </rPh>
    <rPh sb="166" eb="168">
      <t>キョウドウ</t>
    </rPh>
    <rPh sb="177" eb="179">
      <t>カイゴ</t>
    </rPh>
    <rPh sb="179" eb="182">
      <t>ジュウギョウシャ</t>
    </rPh>
    <rPh sb="186" eb="188">
      <t>チイキ</t>
    </rPh>
    <rPh sb="188" eb="190">
      <t>ミッチャク</t>
    </rPh>
    <rPh sb="190" eb="191">
      <t>ガタ</t>
    </rPh>
    <rPh sb="191" eb="192">
      <t>ツウ</t>
    </rPh>
    <rPh sb="192" eb="193">
      <t>ショ</t>
    </rPh>
    <rPh sb="193" eb="195">
      <t>カイゴ</t>
    </rPh>
    <rPh sb="196" eb="198">
      <t>ニンチ</t>
    </rPh>
    <rPh sb="198" eb="199">
      <t>ショウ</t>
    </rPh>
    <rPh sb="199" eb="202">
      <t>タイオウガタ</t>
    </rPh>
    <rPh sb="202" eb="204">
      <t>ツウショ</t>
    </rPh>
    <rPh sb="204" eb="206">
      <t>カイゴ</t>
    </rPh>
    <rPh sb="212" eb="214">
      <t>チイキ</t>
    </rPh>
    <rPh sb="214" eb="217">
      <t>ミッチャクガタ</t>
    </rPh>
    <rPh sb="217" eb="219">
      <t>カイゴ</t>
    </rPh>
    <rPh sb="219" eb="221">
      <t>ロウジン</t>
    </rPh>
    <rPh sb="221" eb="223">
      <t>フクシ</t>
    </rPh>
    <rPh sb="223" eb="225">
      <t>シセツ</t>
    </rPh>
    <rPh sb="225" eb="228">
      <t>ニュウショシャ</t>
    </rPh>
    <phoneticPr fontId="4"/>
  </si>
  <si>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4"/>
  </si>
  <si>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4"/>
  </si>
  <si>
    <r>
      <t>★</t>
    </r>
    <r>
      <rPr>
        <sz val="11"/>
        <rFont val="ＭＳ Ｐゴシック"/>
        <family val="3"/>
        <charset val="128"/>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4"/>
  </si>
  <si>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4"/>
  </si>
  <si>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4"/>
  </si>
  <si>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4"/>
  </si>
  <si>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4"/>
  </si>
  <si>
    <t>参考計算書（D）常勤職員の割合の計算用</t>
    <rPh sb="0" eb="2">
      <t>サンコウ</t>
    </rPh>
    <rPh sb="2" eb="5">
      <t>ケイサンショ</t>
    </rPh>
    <rPh sb="8" eb="10">
      <t>ジョウキン</t>
    </rPh>
    <rPh sb="10" eb="12">
      <t>ショクイン</t>
    </rPh>
    <rPh sb="13" eb="15">
      <t>ワリアイ</t>
    </rPh>
    <rPh sb="16" eb="19">
      <t>ケイサンヨウ</t>
    </rPh>
    <phoneticPr fontId="4"/>
  </si>
  <si>
    <t>定期巡回・随時対応型訪問介護看護・小規模多機能型居宅介護・看護小規模多機能型居宅介護・
認知症対応型共同生活介護・地域密着型介護老人福祉施設入所者生活介護・地域密着型特定施設入居者生活介護</t>
    <rPh sb="0" eb="4">
      <t>テイキジュンカイ</t>
    </rPh>
    <rPh sb="5" eb="16">
      <t>ズイジタイオウガタホウモンカイゴカンゴ</t>
    </rPh>
    <rPh sb="17" eb="28">
      <t>ショウキボタキノウガタキョタクカイゴ</t>
    </rPh>
    <rPh sb="29" eb="42">
      <t>カ</t>
    </rPh>
    <rPh sb="44" eb="56">
      <t>ニンチショウタイオウガタキョウドウセイカツカイゴ</t>
    </rPh>
    <rPh sb="57" eb="77">
      <t>チ</t>
    </rPh>
    <phoneticPr fontId="4"/>
  </si>
  <si>
    <t>・サービス提供体制強化加算算定要件の一つ、常勤職員の割合の算出については、常勤換算方法により算出した前年度(3月を除く)の平均を用います。毎年、前年度の実績を確認し、算定用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ジョウキン</t>
    </rPh>
    <rPh sb="23" eb="25">
      <t>ショクイン</t>
    </rPh>
    <rPh sb="26" eb="28">
      <t>ワリアイ</t>
    </rPh>
    <rPh sb="29" eb="31">
      <t>サンシュツ</t>
    </rPh>
    <rPh sb="37" eb="39">
      <t>ジョウキン</t>
    </rPh>
    <rPh sb="39" eb="41">
      <t>カンサン</t>
    </rPh>
    <rPh sb="41" eb="43">
      <t>ホウホウ</t>
    </rPh>
    <rPh sb="46" eb="48">
      <t>サンシュツ</t>
    </rPh>
    <rPh sb="50" eb="53">
      <t>ゼンネンド</t>
    </rPh>
    <rPh sb="55" eb="56">
      <t>ガツ</t>
    </rPh>
    <rPh sb="57" eb="58">
      <t>ノゾ</t>
    </rPh>
    <rPh sb="61" eb="63">
      <t>ヘイキン</t>
    </rPh>
    <rPh sb="64" eb="65">
      <t>モチ</t>
    </rPh>
    <rPh sb="69" eb="71">
      <t>マイトシ</t>
    </rPh>
    <rPh sb="72" eb="75">
      <t>ゼンネンド</t>
    </rPh>
    <rPh sb="76" eb="78">
      <t>ジッセキ</t>
    </rPh>
    <rPh sb="79" eb="81">
      <t>カクニン</t>
    </rPh>
    <rPh sb="83" eb="85">
      <t>サンテイ</t>
    </rPh>
    <rPh sb="85" eb="87">
      <t>ヨウケン</t>
    </rPh>
    <rPh sb="88" eb="89">
      <t>ミ</t>
    </rPh>
    <rPh sb="92" eb="94">
      <t>バアイ</t>
    </rPh>
    <rPh sb="96" eb="98">
      <t>トウガイ</t>
    </rPh>
    <rPh sb="98" eb="100">
      <t>カサン</t>
    </rPh>
    <rPh sb="101" eb="103">
      <t>トリサ</t>
    </rPh>
    <rPh sb="105" eb="107">
      <t>ヒツヨウ</t>
    </rPh>
    <phoneticPr fontId="4"/>
  </si>
  <si>
    <t>・サービス提供体制強化加算算定要件の一つ、常勤職員の割合の算出について、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6" eb="39">
      <t>ゼンネンド</t>
    </rPh>
    <rPh sb="40" eb="42">
      <t>ジッセキ</t>
    </rPh>
    <rPh sb="44" eb="45">
      <t>ツキ</t>
    </rPh>
    <rPh sb="46" eb="47">
      <t>ミ</t>
    </rPh>
    <rPh sb="50" eb="53">
      <t>ジギョウショ</t>
    </rPh>
    <rPh sb="54" eb="56">
      <t>シンキ</t>
    </rPh>
    <rPh sb="57" eb="59">
      <t>サイカイ</t>
    </rPh>
    <rPh sb="62" eb="64">
      <t>トドケデ</t>
    </rPh>
    <rPh sb="64" eb="65">
      <t>ヒ</t>
    </rPh>
    <rPh sb="66" eb="67">
      <t>ゾク</t>
    </rPh>
    <rPh sb="69" eb="70">
      <t>ツキ</t>
    </rPh>
    <rPh sb="71" eb="72">
      <t>ゼン</t>
    </rPh>
    <rPh sb="73" eb="74">
      <t>ツキ</t>
    </rPh>
    <rPh sb="78" eb="80">
      <t>ツキア</t>
    </rPh>
    <rPh sb="83" eb="85">
      <t>ジッセキ</t>
    </rPh>
    <rPh sb="86" eb="88">
      <t>ヘイキン</t>
    </rPh>
    <rPh sb="92" eb="94">
      <t>トドケデ</t>
    </rPh>
    <rPh sb="95" eb="96">
      <t>オコナ</t>
    </rPh>
    <rPh sb="98" eb="99">
      <t>ツキ</t>
    </rPh>
    <rPh sb="99" eb="101">
      <t>イコウ</t>
    </rPh>
    <rPh sb="106" eb="108">
      <t>チョッキン</t>
    </rPh>
    <rPh sb="109" eb="110">
      <t>ツキ</t>
    </rPh>
    <rPh sb="110" eb="111">
      <t>カン</t>
    </rPh>
    <rPh sb="112" eb="114">
      <t>ショクイン</t>
    </rPh>
    <rPh sb="115" eb="117">
      <t>ワリアイ</t>
    </rPh>
    <rPh sb="118" eb="120">
      <t>イジ</t>
    </rPh>
    <rPh sb="121" eb="122">
      <t>ツヅ</t>
    </rPh>
    <rPh sb="127" eb="129">
      <t>ヒツヨウ</t>
    </rPh>
    <phoneticPr fontId="4"/>
  </si>
  <si>
    <t>当該事業所で、常勤職員が1カ月に勤務する総時間は何時間ですか？</t>
    <rPh sb="0" eb="2">
      <t>トウガイ</t>
    </rPh>
    <rPh sb="2" eb="5">
      <t>ジギョウショ</t>
    </rPh>
    <rPh sb="7" eb="9">
      <t>ジョウキン</t>
    </rPh>
    <rPh sb="9" eb="11">
      <t>ショクイン</t>
    </rPh>
    <rPh sb="14" eb="15">
      <t>ゲツ</t>
    </rPh>
    <rPh sb="16" eb="18">
      <t>キンム</t>
    </rPh>
    <rPh sb="20" eb="21">
      <t>ソウ</t>
    </rPh>
    <rPh sb="21" eb="23">
      <t>ジカン</t>
    </rPh>
    <rPh sb="24" eb="25">
      <t>ナン</t>
    </rPh>
    <rPh sb="25" eb="27">
      <t>ジカン</t>
    </rPh>
    <phoneticPr fontId="4"/>
  </si>
  <si>
    <t>※常勤職員の総勤務時間数の算定にあたっては、1人あたりの勤務時間数は【A】を上限とし、残業時間等は含めません。</t>
    <rPh sb="1" eb="3">
      <t>ジョウキン</t>
    </rPh>
    <rPh sb="3" eb="5">
      <t>ショクイン</t>
    </rPh>
    <rPh sb="6" eb="7">
      <t>ソウ</t>
    </rPh>
    <rPh sb="7" eb="9">
      <t>キンム</t>
    </rPh>
    <rPh sb="9" eb="11">
      <t>ジカン</t>
    </rPh>
    <rPh sb="11" eb="12">
      <t>スウ</t>
    </rPh>
    <rPh sb="13" eb="15">
      <t>サンテイ</t>
    </rPh>
    <rPh sb="22" eb="24">
      <t>ヒトリ</t>
    </rPh>
    <rPh sb="28" eb="30">
      <t>キンム</t>
    </rPh>
    <rPh sb="30" eb="33">
      <t>ジカンスウ</t>
    </rPh>
    <rPh sb="38" eb="40">
      <t>ジョウゲン</t>
    </rPh>
    <rPh sb="43" eb="45">
      <t>ザンギョウ</t>
    </rPh>
    <rPh sb="45" eb="47">
      <t>ジカン</t>
    </rPh>
    <rPh sb="47" eb="48">
      <t>トウ</t>
    </rPh>
    <rPh sb="49" eb="50">
      <t>フク</t>
    </rPh>
    <phoneticPr fontId="4"/>
  </si>
  <si>
    <t>常勤職員の全員の
総勤務時間数</t>
    <rPh sb="0" eb="2">
      <t>ジョウキン</t>
    </rPh>
    <rPh sb="2" eb="4">
      <t>ショクイン</t>
    </rPh>
    <rPh sb="5" eb="7">
      <t>ゼンイン</t>
    </rPh>
    <rPh sb="9" eb="10">
      <t>ソウ</t>
    </rPh>
    <rPh sb="10" eb="12">
      <t>キンム</t>
    </rPh>
    <rPh sb="12" eb="14">
      <t>ジカン</t>
    </rPh>
    <rPh sb="14" eb="15">
      <t>スウ</t>
    </rPh>
    <phoneticPr fontId="4"/>
  </si>
  <si>
    <t>※１　小規模多機能型居宅介護、看護小規模多機能型居宅介護、定期巡回・随時対応型訪問介護看護にあっては、事業所の従業者をいい、</t>
    <rPh sb="3" eb="6">
      <t>ショウキボ</t>
    </rPh>
    <rPh sb="6" eb="10">
      <t>タキノウガタ</t>
    </rPh>
    <rPh sb="10" eb="12">
      <t>キョタク</t>
    </rPh>
    <rPh sb="12" eb="14">
      <t>カイゴ</t>
    </rPh>
    <rPh sb="15" eb="17">
      <t>カンゴ</t>
    </rPh>
    <rPh sb="17" eb="20">
      <t>ショウキボ</t>
    </rPh>
    <rPh sb="20" eb="23">
      <t>タキノウ</t>
    </rPh>
    <rPh sb="23" eb="24">
      <t>ガタ</t>
    </rPh>
    <rPh sb="24" eb="26">
      <t>キョタク</t>
    </rPh>
    <rPh sb="26" eb="28">
      <t>カイゴ</t>
    </rPh>
    <rPh sb="29" eb="31">
      <t>テイキ</t>
    </rPh>
    <rPh sb="31" eb="33">
      <t>ジュンカイ</t>
    </rPh>
    <rPh sb="34" eb="36">
      <t>ズイジ</t>
    </rPh>
    <rPh sb="36" eb="39">
      <t>タイオウガタ</t>
    </rPh>
    <rPh sb="39" eb="41">
      <t>ホウモン</t>
    </rPh>
    <rPh sb="41" eb="43">
      <t>カイゴ</t>
    </rPh>
    <rPh sb="43" eb="45">
      <t>カンゴ</t>
    </rPh>
    <rPh sb="51" eb="54">
      <t>ジギョウショ</t>
    </rPh>
    <rPh sb="55" eb="58">
      <t>ジュウギョウシャ</t>
    </rPh>
    <phoneticPr fontId="4"/>
  </si>
  <si>
    <t>認知症対応型共同生活介護、地域密着型介護老人福祉施設入所者生活介護にあっては、事業所・施設の看護・介護職員をいう。</t>
    <rPh sb="0" eb="2">
      <t>ニンチ</t>
    </rPh>
    <rPh sb="2" eb="3">
      <t>ショウ</t>
    </rPh>
    <rPh sb="3" eb="6">
      <t>タイオウガタ</t>
    </rPh>
    <rPh sb="6" eb="8">
      <t>キョウドウ</t>
    </rPh>
    <rPh sb="8" eb="10">
      <t>セイカツ</t>
    </rPh>
    <rPh sb="10" eb="12">
      <t>カイゴ</t>
    </rPh>
    <rPh sb="13" eb="15">
      <t>チイキ</t>
    </rPh>
    <rPh sb="15" eb="18">
      <t>ミッチャクガタ</t>
    </rPh>
    <rPh sb="18" eb="20">
      <t>カイゴ</t>
    </rPh>
    <rPh sb="20" eb="22">
      <t>ロウジン</t>
    </rPh>
    <rPh sb="22" eb="24">
      <t>フクシ</t>
    </rPh>
    <rPh sb="24" eb="26">
      <t>シセツ</t>
    </rPh>
    <rPh sb="26" eb="28">
      <t>ニュウショ</t>
    </rPh>
    <rPh sb="28" eb="29">
      <t>シャ</t>
    </rPh>
    <rPh sb="29" eb="31">
      <t>セイカツ</t>
    </rPh>
    <rPh sb="31" eb="33">
      <t>カイゴ</t>
    </rPh>
    <rPh sb="39" eb="42">
      <t>ジギョウショ</t>
    </rPh>
    <rPh sb="43" eb="45">
      <t>シセツ</t>
    </rPh>
    <rPh sb="46" eb="48">
      <t>カンゴ</t>
    </rPh>
    <rPh sb="49" eb="51">
      <t>カイゴ</t>
    </rPh>
    <rPh sb="51" eb="53">
      <t>ショクイン</t>
    </rPh>
    <phoneticPr fontId="4"/>
  </si>
  <si>
    <r>
      <t>※配置割合の計算方法：常勤職員の平均÷職員</t>
    </r>
    <r>
      <rPr>
        <b/>
        <sz val="8"/>
        <rFont val="ＭＳ Ｐゴシック"/>
        <family val="3"/>
        <charset val="128"/>
      </rPr>
      <t>※１</t>
    </r>
    <r>
      <rPr>
        <b/>
        <sz val="12"/>
        <rFont val="ＭＳ Ｐゴシック"/>
        <family val="3"/>
        <charset val="128"/>
      </rPr>
      <t>の月平均×100</t>
    </r>
    <rPh sb="1" eb="3">
      <t>ハイチ</t>
    </rPh>
    <rPh sb="3" eb="5">
      <t>ワリアイ</t>
    </rPh>
    <rPh sb="6" eb="8">
      <t>ケイサン</t>
    </rPh>
    <rPh sb="8" eb="10">
      <t>ホウホウ</t>
    </rPh>
    <rPh sb="11" eb="13">
      <t>ジョウキン</t>
    </rPh>
    <rPh sb="13" eb="15">
      <t>ショクイン</t>
    </rPh>
    <rPh sb="16" eb="18">
      <t>ヘイキン</t>
    </rPh>
    <rPh sb="19" eb="21">
      <t>ショクイン</t>
    </rPh>
    <rPh sb="24" eb="25">
      <t>ツキ</t>
    </rPh>
    <rPh sb="25" eb="27">
      <t>ヘイキン</t>
    </rPh>
    <phoneticPr fontId="4"/>
  </si>
  <si>
    <t>★常勤職員の常勤換算人数の月平均の人数は、既定の割合を超えていますか？</t>
    <rPh sb="1" eb="3">
      <t>ジョウキン</t>
    </rPh>
    <rPh sb="3" eb="5">
      <t>ショクイン</t>
    </rPh>
    <rPh sb="6" eb="8">
      <t>ジョウキン</t>
    </rPh>
    <rPh sb="8" eb="10">
      <t>カンサン</t>
    </rPh>
    <rPh sb="10" eb="12">
      <t>ニンズウ</t>
    </rPh>
    <rPh sb="13" eb="14">
      <t>ゲツ</t>
    </rPh>
    <rPh sb="14" eb="16">
      <t>ヘイキン</t>
    </rPh>
    <rPh sb="17" eb="19">
      <t>ニンズウ</t>
    </rPh>
    <rPh sb="21" eb="23">
      <t>キテイ</t>
    </rPh>
    <rPh sb="24" eb="26">
      <t>ワリアイ</t>
    </rPh>
    <rPh sb="27" eb="28">
      <t>コ</t>
    </rPh>
    <phoneticPr fontId="4"/>
  </si>
  <si>
    <t>小規模多機能型居宅介護・看護小規模多機能型居宅介護
定期巡回・随時対応型訪問介護看護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rPh sb="26" eb="28">
      <t>テイキ</t>
    </rPh>
    <rPh sb="28" eb="30">
      <t>ジュンカイ</t>
    </rPh>
    <rPh sb="31" eb="33">
      <t>ズイジ</t>
    </rPh>
    <rPh sb="33" eb="36">
      <t>タイオウガタ</t>
    </rPh>
    <rPh sb="36" eb="38">
      <t>ホウモン</t>
    </rPh>
    <rPh sb="38" eb="40">
      <t>カイゴ</t>
    </rPh>
    <rPh sb="40" eb="42">
      <t>カンゴ</t>
    </rPh>
    <phoneticPr fontId="4"/>
  </si>
  <si>
    <t>60％を超えている場合、算定できます。</t>
    <rPh sb="4" eb="5">
      <t>コ</t>
    </rPh>
    <rPh sb="9" eb="11">
      <t>バアイ</t>
    </rPh>
    <rPh sb="12" eb="14">
      <t>サンテイ</t>
    </rPh>
    <phoneticPr fontId="4"/>
  </si>
  <si>
    <t>認知症対応型共同生活介護
地域密着型特定施設入居者生活介護
地域密着型介護老人福祉施設入所者生活介護</t>
    <rPh sb="0" eb="3">
      <t>ニンチショウ</t>
    </rPh>
    <rPh sb="3" eb="6">
      <t>タイオウガタ</t>
    </rPh>
    <rPh sb="6" eb="8">
      <t>キョウドウ</t>
    </rPh>
    <rPh sb="8" eb="10">
      <t>セイカツ</t>
    </rPh>
    <rPh sb="10" eb="12">
      <t>カイゴ</t>
    </rPh>
    <rPh sb="30" eb="32">
      <t>チイキ</t>
    </rPh>
    <rPh sb="32" eb="35">
      <t>ミッチャクガタ</t>
    </rPh>
    <rPh sb="35" eb="37">
      <t>カイゴ</t>
    </rPh>
    <rPh sb="37" eb="39">
      <t>ロウジン</t>
    </rPh>
    <rPh sb="39" eb="41">
      <t>フクシ</t>
    </rPh>
    <rPh sb="41" eb="43">
      <t>シセツ</t>
    </rPh>
    <rPh sb="43" eb="46">
      <t>ニュウショシャ</t>
    </rPh>
    <rPh sb="46" eb="48">
      <t>セイカツ</t>
    </rPh>
    <rPh sb="48" eb="50">
      <t>カイゴ</t>
    </rPh>
    <phoneticPr fontId="4"/>
  </si>
  <si>
    <t>75％を超えている場合、算定できます。</t>
    <rPh sb="4" eb="5">
      <t>コ</t>
    </rPh>
    <rPh sb="9" eb="11">
      <t>バアイ</t>
    </rPh>
    <rPh sb="12" eb="14">
      <t>サンテイ</t>
    </rPh>
    <phoneticPr fontId="4"/>
  </si>
  <si>
    <t>中重度者ケア体制加算に関する届出書</t>
    <rPh sb="0" eb="1">
      <t>チュウ</t>
    </rPh>
    <rPh sb="1" eb="3">
      <t>ジュウド</t>
    </rPh>
    <rPh sb="3" eb="4">
      <t>シャ</t>
    </rPh>
    <rPh sb="6" eb="8">
      <t>タイセイ</t>
    </rPh>
    <rPh sb="8" eb="10">
      <t>カサン</t>
    </rPh>
    <rPh sb="11" eb="12">
      <t>カン</t>
    </rPh>
    <rPh sb="14" eb="17">
      <t>トドケデショ</t>
    </rPh>
    <phoneticPr fontId="21"/>
  </si>
  <si>
    <t>Ⅰ　算定要件を確認してください。</t>
    <rPh sb="2" eb="4">
      <t>サンテイ</t>
    </rPh>
    <rPh sb="4" eb="6">
      <t>ヨウケン</t>
    </rPh>
    <rPh sb="7" eb="9">
      <t>カクニン</t>
    </rPh>
    <phoneticPr fontId="20"/>
  </si>
  <si>
    <t>算定要件</t>
    <rPh sb="0" eb="2">
      <t>サンテイ</t>
    </rPh>
    <rPh sb="2" eb="4">
      <t>ヨウケン</t>
    </rPh>
    <phoneticPr fontId="20"/>
  </si>
  <si>
    <t>①人員基準における看護職員又は介護職員の員数に加え、看護職員又は介護職員を常勤換算方法で２以上確保されている。</t>
    <phoneticPr fontId="20"/>
  </si>
  <si>
    <t>はい　・　いいえ</t>
    <phoneticPr fontId="20"/>
  </si>
  <si>
    <t>②前年度（３月を除く。）または算定日が属する月の前３月の実利用者数または延べ利用者数のうち、要介護３、要介護４又は要介護５の者の占める割合（１月当たりの実績の平均により算出したもの）が30％以上である。</t>
    <rPh sb="84" eb="86">
      <t>サンシュツ</t>
    </rPh>
    <phoneticPr fontId="20"/>
  </si>
  <si>
    <t xml:space="preserve">③指定通所介護を行う時間帯を通じて、専従の看護職員（他の職務との兼務不可）を1名以上配置（他の職務との兼務不可）されている。
</t>
    <phoneticPr fontId="20"/>
  </si>
  <si>
    <t>Ⅱ　算定要件②を確認するため、以下に沿って中重度の要介護者の割合を記載してください。</t>
    <rPh sb="2" eb="4">
      <t>サンテイ</t>
    </rPh>
    <rPh sb="4" eb="6">
      <t>ヨウケン</t>
    </rPh>
    <rPh sb="8" eb="10">
      <t>カクニン</t>
    </rPh>
    <rPh sb="15" eb="17">
      <t>イカ</t>
    </rPh>
    <rPh sb="18" eb="19">
      <t>ソ</t>
    </rPh>
    <rPh sb="21" eb="22">
      <t>チュウ</t>
    </rPh>
    <rPh sb="22" eb="24">
      <t>ジュウド</t>
    </rPh>
    <rPh sb="25" eb="26">
      <t>ヨウ</t>
    </rPh>
    <rPh sb="26" eb="29">
      <t>カイゴシャ</t>
    </rPh>
    <rPh sb="30" eb="32">
      <t>ワリアイ</t>
    </rPh>
    <rPh sb="33" eb="35">
      <t>キサイ</t>
    </rPh>
    <phoneticPr fontId="20"/>
  </si>
  <si>
    <t>■　前年度実績が６か月以上ある事業所は、アまたはイのいずれかにより計算してください。</t>
    <rPh sb="2" eb="5">
      <t>ゼンネンド</t>
    </rPh>
    <rPh sb="5" eb="7">
      <t>ジッセキ</t>
    </rPh>
    <rPh sb="10" eb="11">
      <t>ゲツ</t>
    </rPh>
    <rPh sb="11" eb="13">
      <t>イジョウ</t>
    </rPh>
    <rPh sb="15" eb="18">
      <t>ジギョウショ</t>
    </rPh>
    <rPh sb="33" eb="35">
      <t>ケイサン</t>
    </rPh>
    <phoneticPr fontId="21"/>
  </si>
  <si>
    <t>■　前年度実績が６か月未満の事業所は、イにより計算してください（アによる届出はできません）。</t>
    <rPh sb="2" eb="5">
      <t>ゼンネンド</t>
    </rPh>
    <rPh sb="5" eb="7">
      <t>ジッセキ</t>
    </rPh>
    <rPh sb="23" eb="25">
      <t>ケイサン</t>
    </rPh>
    <phoneticPr fontId="21"/>
  </si>
  <si>
    <t>ア　前年度の実績の平均</t>
    <phoneticPr fontId="21"/>
  </si>
  <si>
    <r>
      <t>　前年度（３月を除く）の１か月あたりの実績の平均については、</t>
    </r>
    <r>
      <rPr>
        <u/>
        <sz val="10"/>
        <color indexed="10"/>
        <rFont val="ＭＳ Ｐゴシック"/>
        <family val="3"/>
        <charset val="128"/>
      </rPr>
      <t>利用実人員数又は利用延人員数</t>
    </r>
    <r>
      <rPr>
        <sz val="10"/>
        <rFont val="ＭＳ Ｐゴシック"/>
        <family val="3"/>
        <charset val="128"/>
      </rPr>
      <t>により算出すること。</t>
    </r>
    <rPh sb="30" eb="32">
      <t>リヨウ</t>
    </rPh>
    <rPh sb="32" eb="33">
      <t>ジツ</t>
    </rPh>
    <rPh sb="33" eb="35">
      <t>ジンイン</t>
    </rPh>
    <rPh sb="35" eb="36">
      <t>スウ</t>
    </rPh>
    <rPh sb="36" eb="37">
      <t>マタ</t>
    </rPh>
    <rPh sb="38" eb="40">
      <t>リヨウ</t>
    </rPh>
    <rPh sb="40" eb="43">
      <t>ノベジンイン</t>
    </rPh>
    <rPh sb="43" eb="44">
      <t>スウ</t>
    </rPh>
    <phoneticPr fontId="21"/>
  </si>
  <si>
    <t>利用者の総数
（要支援者は含めない）</t>
    <rPh sb="0" eb="3">
      <t>リヨウシャ</t>
    </rPh>
    <rPh sb="4" eb="6">
      <t>ソウスウ</t>
    </rPh>
    <rPh sb="8" eb="9">
      <t>ヨウ</t>
    </rPh>
    <rPh sb="9" eb="12">
      <t>シエンシャ</t>
    </rPh>
    <rPh sb="13" eb="14">
      <t>フク</t>
    </rPh>
    <phoneticPr fontId="21"/>
  </si>
  <si>
    <t>要介護３、要介護４又は
要介護５の利用者数</t>
    <rPh sb="0" eb="3">
      <t>ヨウカイゴ</t>
    </rPh>
    <rPh sb="5" eb="8">
      <t>ヨウカイゴ</t>
    </rPh>
    <rPh sb="9" eb="10">
      <t>マタ</t>
    </rPh>
    <rPh sb="12" eb="15">
      <t>ヨウカイゴ</t>
    </rPh>
    <rPh sb="17" eb="20">
      <t>リヨウシャ</t>
    </rPh>
    <rPh sb="20" eb="21">
      <t>スウ</t>
    </rPh>
    <phoneticPr fontId="21"/>
  </si>
  <si>
    <t>4月</t>
    <rPh sb="1" eb="2">
      <t>ガツ</t>
    </rPh>
    <phoneticPr fontId="4"/>
  </si>
  <si>
    <t>5月</t>
    <rPh sb="1" eb="2">
      <t>ガツ</t>
    </rPh>
    <phoneticPr fontId="4"/>
  </si>
  <si>
    <t>6月</t>
  </si>
  <si>
    <t>7月</t>
  </si>
  <si>
    <t>8月</t>
  </si>
  <si>
    <t>9月</t>
  </si>
  <si>
    <t>10月</t>
  </si>
  <si>
    <t>11月</t>
  </si>
  <si>
    <t>12月</t>
  </si>
  <si>
    <t>実績月数</t>
    <rPh sb="0" eb="2">
      <t>ジッセキ</t>
    </rPh>
    <rPh sb="2" eb="3">
      <t>ツキ</t>
    </rPh>
    <rPh sb="3" eb="4">
      <t>スウ</t>
    </rPh>
    <phoneticPr fontId="21"/>
  </si>
  <si>
    <t>1月</t>
  </si>
  <si>
    <t>2月</t>
  </si>
  <si>
    <t>合計</t>
    <rPh sb="0" eb="2">
      <t>ゴウケイ</t>
    </rPh>
    <phoneticPr fontId="21"/>
  </si>
  <si>
    <t>【B】／【A】
（≧30%）</t>
    <phoneticPr fontId="21"/>
  </si>
  <si>
    <t>１月当たりの平均</t>
    <rPh sb="1" eb="2">
      <t>ツキ</t>
    </rPh>
    <rPh sb="2" eb="3">
      <t>ア</t>
    </rPh>
    <rPh sb="6" eb="8">
      <t>ヘイキン</t>
    </rPh>
    <phoneticPr fontId="21"/>
  </si>
  <si>
    <t>【A】</t>
    <phoneticPr fontId="21"/>
  </si>
  <si>
    <t>【B】</t>
    <phoneticPr fontId="21"/>
  </si>
  <si>
    <t>イ　前３月の実績の平均</t>
    <phoneticPr fontId="21"/>
  </si>
  <si>
    <r>
      <t>　算定日の属する月の前３か月の１か月あたりの実績の平均については、</t>
    </r>
    <r>
      <rPr>
        <u/>
        <sz val="10"/>
        <color indexed="10"/>
        <rFont val="ＭＳ Ｐゴシック"/>
        <family val="3"/>
        <charset val="128"/>
      </rPr>
      <t>利用実人員数又は利用延人員数</t>
    </r>
    <r>
      <rPr>
        <sz val="10"/>
        <rFont val="ＭＳ Ｐゴシック"/>
        <family val="3"/>
        <charset val="128"/>
      </rPr>
      <t>により算出すること。</t>
    </r>
    <rPh sb="1" eb="3">
      <t>サンテイ</t>
    </rPh>
    <rPh sb="35" eb="36">
      <t>ジツ</t>
    </rPh>
    <rPh sb="36" eb="38">
      <t>ジンイン</t>
    </rPh>
    <rPh sb="39" eb="40">
      <t>マタ</t>
    </rPh>
    <rPh sb="43" eb="46">
      <t>ノベジンイン</t>
    </rPh>
    <phoneticPr fontId="21"/>
  </si>
  <si>
    <t>　　※イにより算出する場合は、直近３か月の状況を毎月記録し、継続的に所定の割合を維持しなければ
　　　　ならない。</t>
    <phoneticPr fontId="21"/>
  </si>
  <si>
    <t>　　※所定の割合を下回った場合は、速やかに届出を行い、当該加算を取り下げること。</t>
    <rPh sb="27" eb="29">
      <t>トウガイ</t>
    </rPh>
    <rPh sb="29" eb="31">
      <t>カサン</t>
    </rPh>
    <rPh sb="32" eb="33">
      <t>ト</t>
    </rPh>
    <rPh sb="34" eb="35">
      <t>サ</t>
    </rPh>
    <phoneticPr fontId="21"/>
  </si>
  <si>
    <t>　月</t>
    <rPh sb="1" eb="2">
      <t>ツキ</t>
    </rPh>
    <phoneticPr fontId="21"/>
  </si>
  <si>
    <t>中重度者ケア体制加算計算書</t>
    <phoneticPr fontId="4"/>
  </si>
  <si>
    <t>加算を算定する事業所は以下により計算すること。（黄色の欄に数字を入力する。）</t>
  </si>
  <si>
    <t>Ⅰ</t>
  </si>
  <si>
    <t>実績が６か月以上ある事業所は、①又は②により計算すること。</t>
  </si>
  <si>
    <t>Ⅱ</t>
  </si>
  <si>
    <t>実績が６か月未満の事業所は、②により計算すること。</t>
  </si>
  <si>
    <t>①</t>
  </si>
  <si>
    <t>前年度（３月を除く。）の１月当たりの実績の平均について、利用実人員又は延人員を用いて算定する。</t>
  </si>
  <si>
    <t>４月</t>
  </si>
  <si>
    <t>５月</t>
  </si>
  <si>
    <t>６月</t>
  </si>
  <si>
    <t>７月</t>
  </si>
  <si>
    <t>８月</t>
  </si>
  <si>
    <t>９月</t>
  </si>
  <si>
    <t>１０月</t>
  </si>
  <si>
    <t>１１月</t>
  </si>
  <si>
    <t>１２月</t>
  </si>
  <si>
    <t>１月</t>
  </si>
  <si>
    <t>２月</t>
  </si>
  <si>
    <t>３月</t>
  </si>
  <si>
    <t>A：全利用者の実人員又は延人員</t>
  </si>
  <si>
    <t>月平均</t>
  </si>
  <si>
    <t>B：要介護３、要介護４、要介護５の者の実人員又は延人員</t>
  </si>
  <si>
    <t>≧30％</t>
  </si>
  <si>
    <t>②</t>
  </si>
  <si>
    <t>届出日が属する月の前３か月の期間における１月当たりの実績の平均について、利用実人員又は延人員を用いて算定する。</t>
  </si>
  <si>
    <t>※　当該届出以降も、直近３か月間の割合を毎月記録し、所定の割合を下回った場合は、速やかに届出をすること。</t>
  </si>
  <si>
    <t>月</t>
  </si>
  <si>
    <t>別紙　サービス提供体制強化加算における算定の根拠となる書類１【体制要件】</t>
    <rPh sb="0" eb="2">
      <t>ベッシ</t>
    </rPh>
    <rPh sb="7" eb="9">
      <t>テイキョウ</t>
    </rPh>
    <rPh sb="9" eb="11">
      <t>タイセイ</t>
    </rPh>
    <rPh sb="11" eb="13">
      <t>キョウカ</t>
    </rPh>
    <rPh sb="13" eb="15">
      <t>カサン</t>
    </rPh>
    <rPh sb="19" eb="21">
      <t>サンテイ</t>
    </rPh>
    <rPh sb="22" eb="24">
      <t>コンキョ</t>
    </rPh>
    <rPh sb="27" eb="29">
      <t>ショルイ</t>
    </rPh>
    <rPh sb="31" eb="33">
      <t>タイセイ</t>
    </rPh>
    <rPh sb="33" eb="35">
      <t>ヨウケン</t>
    </rPh>
    <phoneticPr fontId="4"/>
  </si>
  <si>
    <t>サービス種別</t>
    <rPh sb="4" eb="6">
      <t>シュベツ</t>
    </rPh>
    <phoneticPr fontId="4"/>
  </si>
  <si>
    <t>体制要件（下表のとおり）</t>
    <rPh sb="5" eb="7">
      <t>カヒョウ</t>
    </rPh>
    <phoneticPr fontId="4"/>
  </si>
  <si>
    <t>定期巡回・随時対応型訪問看護介護</t>
    <phoneticPr fontId="4"/>
  </si>
  <si>
    <t>研修・会議・健康診断</t>
    <rPh sb="0" eb="2">
      <t>ケンシュウ</t>
    </rPh>
    <rPh sb="3" eb="5">
      <t>カイギ</t>
    </rPh>
    <rPh sb="6" eb="8">
      <t>ケンコウ</t>
    </rPh>
    <rPh sb="8" eb="10">
      <t>シンダン</t>
    </rPh>
    <phoneticPr fontId="4"/>
  </si>
  <si>
    <t>小規模型多機能居宅介護</t>
    <rPh sb="0" eb="3">
      <t>ショウキボ</t>
    </rPh>
    <rPh sb="3" eb="4">
      <t>ガタ</t>
    </rPh>
    <rPh sb="4" eb="7">
      <t>タキノウ</t>
    </rPh>
    <rPh sb="7" eb="9">
      <t>キョタク</t>
    </rPh>
    <rPh sb="9" eb="11">
      <t>カイゴ</t>
    </rPh>
    <phoneticPr fontId="4"/>
  </si>
  <si>
    <t>研修・会議</t>
    <rPh sb="0" eb="2">
      <t>ケンシュウ</t>
    </rPh>
    <rPh sb="3" eb="5">
      <t>カイギ</t>
    </rPh>
    <phoneticPr fontId="4"/>
  </si>
  <si>
    <t>看護小規模型多機能居宅介護</t>
    <rPh sb="0" eb="2">
      <t>カンゴ</t>
    </rPh>
    <rPh sb="2" eb="5">
      <t>ショウキボ</t>
    </rPh>
    <rPh sb="5" eb="6">
      <t>ガタ</t>
    </rPh>
    <rPh sb="6" eb="9">
      <t>タキノウ</t>
    </rPh>
    <rPh sb="9" eb="11">
      <t>キョタク</t>
    </rPh>
    <rPh sb="11" eb="13">
      <t>カイゴ</t>
    </rPh>
    <phoneticPr fontId="4"/>
  </si>
  <si>
    <t>研修</t>
    <rPh sb="0" eb="2">
      <t>ケンシュウ</t>
    </rPh>
    <phoneticPr fontId="4"/>
  </si>
  <si>
    <t>会議</t>
    <rPh sb="0" eb="2">
      <t>カイギ</t>
    </rPh>
    <phoneticPr fontId="4"/>
  </si>
  <si>
    <t>健康診断</t>
    <rPh sb="0" eb="2">
      <t>ケンコウ</t>
    </rPh>
    <rPh sb="2" eb="4">
      <t>シンダン</t>
    </rPh>
    <phoneticPr fontId="4"/>
  </si>
  <si>
    <t xml:space="preserve">厚労大臣が定める基準
</t>
    <rPh sb="0" eb="1">
      <t>アツシ</t>
    </rPh>
    <rPh sb="1" eb="2">
      <t>ロウ</t>
    </rPh>
    <rPh sb="2" eb="4">
      <t>ダイジン</t>
    </rPh>
    <rPh sb="5" eb="6">
      <t>サダ</t>
    </rPh>
    <phoneticPr fontId="4"/>
  </si>
  <si>
    <t>すべての従業者に対し、研修計画を作成し当該計画に従い研修（外部研修含む）を実施又は実施予定としていること
（事業の一環として実施される研修であること）</t>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4"/>
  </si>
  <si>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4"/>
  </si>
  <si>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4"/>
  </si>
  <si>
    <t xml:space="preserve">算定留意事項
</t>
    <rPh sb="0" eb="2">
      <t>サンテイ</t>
    </rPh>
    <rPh sb="2" eb="4">
      <t>リュウイ</t>
    </rPh>
    <rPh sb="4" eb="6">
      <t>ジコウ</t>
    </rPh>
    <phoneticPr fontId="4"/>
  </si>
  <si>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4"/>
  </si>
  <si>
    <t>従業者全員が参加（複数グループに分けた開催も可）するものでなければならない。開催状況の概要の記録が必要。
「サービス提供上の留意事項」とは、留意事項通知（老企36）に各サービスごとに例示あり。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3" eb="84">
      <t>カク</t>
    </rPh>
    <rPh sb="91" eb="93">
      <t>レイジ</t>
    </rPh>
    <phoneticPr fontId="4"/>
  </si>
  <si>
    <r>
      <t>少なくとも、１年以内ごとに１回、事業者の負担で</t>
    </r>
    <r>
      <rPr>
        <u/>
        <sz val="10"/>
        <rFont val="ＭＳ Ｐゴシック"/>
        <family val="3"/>
        <charset val="128"/>
      </rPr>
      <t>実施していること。</t>
    </r>
    <r>
      <rPr>
        <strike/>
        <sz val="10"/>
        <rFont val="ＭＳ Ｐゴシック"/>
        <family val="3"/>
        <charset val="128"/>
      </rPr>
      <t xml:space="preserve">
</t>
    </r>
    <r>
      <rPr>
        <u/>
        <sz val="10"/>
        <rFont val="ＭＳ Ｐゴシック"/>
        <family val="3"/>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4" eb="36">
      <t>シンキ</t>
    </rPh>
    <rPh sb="36" eb="38">
      <t>シテイ</t>
    </rPh>
    <rPh sb="38" eb="40">
      <t>ジギョウ</t>
    </rPh>
    <rPh sb="40" eb="41">
      <t>ショ</t>
    </rPh>
    <rPh sb="41" eb="42">
      <t>ｔ</t>
    </rPh>
    <rPh sb="43" eb="45">
      <t>ネンド</t>
    </rPh>
    <rPh sb="45" eb="47">
      <t>トチュウ</t>
    </rPh>
    <rPh sb="48" eb="50">
      <t>ジギョウ</t>
    </rPh>
    <rPh sb="51" eb="53">
      <t>カイシ</t>
    </rPh>
    <rPh sb="55" eb="57">
      <t>ジギョウ</t>
    </rPh>
    <rPh sb="57" eb="58">
      <t>ショ</t>
    </rPh>
    <rPh sb="62" eb="63">
      <t>ネン</t>
    </rPh>
    <rPh sb="63" eb="65">
      <t>イナイ</t>
    </rPh>
    <rPh sb="66" eb="68">
      <t>ジッシ</t>
    </rPh>
    <rPh sb="69" eb="71">
      <t>ケイカク</t>
    </rPh>
    <rPh sb="77" eb="78">
      <t>タ</t>
    </rPh>
    <phoneticPr fontId="4"/>
  </si>
  <si>
    <t>添付書類</t>
    <rPh sb="0" eb="2">
      <t>テンプ</t>
    </rPh>
    <rPh sb="2" eb="4">
      <t>ショルイ</t>
    </rPh>
    <phoneticPr fontId="4"/>
  </si>
  <si>
    <t>「研修計画」に関する書類　</t>
    <rPh sb="1" eb="3">
      <t>ケンシュウ</t>
    </rPh>
    <rPh sb="3" eb="5">
      <t>ケイカク</t>
    </rPh>
    <rPh sb="7" eb="8">
      <t>カン</t>
    </rPh>
    <rPh sb="10" eb="12">
      <t>ショルイ</t>
    </rPh>
    <phoneticPr fontId="4"/>
  </si>
  <si>
    <t>「会議の開催」に関する書類　</t>
    <rPh sb="1" eb="3">
      <t>カイギ</t>
    </rPh>
    <rPh sb="4" eb="6">
      <t>カイサイ</t>
    </rPh>
    <rPh sb="8" eb="9">
      <t>カン</t>
    </rPh>
    <rPh sb="11" eb="13">
      <t>ショルイ</t>
    </rPh>
    <phoneticPr fontId="4"/>
  </si>
  <si>
    <t>「健康診断の定期的実施」に関する書類　</t>
    <rPh sb="1" eb="3">
      <t>ケンコウ</t>
    </rPh>
    <rPh sb="3" eb="5">
      <t>シンダン</t>
    </rPh>
    <rPh sb="6" eb="9">
      <t>テイキテキ</t>
    </rPh>
    <rPh sb="9" eb="11">
      <t>ジッシ</t>
    </rPh>
    <rPh sb="13" eb="14">
      <t>カン</t>
    </rPh>
    <rPh sb="16" eb="18">
      <t>ショルイ</t>
    </rPh>
    <phoneticPr fontId="4"/>
  </si>
  <si>
    <t xml:space="preserve">研修実施の実績又は研修計画があることが要件です。
</t>
    <rPh sb="0" eb="2">
      <t>ケンシュウ</t>
    </rPh>
    <rPh sb="2" eb="4">
      <t>ジッシ</t>
    </rPh>
    <rPh sb="5" eb="7">
      <t>ジッセキ</t>
    </rPh>
    <rPh sb="7" eb="8">
      <t>マタ</t>
    </rPh>
    <rPh sb="9" eb="11">
      <t>ケンシュウ</t>
    </rPh>
    <rPh sb="11" eb="13">
      <t>ケイカク</t>
    </rPh>
    <rPh sb="19" eb="21">
      <t>ヨウケン</t>
    </rPh>
    <phoneticPr fontId="4"/>
  </si>
  <si>
    <t xml:space="preserve">概ね1ヶ月に1回以上開催されていることを示すことが必要です。
</t>
    <rPh sb="0" eb="1">
      <t>オオム</t>
    </rPh>
    <rPh sb="4" eb="5">
      <t>ゲツ</t>
    </rPh>
    <rPh sb="7" eb="8">
      <t>カイ</t>
    </rPh>
    <rPh sb="8" eb="10">
      <t>イジョウ</t>
    </rPh>
    <rPh sb="10" eb="12">
      <t>カイサイ</t>
    </rPh>
    <rPh sb="20" eb="21">
      <t>シメ</t>
    </rPh>
    <rPh sb="25" eb="27">
      <t>ヒツヨウ</t>
    </rPh>
    <phoneticPr fontId="4"/>
  </si>
  <si>
    <r>
      <t>常勤・非常勤ともに、年1回以上、事業者の負担で</t>
    </r>
    <r>
      <rPr>
        <u/>
        <sz val="10"/>
        <rFont val="ＭＳ Ｐゴシック"/>
        <family val="3"/>
        <charset val="128"/>
      </rPr>
      <t>実施していることが要件です。</t>
    </r>
    <r>
      <rPr>
        <sz val="10"/>
        <rFont val="ＭＳ Ｐゴシック"/>
        <family val="3"/>
        <charset val="128"/>
      </rPr>
      <t xml:space="preserve">
（</t>
    </r>
    <r>
      <rPr>
        <u/>
        <sz val="10"/>
        <rFont val="ＭＳ Ｐゴシック"/>
        <family val="3"/>
        <charset val="128"/>
      </rPr>
      <t>新規指定事業所等、年度途中で事業を開始する事業所のみ、1年以内に実施する計画を策定していること）</t>
    </r>
    <r>
      <rPr>
        <sz val="10"/>
        <rFont val="ＭＳ Ｐゴシック"/>
        <family val="3"/>
        <charset val="128"/>
      </rPr>
      <t xml:space="preserve">
</t>
    </r>
    <rPh sb="0" eb="2">
      <t>ジョウキン</t>
    </rPh>
    <rPh sb="3" eb="6">
      <t>ヒジョウキン</t>
    </rPh>
    <rPh sb="10" eb="11">
      <t>ネン</t>
    </rPh>
    <rPh sb="12" eb="13">
      <t>カイ</t>
    </rPh>
    <rPh sb="13" eb="15">
      <t>イジョウ</t>
    </rPh>
    <rPh sb="16" eb="19">
      <t>ジギョウシャ</t>
    </rPh>
    <rPh sb="20" eb="22">
      <t>フタン</t>
    </rPh>
    <rPh sb="23" eb="25">
      <t>ジッシ</t>
    </rPh>
    <rPh sb="32" eb="34">
      <t>ヨウケン</t>
    </rPh>
    <rPh sb="40" eb="42">
      <t>シンキ</t>
    </rPh>
    <rPh sb="42" eb="44">
      <t>シテイ</t>
    </rPh>
    <rPh sb="44" eb="46">
      <t>ジギョウ</t>
    </rPh>
    <rPh sb="46" eb="47">
      <t>ショ</t>
    </rPh>
    <rPh sb="47" eb="48">
      <t>ｔ</t>
    </rPh>
    <rPh sb="49" eb="51">
      <t>ネンド</t>
    </rPh>
    <rPh sb="51" eb="53">
      <t>トチュウ</t>
    </rPh>
    <rPh sb="54" eb="56">
      <t>ジギョウ</t>
    </rPh>
    <rPh sb="57" eb="59">
      <t>カイシ</t>
    </rPh>
    <rPh sb="79" eb="81">
      <t>サクテイ</t>
    </rPh>
    <phoneticPr fontId="4"/>
  </si>
  <si>
    <t>●研修内容の全体像が分かる書類【全体の研修計画書等】
●研修実施のための勤務体制が確保されていることが分かる書類【事業の一環として実施する研修であることが分かる書類等】
●従業者ごとの個別研修計画【個別の研修計画内容を示す書類】(従業者数が多い場合は、見本として数件抽出して提出してください）</t>
    <rPh sb="16" eb="18">
      <t>ゼンタイ</t>
    </rPh>
    <rPh sb="19" eb="21">
      <t>ケンシュウ</t>
    </rPh>
    <rPh sb="21" eb="24">
      <t>ケイカクショ</t>
    </rPh>
    <rPh sb="24" eb="25">
      <t>トウ</t>
    </rPh>
    <rPh sb="82" eb="83">
      <t>トウ</t>
    </rPh>
    <rPh sb="99" eb="101">
      <t>コベツ</t>
    </rPh>
    <rPh sb="102" eb="104">
      <t>ケンシュウ</t>
    </rPh>
    <rPh sb="104" eb="106">
      <t>ケイカク</t>
    </rPh>
    <rPh sb="106" eb="108">
      <t>ナイヨウ</t>
    </rPh>
    <rPh sb="109" eb="110">
      <t>シメ</t>
    </rPh>
    <rPh sb="111" eb="113">
      <t>ショルイ</t>
    </rPh>
    <phoneticPr fontId="4"/>
  </si>
  <si>
    <t>●会議の内容の分かる書類：【会議次第等】
●サービス提供に係る従業者全員が参加することが分かる資料：【会議の出席表、議事録等】
●会議の開催状況を示す資料：【会議の議事録等】</t>
    <rPh sb="7" eb="8">
      <t>ワ</t>
    </rPh>
    <rPh sb="10" eb="12">
      <t>ショルイ</t>
    </rPh>
    <rPh sb="14" eb="16">
      <t>カイギ</t>
    </rPh>
    <rPh sb="16" eb="18">
      <t>シダイ</t>
    </rPh>
    <rPh sb="18" eb="19">
      <t>トウ</t>
    </rPh>
    <rPh sb="51" eb="53">
      <t>カイギ</t>
    </rPh>
    <rPh sb="54" eb="56">
      <t>シュッセキ</t>
    </rPh>
    <rPh sb="56" eb="57">
      <t>ヒョウ</t>
    </rPh>
    <rPh sb="58" eb="61">
      <t>ギジロク</t>
    </rPh>
    <phoneticPr fontId="4"/>
  </si>
  <si>
    <r>
      <t>●</t>
    </r>
    <r>
      <rPr>
        <u/>
        <sz val="10"/>
        <rFont val="ＭＳ Ｐゴシック"/>
        <family val="3"/>
        <charset val="128"/>
      </rPr>
      <t>健康診断を実施したこと</t>
    </r>
    <r>
      <rPr>
        <sz val="10"/>
        <rFont val="ＭＳ Ｐゴシック"/>
        <family val="3"/>
        <charset val="128"/>
      </rPr>
      <t>の分かる書類
【全従業者向けの健康診断実施の通知や、全従業者の健康診断実施結果の一覧表等】</t>
    </r>
    <rPh sb="49" eb="51">
      <t>ケッカ</t>
    </rPh>
    <rPh sb="52" eb="54">
      <t>イチラン</t>
    </rPh>
    <rPh sb="54" eb="55">
      <t>ヒョウ</t>
    </rPh>
    <phoneticPr fontId="4"/>
  </si>
  <si>
    <t>認知症専門ケア加算要件確認書</t>
    <rPh sb="0" eb="3">
      <t>ニンチショウ</t>
    </rPh>
    <rPh sb="3" eb="5">
      <t>センモン</t>
    </rPh>
    <rPh sb="7" eb="9">
      <t>カサン</t>
    </rPh>
    <rPh sb="9" eb="11">
      <t>ヨウケン</t>
    </rPh>
    <rPh sb="11" eb="14">
      <t>カクニンショ</t>
    </rPh>
    <phoneticPr fontId="4"/>
  </si>
  <si>
    <t>事業所名</t>
  </si>
  <si>
    <t>異動等区分</t>
  </si>
  <si>
    <t>　１新規　　２変更　　３終了</t>
    <phoneticPr fontId="4"/>
  </si>
  <si>
    <t>施設種別</t>
    <rPh sb="2" eb="4">
      <t>シュベツ</t>
    </rPh>
    <phoneticPr fontId="4"/>
  </si>
  <si>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</si>
  <si>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２　夜間対応型訪問介護</t>
    <phoneticPr fontId="4"/>
  </si>
  <si>
    <t>３　（介護予防）認知症対応型共同生活介護</t>
    <phoneticPr fontId="4"/>
  </si>
  <si>
    <t>４　地域密着型特定施設入居者生活介護</t>
    <phoneticPr fontId="4"/>
  </si>
  <si>
    <t>５　地域密着型介護老人福祉施設入所者生活介護</t>
    <phoneticPr fontId="4"/>
  </si>
  <si>
    <t>届出項目</t>
    <rPh sb="0" eb="1">
      <t>トド</t>
    </rPh>
    <rPh sb="1" eb="2">
      <t>デ</t>
    </rPh>
    <rPh sb="2" eb="4">
      <t>コウモク</t>
    </rPh>
    <phoneticPr fontId="4"/>
  </si>
  <si>
    <t>１　認知症専門ケア加算　Ⅰ　　　 ２　認知症専門ケア加算　Ⅱ　</t>
    <rPh sb="2" eb="5">
      <t>ニンチショウ</t>
    </rPh>
    <rPh sb="5" eb="7">
      <t>センモン</t>
    </rPh>
    <rPh sb="9" eb="11">
      <t>カサン</t>
    </rPh>
    <phoneticPr fontId="4"/>
  </si>
  <si>
    <t>　認知症専門ケア加算に係る確認内容</t>
    <rPh sb="1" eb="3">
      <t>ニンチ</t>
    </rPh>
    <rPh sb="3" eb="4">
      <t>ショウ</t>
    </rPh>
    <rPh sb="4" eb="6">
      <t>センモン</t>
    </rPh>
    <rPh sb="8" eb="10">
      <t>カサン</t>
    </rPh>
    <rPh sb="11" eb="12">
      <t>カカ</t>
    </rPh>
    <rPh sb="13" eb="15">
      <t>カクニン</t>
    </rPh>
    <rPh sb="15" eb="17">
      <t>ナイヨウ</t>
    </rPh>
    <phoneticPr fontId="4"/>
  </si>
  <si>
    <t>（Ⅰ・Ⅱ共通）</t>
    <rPh sb="4" eb="6">
      <t>キョウツウ</t>
    </rPh>
    <phoneticPr fontId="4"/>
  </si>
  <si>
    <t>　入所者総数のうち、日常生活自立度Ⅲ・Ⅳ・Ｍに該当する入所者の割合が２分の１以上である。</t>
    <rPh sb="1" eb="4">
      <t>ニュウショシャ</t>
    </rPh>
    <rPh sb="4" eb="6">
      <t>ソウスウ</t>
    </rPh>
    <rPh sb="10" eb="12">
      <t>ニチジョウ</t>
    </rPh>
    <rPh sb="12" eb="14">
      <t>セイカツ</t>
    </rPh>
    <rPh sb="14" eb="17">
      <t>ジリツド</t>
    </rPh>
    <rPh sb="23" eb="25">
      <t>ガイトウ</t>
    </rPh>
    <rPh sb="27" eb="30">
      <t>ニュウショシャ</t>
    </rPh>
    <rPh sb="31" eb="33">
      <t>ワリアイ</t>
    </rPh>
    <rPh sb="35" eb="36">
      <t>ブン</t>
    </rPh>
    <rPh sb="38" eb="40">
      <t>イジョウ</t>
    </rPh>
    <phoneticPr fontId="4"/>
  </si>
  <si>
    <t>有　　　･　　　無</t>
    <rPh sb="0" eb="1">
      <t>ウ</t>
    </rPh>
    <rPh sb="8" eb="9">
      <t>ム</t>
    </rPh>
    <phoneticPr fontId="4"/>
  </si>
  <si>
    <t>　認知症介護の専門的な研修（認知症介護実践リーダー研修等）を修了している者を基準以上配置し、専門的な認知症ケアを実施している。※</t>
    <rPh sb="1" eb="4">
      <t>ニンチショウ</t>
    </rPh>
    <rPh sb="4" eb="6">
      <t>カイゴ</t>
    </rPh>
    <rPh sb="7" eb="10">
      <t>センモンテキ</t>
    </rPh>
    <rPh sb="11" eb="13">
      <t>ケンシュウ</t>
    </rPh>
    <rPh sb="14" eb="17">
      <t>ニンチショウ</t>
    </rPh>
    <rPh sb="17" eb="19">
      <t>カイゴ</t>
    </rPh>
    <rPh sb="19" eb="21">
      <t>ジッセン</t>
    </rPh>
    <rPh sb="25" eb="27">
      <t>ケンシュウ</t>
    </rPh>
    <rPh sb="27" eb="28">
      <t>トウ</t>
    </rPh>
    <rPh sb="30" eb="32">
      <t>シュウリョウ</t>
    </rPh>
    <rPh sb="36" eb="37">
      <t>モノ</t>
    </rPh>
    <rPh sb="38" eb="40">
      <t>キジュン</t>
    </rPh>
    <rPh sb="40" eb="42">
      <t>イジョウ</t>
    </rPh>
    <rPh sb="42" eb="44">
      <t>ハイチ</t>
    </rPh>
    <rPh sb="46" eb="49">
      <t>センモンテキ</t>
    </rPh>
    <rPh sb="50" eb="53">
      <t>ニンチショウ</t>
    </rPh>
    <rPh sb="56" eb="58">
      <t>ジッシ</t>
    </rPh>
    <phoneticPr fontId="4"/>
  </si>
  <si>
    <t>　認知症ケアに関する留意事項の伝達又は技術的指導に係る会議を定期的に開催している。</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t>
    </rPh>
    <rPh sb="27" eb="29">
      <t>カイギ</t>
    </rPh>
    <rPh sb="30" eb="33">
      <t>テイキテキ</t>
    </rPh>
    <rPh sb="34" eb="36">
      <t>カイサイ</t>
    </rPh>
    <phoneticPr fontId="4"/>
  </si>
  <si>
    <t>（Ⅱのみ）</t>
    <phoneticPr fontId="4"/>
  </si>
  <si>
    <t>　認知症介護の指導に係る専門的な研修（認知症介護指導者研修）を終了している者を基準以上配置し、全体の認知症ケアの指導を実施している。</t>
    <rPh sb="1" eb="4">
      <t>ニンチショウ</t>
    </rPh>
    <rPh sb="4" eb="6">
      <t>カイゴ</t>
    </rPh>
    <rPh sb="7" eb="9">
      <t>シドウ</t>
    </rPh>
    <rPh sb="10" eb="11">
      <t>カカ</t>
    </rPh>
    <rPh sb="12" eb="15">
      <t>センモンテキ</t>
    </rPh>
    <rPh sb="16" eb="18">
      <t>ケンシュウ</t>
    </rPh>
    <rPh sb="19" eb="22">
      <t>ニンチショウ</t>
    </rPh>
    <rPh sb="22" eb="24">
      <t>カイゴ</t>
    </rPh>
    <rPh sb="24" eb="26">
      <t>シドウ</t>
    </rPh>
    <rPh sb="26" eb="27">
      <t>シャ</t>
    </rPh>
    <rPh sb="27" eb="29">
      <t>ケンシュウ</t>
    </rPh>
    <rPh sb="31" eb="33">
      <t>シュウリョウ</t>
    </rPh>
    <rPh sb="37" eb="38">
      <t>モノ</t>
    </rPh>
    <rPh sb="39" eb="41">
      <t>キジュン</t>
    </rPh>
    <rPh sb="41" eb="43">
      <t>イジョウ</t>
    </rPh>
    <rPh sb="43" eb="45">
      <t>ハイチ</t>
    </rPh>
    <rPh sb="47" eb="49">
      <t>ゼンタイ</t>
    </rPh>
    <rPh sb="50" eb="53">
      <t>ニンチショウ</t>
    </rPh>
    <rPh sb="56" eb="58">
      <t>シドウ</t>
    </rPh>
    <rPh sb="59" eb="61">
      <t>ジッシ</t>
    </rPh>
    <phoneticPr fontId="4"/>
  </si>
  <si>
    <t>　介護・看護職員ごとの認知症ケアに関する研修計画を作成し、計画に従い研修を実施又は実施を予定している。</t>
    <rPh sb="1" eb="3">
      <t>カイゴ</t>
    </rPh>
    <rPh sb="4" eb="6">
      <t>カンゴ</t>
    </rPh>
    <rPh sb="6" eb="8">
      <t>ショクイン</t>
    </rPh>
    <rPh sb="11" eb="14">
      <t>ニンチショウ</t>
    </rPh>
    <rPh sb="17" eb="18">
      <t>カン</t>
    </rPh>
    <rPh sb="20" eb="22">
      <t>ケンシュウ</t>
    </rPh>
    <rPh sb="22" eb="24">
      <t>ケイカク</t>
    </rPh>
    <rPh sb="25" eb="27">
      <t>サクセイ</t>
    </rPh>
    <rPh sb="29" eb="31">
      <t>ケイカク</t>
    </rPh>
    <rPh sb="32" eb="33">
      <t>シタガ</t>
    </rPh>
    <rPh sb="34" eb="36">
      <t>ケンシュウ</t>
    </rPh>
    <rPh sb="37" eb="39">
      <t>ジッシ</t>
    </rPh>
    <rPh sb="39" eb="40">
      <t>マタ</t>
    </rPh>
    <rPh sb="41" eb="43">
      <t>ジッシ</t>
    </rPh>
    <rPh sb="44" eb="46">
      <t>ヨテイ</t>
    </rPh>
    <phoneticPr fontId="4"/>
  </si>
  <si>
    <t>　　備考　※「異動等区分」「施設種別」「届出項目」欄については、該当する番号に○をつけてください。</t>
    <rPh sb="2" eb="4">
      <t>ビコウ</t>
    </rPh>
    <rPh sb="20" eb="21">
      <t>トド</t>
    </rPh>
    <rPh sb="21" eb="22">
      <t>デ</t>
    </rPh>
    <rPh sb="22" eb="24">
      <t>コウモク</t>
    </rPh>
    <phoneticPr fontId="4"/>
  </si>
  <si>
    <t>※研修修了者について、修了証を添付してください。</t>
    <rPh sb="1" eb="3">
      <t>ケンシュウ</t>
    </rPh>
    <rPh sb="3" eb="6">
      <t>シュウリョウシャ</t>
    </rPh>
    <rPh sb="11" eb="13">
      <t>シュウリョウ</t>
    </rPh>
    <rPh sb="13" eb="14">
      <t>ショウ</t>
    </rPh>
    <rPh sb="15" eb="17">
      <t>テンプ</t>
    </rPh>
    <phoneticPr fontId="4"/>
  </si>
  <si>
    <t>（参考様式１）</t>
  </si>
  <si>
    <t>従業者の勤務の体制及び勤務形態一覧表</t>
    <phoneticPr fontId="4"/>
  </si>
  <si>
    <t>（　   　年　　月分）</t>
    <phoneticPr fontId="4"/>
  </si>
  <si>
    <r>
      <t>サービス種類</t>
    </r>
    <r>
      <rPr>
        <sz val="12"/>
        <rFont val="HG創英角ﾎﾟｯﾌﾟ体"/>
        <family val="3"/>
        <charset val="128"/>
      </rPr>
      <t xml:space="preserve">
 ※サービス提供時間中の人員配置の確認が必要なサービス</t>
    </r>
    <rPh sb="13" eb="15">
      <t>テイキョウ</t>
    </rPh>
    <rPh sb="15" eb="17">
      <t>ジカン</t>
    </rPh>
    <rPh sb="17" eb="18">
      <t>チュウ</t>
    </rPh>
    <rPh sb="19" eb="21">
      <t>ジンイン</t>
    </rPh>
    <rPh sb="21" eb="23">
      <t>ハイチ</t>
    </rPh>
    <rPh sb="24" eb="26">
      <t>カクニン</t>
    </rPh>
    <rPh sb="27" eb="29">
      <t>ヒツヨウ</t>
    </rPh>
    <phoneticPr fontId="15"/>
  </si>
  <si>
    <t>事業所名　　（　　　　　　　　　　　　　　）</t>
    <rPh sb="0" eb="3">
      <t>ｚ</t>
    </rPh>
    <rPh sb="3" eb="4">
      <t>メイ</t>
    </rPh>
    <phoneticPr fontId="15"/>
  </si>
  <si>
    <t>営業時間</t>
    <rPh sb="0" eb="2">
      <t>エイギョウ</t>
    </rPh>
    <rPh sb="2" eb="4">
      <t>ジカン</t>
    </rPh>
    <phoneticPr fontId="15"/>
  </si>
  <si>
    <t>サービス提供時間</t>
    <rPh sb="4" eb="6">
      <t>テイキョウ</t>
    </rPh>
    <rPh sb="6" eb="8">
      <t>ジカン</t>
    </rPh>
    <phoneticPr fontId="15"/>
  </si>
  <si>
    <t>当該月に常勤が勤務すべき時間数</t>
    <rPh sb="0" eb="2">
      <t>トウガイ</t>
    </rPh>
    <rPh sb="2" eb="3">
      <t>ツキ</t>
    </rPh>
    <rPh sb="4" eb="6">
      <t>ジョウキン</t>
    </rPh>
    <rPh sb="7" eb="9">
      <t>キンム</t>
    </rPh>
    <rPh sb="12" eb="15">
      <t>ジカンスウ</t>
    </rPh>
    <phoneticPr fontId="4"/>
  </si>
  <si>
    <t>勤務形態</t>
    <rPh sb="2" eb="4">
      <t>ケイタイ</t>
    </rPh>
    <phoneticPr fontId="15"/>
  </si>
  <si>
    <t>　　　　　第　　１　　週</t>
    <phoneticPr fontId="15"/>
  </si>
  <si>
    <t>　　　　　第　　２　　週</t>
    <phoneticPr fontId="15"/>
  </si>
  <si>
    <t>　　　　　第　　３　　週</t>
    <phoneticPr fontId="15"/>
  </si>
  <si>
    <t>　　　　　第　　４　　週</t>
    <phoneticPr fontId="15"/>
  </si>
  <si>
    <t>４週の
合　計</t>
    <rPh sb="1" eb="2">
      <t>シュウ</t>
    </rPh>
    <rPh sb="4" eb="5">
      <t>ゴウ</t>
    </rPh>
    <rPh sb="6" eb="7">
      <t>ケイ</t>
    </rPh>
    <phoneticPr fontId="15"/>
  </si>
  <si>
    <t>常勤換算後の人数</t>
    <phoneticPr fontId="4"/>
  </si>
  <si>
    <t>職　　種</t>
  </si>
  <si>
    <t>氏　　名</t>
  </si>
  <si>
    <t>備　     考</t>
  </si>
  <si>
    <t>＊</t>
  </si>
  <si>
    <t>日</t>
  </si>
  <si>
    <t>火</t>
  </si>
  <si>
    <t>水</t>
  </si>
  <si>
    <t>木</t>
  </si>
  <si>
    <t>金</t>
  </si>
  <si>
    <t>土</t>
  </si>
  <si>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</si>
  <si>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4"/>
  </si>
  <si>
    <t>勤務形態の区分　Ａ：常勤で専従　Ｂ：常勤で兼務　Ｃ：非常勤で専従　Ｄ：非常勤で兼務</t>
    <rPh sb="26" eb="29">
      <t>ヒジョウキン</t>
    </rPh>
    <rPh sb="35" eb="38">
      <t>ヒジョウキン</t>
    </rPh>
    <phoneticPr fontId="4"/>
  </si>
  <si>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4"/>
  </si>
  <si>
    <t>　　　　　※　勤　務　時　間　　　　　　　　</t>
    <phoneticPr fontId="15"/>
  </si>
  <si>
    <t>①　　　　～　　　　（　　　　時間）　②　　　　～　　　（　　　　時間）　③　　　　～　　　　（　　　時間）　④　　　　～　　　　（　　　　時間）　　　
⑤　　　　～　　　　（　　　　時間）</t>
    <phoneticPr fontId="4"/>
  </si>
  <si>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15"/>
  </si>
  <si>
    <t>　　　５　複数単位の場合は、「単位区分」欄に単位番号を記入し、単位ごとに勤務表を作成してください。</t>
    <rPh sb="22" eb="24">
      <t>タンイ</t>
    </rPh>
    <rPh sb="24" eb="26">
      <t>バンゴウ</t>
    </rPh>
    <rPh sb="31" eb="33">
      <t>タンイ</t>
    </rPh>
    <rPh sb="36" eb="38">
      <t>キンム</t>
    </rPh>
    <rPh sb="38" eb="39">
      <t>ヒョウ</t>
    </rPh>
    <rPh sb="40" eb="42">
      <t>サクセイ</t>
    </rPh>
    <phoneticPr fontId="15"/>
  </si>
  <si>
    <t>【注意事項】</t>
    <rPh sb="1" eb="3">
      <t>チュウイ</t>
    </rPh>
    <rPh sb="3" eb="5">
      <t>ジコウ</t>
    </rPh>
    <phoneticPr fontId="4"/>
  </si>
  <si>
    <t>常勤・非常勤の区分について</t>
    <rPh sb="0" eb="2">
      <t>ジョウキン</t>
    </rPh>
    <rPh sb="3" eb="6">
      <t>ヒジョウキン</t>
    </rPh>
    <rPh sb="7" eb="9">
      <t>クブン</t>
    </rPh>
    <phoneticPr fontId="4"/>
  </si>
  <si>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4"/>
  </si>
  <si>
    <t>当該事業所で兼務がある場合の書き方について</t>
    <rPh sb="0" eb="2">
      <t>トウガイ</t>
    </rPh>
    <rPh sb="2" eb="5">
      <t>ジギョウショ</t>
    </rPh>
    <rPh sb="6" eb="8">
      <t>ケンム</t>
    </rPh>
    <rPh sb="11" eb="13">
      <t>バアイ</t>
    </rPh>
    <rPh sb="14" eb="15">
      <t>カ</t>
    </rPh>
    <rPh sb="16" eb="17">
      <t>カタ</t>
    </rPh>
    <phoneticPr fontId="15"/>
  </si>
  <si>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4"/>
  </si>
  <si>
    <t>（日本工業規格Ａ列４番）</t>
  </si>
  <si>
    <t>利用延人員数の減少が生じた月の前年度の１月当たりの平均利用延人員数</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</si>
  <si>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53"/>
  </si>
  <si>
    <t>　　　　　サービス種別　　　　　　　　現在⇒</t>
    <rPh sb="9" eb="11">
      <t>シュベツ</t>
    </rPh>
    <rPh sb="19" eb="21">
      <t>ゲンザイ</t>
    </rPh>
    <phoneticPr fontId="5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</si>
  <si>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53"/>
  </si>
  <si>
    <t>通所介護</t>
    <rPh sb="0" eb="2">
      <t>ツウショ</t>
    </rPh>
    <rPh sb="2" eb="4">
      <t>カイゴ</t>
    </rPh>
    <phoneticPr fontId="53"/>
  </si>
  <si>
    <t>通所リハビリテーション</t>
    <rPh sb="0" eb="2">
      <t>ツウショ</t>
    </rPh>
    <phoneticPr fontId="53"/>
  </si>
  <si>
    <t>地域密着型通所介護</t>
    <rPh sb="0" eb="2">
      <t>チイキ</t>
    </rPh>
    <rPh sb="2" eb="5">
      <t>ミッチャクガタ</t>
    </rPh>
    <rPh sb="5" eb="7">
      <t>ツウショ</t>
    </rPh>
    <rPh sb="7" eb="9">
      <t>カイゴ</t>
    </rPh>
    <phoneticPr fontId="53"/>
  </si>
  <si>
    <t>認知症対応型通所介護</t>
    <rPh sb="0" eb="3">
      <t>ニンチショウ</t>
    </rPh>
    <rPh sb="3" eb="6">
      <t>タイオウガタ</t>
    </rPh>
    <rPh sb="6" eb="8">
      <t>ツウショ</t>
    </rPh>
    <rPh sb="8" eb="10">
      <t>カイゴ</t>
    </rPh>
    <phoneticPr fontId="53"/>
  </si>
  <si>
    <t>介護予防認知症対応型通所介護</t>
    <rPh sb="0" eb="2">
      <t>カイゴ</t>
    </rPh>
    <rPh sb="2" eb="4">
      <t>ヨボウ</t>
    </rPh>
    <rPh sb="4" eb="7">
      <t>ニンチショウ</t>
    </rPh>
    <rPh sb="7" eb="10">
      <t>タイオウガタ</t>
    </rPh>
    <rPh sb="10" eb="12">
      <t>ツウショ</t>
    </rPh>
    <rPh sb="12" eb="14">
      <t>カイゴ</t>
    </rPh>
    <phoneticPr fontId="53"/>
  </si>
  <si>
    <t>（１）　事業所基本情報</t>
    <rPh sb="4" eb="7">
      <t>ジギョウショ</t>
    </rPh>
    <rPh sb="7" eb="9">
      <t>キホン</t>
    </rPh>
    <rPh sb="9" eb="11">
      <t>ジョウホウ</t>
    </rPh>
    <phoneticPr fontId="53"/>
  </si>
  <si>
    <t>規模区分　　　　現在⇒</t>
    <rPh sb="8" eb="10">
      <t>ゲンザイ</t>
    </rPh>
    <phoneticPr fontId="53"/>
  </si>
  <si>
    <t>事業所番号</t>
    <rPh sb="0" eb="3">
      <t>ジギョウショ</t>
    </rPh>
    <rPh sb="3" eb="5">
      <t>バンゴウ</t>
    </rPh>
    <phoneticPr fontId="53"/>
  </si>
  <si>
    <t>事業所名</t>
    <rPh sb="0" eb="3">
      <t>ジギョウショ</t>
    </rPh>
    <rPh sb="3" eb="4">
      <t>メイ</t>
    </rPh>
    <phoneticPr fontId="53"/>
  </si>
  <si>
    <t>通常規模型</t>
    <rPh sb="0" eb="2">
      <t>ツウジョウ</t>
    </rPh>
    <rPh sb="2" eb="4">
      <t>キボ</t>
    </rPh>
    <rPh sb="4" eb="5">
      <t>ガタ</t>
    </rPh>
    <phoneticPr fontId="53"/>
  </si>
  <si>
    <t>担当者氏名</t>
    <rPh sb="0" eb="3">
      <t>タントウシャ</t>
    </rPh>
    <rPh sb="3" eb="5">
      <t>シメイ</t>
    </rPh>
    <phoneticPr fontId="53"/>
  </si>
  <si>
    <t>電話番号</t>
    <rPh sb="0" eb="2">
      <t>デンワ</t>
    </rPh>
    <rPh sb="2" eb="4">
      <t>バンゴウ</t>
    </rPh>
    <phoneticPr fontId="53"/>
  </si>
  <si>
    <t>ﾒｰﾙｱﾄﾞﾚｽ</t>
    <phoneticPr fontId="53"/>
  </si>
  <si>
    <t>大規模型Ⅰ</t>
    <rPh sb="0" eb="3">
      <t>ダイキボ</t>
    </rPh>
    <rPh sb="3" eb="4">
      <t>ガタ</t>
    </rPh>
    <phoneticPr fontId="53"/>
  </si>
  <si>
    <t>サービス種別</t>
    <rPh sb="4" eb="6">
      <t>シュベツ</t>
    </rPh>
    <phoneticPr fontId="53"/>
  </si>
  <si>
    <t>規模区分</t>
    <rPh sb="0" eb="2">
      <t>キボ</t>
    </rPh>
    <rPh sb="2" eb="4">
      <t>クブン</t>
    </rPh>
    <phoneticPr fontId="53"/>
  </si>
  <si>
    <t>大規模型Ⅱ</t>
    <rPh sb="0" eb="3">
      <t>ダイキボ</t>
    </rPh>
    <rPh sb="3" eb="4">
      <t>ガタ</t>
    </rPh>
    <phoneticPr fontId="5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</si>
  <si>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53"/>
  </si>
  <si>
    <t>（２）　加算算定・特例適用の届出</t>
    <rPh sb="4" eb="6">
      <t>カサン</t>
    </rPh>
    <rPh sb="6" eb="8">
      <t>サンテイ</t>
    </rPh>
    <rPh sb="9" eb="11">
      <t>トクレイ</t>
    </rPh>
    <rPh sb="11" eb="13">
      <t>テキヨウ</t>
    </rPh>
    <rPh sb="14" eb="16">
      <t>トドケデ</t>
    </rPh>
    <phoneticPr fontId="53"/>
  </si>
  <si>
    <t>減少月</t>
    <rPh sb="0" eb="2">
      <t>ゲンショウ</t>
    </rPh>
    <rPh sb="2" eb="3">
      <t>ツキ</t>
    </rPh>
    <phoneticPr fontId="53"/>
  </si>
  <si>
    <t>利用延人員数の減少が生じた月</t>
    <rPh sb="0" eb="2">
      <t>リヨウ</t>
    </rPh>
    <rPh sb="2" eb="5">
      <t>ノベジンイン</t>
    </rPh>
    <rPh sb="5" eb="6">
      <t>スウ</t>
    </rPh>
    <rPh sb="7" eb="9">
      <t>ゲンショウ</t>
    </rPh>
    <rPh sb="10" eb="11">
      <t>ショウ</t>
    </rPh>
    <rPh sb="13" eb="14">
      <t>ツキ</t>
    </rPh>
    <phoneticPr fontId="53"/>
  </si>
  <si>
    <t>令和</t>
    <rPh sb="0" eb="2">
      <t>レイワ</t>
    </rPh>
    <phoneticPr fontId="53"/>
  </si>
  <si>
    <t>年</t>
    <rPh sb="0" eb="1">
      <t>ネン</t>
    </rPh>
    <phoneticPr fontId="53"/>
  </si>
  <si>
    <t>月</t>
    <rPh sb="0" eb="1">
      <t>ガツ</t>
    </rPh>
    <phoneticPr fontId="5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</si>
  <si>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53"/>
  </si>
  <si>
    <t>人</t>
    <rPh sb="0" eb="1">
      <t>ニン</t>
    </rPh>
    <phoneticPr fontId="53"/>
  </si>
  <si>
    <t>減少率（小数）</t>
    <rPh sb="0" eb="3">
      <t>ゲンショウリツ</t>
    </rPh>
    <rPh sb="4" eb="6">
      <t>ショウスウ</t>
    </rPh>
    <phoneticPr fontId="53"/>
  </si>
  <si>
    <t>減少率</t>
    <rPh sb="0" eb="3">
      <t>ゲンショウリツ</t>
    </rPh>
    <phoneticPr fontId="53"/>
  </si>
  <si>
    <t>加算算定の可否</t>
    <rPh sb="5" eb="7">
      <t>カヒ</t>
    </rPh>
    <phoneticPr fontId="53"/>
  </si>
  <si>
    <t>規模特例の可否↓</t>
    <rPh sb="0" eb="2">
      <t>キボ</t>
    </rPh>
    <rPh sb="2" eb="4">
      <t>トクレイ</t>
    </rPh>
    <rPh sb="5" eb="7">
      <t>カヒ</t>
    </rPh>
    <phoneticPr fontId="53"/>
  </si>
  <si>
    <t>↓R3.４月以降</t>
    <rPh sb="5" eb="6">
      <t>ガツ</t>
    </rPh>
    <rPh sb="6" eb="8">
      <t>イコウ</t>
    </rPh>
    <phoneticPr fontId="53"/>
  </si>
  <si>
    <t>特例適用の可否</t>
    <rPh sb="0" eb="2">
      <t>トクレイ</t>
    </rPh>
    <rPh sb="2" eb="4">
      <t>テキヨウ</t>
    </rPh>
    <rPh sb="5" eb="7">
      <t>カヒ</t>
    </rPh>
    <phoneticPr fontId="5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</si>
  <si>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53"/>
  </si>
  <si>
    <t>加算算定事業所のみ</t>
    <rPh sb="0" eb="2">
      <t>カサン</t>
    </rPh>
    <rPh sb="2" eb="4">
      <t>サンテイ</t>
    </rPh>
    <rPh sb="4" eb="7">
      <t>ジギョウショ</t>
    </rPh>
    <phoneticPr fontId="5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</si>
  <si>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53"/>
  </si>
  <si>
    <t>（３）　加算算定後の各月の利用延人員数の確認</t>
    <rPh sb="10" eb="11">
      <t>カク</t>
    </rPh>
    <rPh sb="11" eb="12">
      <t>ツキ</t>
    </rPh>
    <rPh sb="13" eb="15">
      <t>リヨウ</t>
    </rPh>
    <rPh sb="15" eb="18">
      <t>ノベジンイン</t>
    </rPh>
    <rPh sb="18" eb="19">
      <t>スウ</t>
    </rPh>
    <rPh sb="20" eb="22">
      <t>カクニン</t>
    </rPh>
    <phoneticPr fontId="53"/>
  </si>
  <si>
    <t>年月</t>
    <rPh sb="0" eb="2">
      <t>ネンゲツ</t>
    </rPh>
    <phoneticPr fontId="53"/>
  </si>
  <si>
    <t>各月の
利用延人員数</t>
    <rPh sb="0" eb="2">
      <t>カクツキ</t>
    </rPh>
    <rPh sb="4" eb="6">
      <t>リヨウ</t>
    </rPh>
    <rPh sb="6" eb="9">
      <t>ノベジンイン</t>
    </rPh>
    <rPh sb="9" eb="10">
      <t>スウ</t>
    </rPh>
    <phoneticPr fontId="53"/>
  </si>
  <si>
    <t>減少割合</t>
    <rPh sb="0" eb="2">
      <t>ゲンショウ</t>
    </rPh>
    <rPh sb="2" eb="4">
      <t>ワリアイ</t>
    </rPh>
    <phoneticPr fontId="53"/>
  </si>
  <si>
    <t>加算
算定の可否</t>
    <rPh sb="0" eb="2">
      <t>カサン</t>
    </rPh>
    <rPh sb="3" eb="5">
      <t>サンテイ</t>
    </rPh>
    <rPh sb="6" eb="8">
      <t>カヒ</t>
    </rPh>
    <phoneticPr fontId="53"/>
  </si>
  <si>
    <t>加算算定届提出月</t>
    <rPh sb="4" eb="5">
      <t>トドケ</t>
    </rPh>
    <rPh sb="5" eb="7">
      <t>テイシュツ</t>
    </rPh>
    <rPh sb="7" eb="8">
      <t>ツキ</t>
    </rPh>
    <phoneticPr fontId="53"/>
  </si>
  <si>
    <t>加算算定開始月</t>
    <rPh sb="4" eb="6">
      <t>カイシ</t>
    </rPh>
    <rPh sb="6" eb="7">
      <t>ツキ</t>
    </rPh>
    <phoneticPr fontId="53"/>
  </si>
  <si>
    <t>加算延長判断月</t>
    <rPh sb="0" eb="2">
      <t>カサン</t>
    </rPh>
    <rPh sb="2" eb="4">
      <t>エンチョウ</t>
    </rPh>
    <rPh sb="4" eb="6">
      <t>ハンダン</t>
    </rPh>
    <rPh sb="6" eb="7">
      <t>ツキ</t>
    </rPh>
    <phoneticPr fontId="53"/>
  </si>
  <si>
    <t>加算終了／延長届提出月</t>
    <rPh sb="0" eb="2">
      <t>カサン</t>
    </rPh>
    <rPh sb="2" eb="4">
      <t>シュウリョウ</t>
    </rPh>
    <rPh sb="5" eb="8">
      <t>エンチョウトドケ</t>
    </rPh>
    <rPh sb="8" eb="10">
      <t>テイシュツ</t>
    </rPh>
    <rPh sb="10" eb="11">
      <t>ツキ</t>
    </rPh>
    <phoneticPr fontId="53"/>
  </si>
  <si>
    <t>減少の
２か月後
に算定
開始</t>
    <rPh sb="0" eb="2">
      <t>ゲンショウ</t>
    </rPh>
    <rPh sb="6" eb="7">
      <t>ゲツ</t>
    </rPh>
    <rPh sb="7" eb="8">
      <t>アト</t>
    </rPh>
    <rPh sb="10" eb="12">
      <t>サンテイ</t>
    </rPh>
    <rPh sb="13" eb="15">
      <t>カイシ</t>
    </rPh>
    <phoneticPr fontId="53"/>
  </si>
  <si>
    <t>延長適用開始月</t>
    <rPh sb="0" eb="2">
      <t>エンチョウ</t>
    </rPh>
    <rPh sb="2" eb="4">
      <t>テキヨウ</t>
    </rPh>
    <rPh sb="4" eb="6">
      <t>カイシ</t>
    </rPh>
    <rPh sb="6" eb="7">
      <t>ツキ</t>
    </rPh>
    <phoneticPr fontId="53"/>
  </si>
  <si>
    <t>延長適用終了月</t>
    <rPh sb="0" eb="2">
      <t>エンチョウ</t>
    </rPh>
    <rPh sb="2" eb="4">
      <t>テキヨウ</t>
    </rPh>
    <rPh sb="4" eb="6">
      <t>シュウリョウ</t>
    </rPh>
    <rPh sb="6" eb="7">
      <t>ツキ</t>
    </rPh>
    <phoneticPr fontId="5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</si>
  <si>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53"/>
  </si>
  <si>
    <t>加算算定事業所であって、（３）オレンジセルに「可」が表示された事業所のみ</t>
    <rPh sb="4" eb="7">
      <t>ジギョウショ</t>
    </rPh>
    <rPh sb="23" eb="24">
      <t>カ</t>
    </rPh>
    <rPh sb="26" eb="28">
      <t>ヒョウジ</t>
    </rPh>
    <rPh sb="31" eb="34">
      <t>ジギョウショ</t>
    </rPh>
    <phoneticPr fontId="53"/>
  </si>
  <si>
    <t>※ 加算算定開始後に記入してください。</t>
    <rPh sb="6" eb="8">
      <t>カイシ</t>
    </rPh>
    <rPh sb="8" eb="9">
      <t>アト</t>
    </rPh>
    <rPh sb="10" eb="12">
      <t>キニュウ</t>
    </rPh>
    <phoneticPr fontId="53"/>
  </si>
  <si>
    <t>（４）　加算算定の延長の届出</t>
    <rPh sb="9" eb="11">
      <t>エンチョウ</t>
    </rPh>
    <rPh sb="12" eb="14">
      <t>トドケデ</t>
    </rPh>
    <phoneticPr fontId="53"/>
  </si>
  <si>
    <t>加算算定の延長を求める理由</t>
    <rPh sb="0" eb="2">
      <t>カサン</t>
    </rPh>
    <rPh sb="2" eb="4">
      <t>サンテイ</t>
    </rPh>
    <rPh sb="5" eb="7">
      <t>エンチョウ</t>
    </rPh>
    <rPh sb="8" eb="9">
      <t>モト</t>
    </rPh>
    <rPh sb="11" eb="13">
      <t>リユウ</t>
    </rPh>
    <phoneticPr fontId="5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</si>
  <si>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5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</si>
  <si>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53"/>
  </si>
  <si>
    <t>特例適用事業所のみ</t>
    <rPh sb="0" eb="2">
      <t>トクレイ</t>
    </rPh>
    <rPh sb="2" eb="4">
      <t>テキヨウ</t>
    </rPh>
    <rPh sb="4" eb="7">
      <t>ジギョウショ</t>
    </rPh>
    <phoneticPr fontId="5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</si>
  <si>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5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</si>
  <si>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53"/>
  </si>
  <si>
    <t>特例
適用の可否</t>
    <rPh sb="0" eb="2">
      <t>トクレイ</t>
    </rPh>
    <rPh sb="3" eb="5">
      <t>テキヨウ</t>
    </rPh>
    <rPh sb="6" eb="8">
      <t>カヒ</t>
    </rPh>
    <phoneticPr fontId="53"/>
  </si>
  <si>
    <t>特例適用届提出月</t>
    <rPh sb="0" eb="2">
      <t>トクレイ</t>
    </rPh>
    <rPh sb="2" eb="4">
      <t>テキヨウ</t>
    </rPh>
    <rPh sb="4" eb="5">
      <t>トドケ</t>
    </rPh>
    <rPh sb="5" eb="7">
      <t>テイシュツ</t>
    </rPh>
    <rPh sb="7" eb="8">
      <t>ツキ</t>
    </rPh>
    <phoneticPr fontId="53"/>
  </si>
  <si>
    <t>特例適用開始月</t>
    <rPh sb="0" eb="2">
      <t>トクレイ</t>
    </rPh>
    <rPh sb="2" eb="4">
      <t>テキヨウ</t>
    </rPh>
    <rPh sb="4" eb="6">
      <t>カイシ</t>
    </rPh>
    <rPh sb="6" eb="7">
      <t>ツキ</t>
    </rPh>
    <phoneticPr fontId="5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</si>
  <si>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53"/>
  </si>
  <si>
    <t>（参考）</t>
    <rPh sb="1" eb="3">
      <t>サンコウ</t>
    </rPh>
    <phoneticPr fontId="5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</si>
  <si>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</si>
  <si>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5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</si>
  <si>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53"/>
  </si>
  <si>
    <t>率</t>
    <rPh sb="0" eb="1">
      <t>リツ</t>
    </rPh>
    <phoneticPr fontId="4"/>
  </si>
  <si>
    <t>４月～２月
合計</t>
    <rPh sb="1" eb="2">
      <t>ガツ</t>
    </rPh>
    <rPh sb="4" eb="5">
      <t>ガツ</t>
    </rPh>
    <rPh sb="6" eb="8">
      <t>ゴウケイ</t>
    </rPh>
    <rPh sb="7" eb="8">
      <t>ケイ</t>
    </rPh>
    <phoneticPr fontId="4"/>
  </si>
  <si>
    <t>10月</t>
    <rPh sb="2" eb="3">
      <t>ガツ</t>
    </rPh>
    <phoneticPr fontId="4"/>
  </si>
  <si>
    <t>３月</t>
    <rPh sb="1" eb="2">
      <t>ガツ</t>
    </rPh>
    <phoneticPr fontId="4"/>
  </si>
  <si>
    <t>通所介護等
※１</t>
    <rPh sb="0" eb="2">
      <t>ツウショ</t>
    </rPh>
    <rPh sb="2" eb="5">
      <t>カイゴトウ</t>
    </rPh>
    <phoneticPr fontId="6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</si>
  <si>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</si>
  <si>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</si>
  <si>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</si>
  <si>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65"/>
  </si>
  <si>
    <t>５時間未満</t>
    <rPh sb="1" eb="3">
      <t>ジカン</t>
    </rPh>
    <rPh sb="3" eb="5">
      <t>ミマン</t>
    </rPh>
    <phoneticPr fontId="4"/>
  </si>
  <si>
    <t>同時にサービスの提供を受けた者の最大数を営業日ごとに加えた数</t>
    <rPh sb="20" eb="23">
      <t>エイギョウビ</t>
    </rPh>
    <rPh sb="26" eb="27">
      <t>クワ</t>
    </rPh>
    <rPh sb="29" eb="30">
      <t>カズ</t>
    </rPh>
    <phoneticPr fontId="66"/>
  </si>
  <si>
    <t>各月の利用延人員数</t>
    <rPh sb="0" eb="2">
      <t>カクツキ</t>
    </rPh>
    <rPh sb="3" eb="5">
      <t>リヨウ</t>
    </rPh>
    <rPh sb="5" eb="6">
      <t>ノ</t>
    </rPh>
    <rPh sb="6" eb="9">
      <t>ジンインスウ</t>
    </rPh>
    <phoneticPr fontId="6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</si>
  <si>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5"/>
  </si>
  <si>
    <t>合計</t>
    <rPh sb="0" eb="2">
      <t>ゴウケイ</t>
    </rPh>
    <phoneticPr fontId="65"/>
  </si>
  <si>
    <t>（ａ）</t>
    <phoneticPr fontId="6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</si>
  <si>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</si>
  <si>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5"/>
  </si>
  <si>
    <t>（ｂ）</t>
    <phoneticPr fontId="66"/>
  </si>
  <si>
    <t>平均利用延人員数
 （a÷b）　　※５</t>
    <rPh sb="0" eb="2">
      <t>ヘイキン</t>
    </rPh>
    <rPh sb="2" eb="4">
      <t>リヨウ</t>
    </rPh>
    <rPh sb="4" eb="5">
      <t>ノベ</t>
    </rPh>
    <rPh sb="5" eb="8">
      <t>ジンインスウ</t>
    </rPh>
    <phoneticPr fontId="65"/>
  </si>
  <si>
    <t>（ｃ）</t>
    <phoneticPr fontId="5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</si>
  <si>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5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</si>
  <si>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53"/>
  </si>
  <si>
    <t>利用定員　※６</t>
    <rPh sb="0" eb="2">
      <t>リヨウ</t>
    </rPh>
    <rPh sb="2" eb="4">
      <t>テイイン</t>
    </rPh>
    <phoneticPr fontId="53"/>
  </si>
  <si>
    <t>１月当たりの営業日数　※７</t>
    <rPh sb="1" eb="3">
      <t>ツキア</t>
    </rPh>
    <rPh sb="6" eb="8">
      <t>エイギョウ</t>
    </rPh>
    <rPh sb="8" eb="10">
      <t>ニッスウ</t>
    </rPh>
    <phoneticPr fontId="53"/>
  </si>
  <si>
    <t>平均利用延人員数　※８</t>
    <rPh sb="0" eb="2">
      <t>ヘイキン</t>
    </rPh>
    <rPh sb="2" eb="4">
      <t>リヨウ</t>
    </rPh>
    <rPh sb="4" eb="5">
      <t>ノベ</t>
    </rPh>
    <rPh sb="5" eb="8">
      <t>ジンインスウ</t>
    </rPh>
    <phoneticPr fontId="53"/>
  </si>
  <si>
    <t>×</t>
    <phoneticPr fontId="53"/>
  </si>
  <si>
    <t>=</t>
    <phoneticPr fontId="53"/>
  </si>
  <si>
    <t>（ｄ）</t>
    <phoneticPr fontId="5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</si>
  <si>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53"/>
  </si>
  <si>
    <t>（別紙１３－１）</t>
    <rPh sb="1" eb="3">
      <t>ベッシ</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</si>
</sst>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00"/>
    <numFmt numFmtId="178" formatCode="0.0%"/>
    <numFmt numFmtId="179" formatCode="0.0_ "/>
    <numFmt numFmtId="180" formatCode="0.0_);[Red]\(0.0\)"/>
    <numFmt numFmtId="181" formatCode="0_ "/>
    <numFmt numFmtId="182" formatCode="[$-411]ggge&quot;年&quot;m&quot;月&quot;;@"/>
    <numFmt numFmtId="183" formatCode="#,##0.000000;[Red]\-#,##0.000000"/>
    <numFmt numFmtId="184" formatCode="&quot;令&quot;&quot;和&quot;0&quot;年&quot;"/>
    <numFmt numFmtId="185" formatCode="#,##0_ ;[Red]\-#,##0\ "/>
    <numFmt numFmtId="186" formatCode="0_ ;[Red]\-0\ "/>
  </numFmts>
  <fonts count="6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b/>
      <sz val="9"/>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2"/>
      <color rgb="FFFF0000"/>
      <name val="ＭＳ Ｐゴシック"/>
      <family val="3"/>
      <charset val="128"/>
    </font>
    <font>
      <sz val="8"/>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b/>
      <sz val="8"/>
      <name val="ＭＳ Ｐゴシック"/>
      <family val="3"/>
      <charset val="128"/>
    </font>
    <font>
      <sz val="10"/>
      <name val="MS UI Gothic"/>
      <family val="3"/>
      <charset val="128"/>
    </font>
    <font>
      <sz val="10"/>
      <name val="ＭＳ Ｐゴシック"/>
      <family val="3"/>
      <charset val="128"/>
    </font>
    <font>
      <sz val="6"/>
      <name val="游ゴシック"/>
      <family val="3"/>
      <charset val="128"/>
    </font>
    <font>
      <sz val="6"/>
      <name val="MS UI Gothic"/>
      <family val="3"/>
      <charset val="128"/>
    </font>
    <font>
      <sz val="12"/>
      <name val="ＭＳ Ｐゴシック"/>
      <family val="3"/>
      <charset val="128"/>
    </font>
    <font>
      <b/>
      <sz val="10"/>
      <name val="ＭＳ Ｐゴシック"/>
      <family val="3"/>
      <charset val="128"/>
    </font>
    <font>
      <b/>
      <sz val="11"/>
      <color indexed="10"/>
      <name val="ＭＳ Ｐゴシック"/>
      <family val="3"/>
      <charset val="128"/>
    </font>
    <font>
      <b/>
      <sz val="11"/>
      <color indexed="10"/>
      <name val="MS UI Gothic"/>
      <family val="3"/>
      <charset val="128"/>
    </font>
    <font>
      <u/>
      <sz val="10"/>
      <color indexed="10"/>
      <name val="ＭＳ Ｐゴシック"/>
      <family val="3"/>
      <charset val="128"/>
    </font>
    <font>
      <sz val="11"/>
      <name val="HGSｺﾞｼｯｸM"/>
      <family val="3"/>
      <charset val="128"/>
    </font>
    <font>
      <sz val="10"/>
      <color rgb="FFFF0000"/>
      <name val="ＭＳ Ｐゴシック"/>
      <family val="3"/>
      <charset val="128"/>
    </font>
    <font>
      <b/>
      <sz val="12"/>
      <name val="ＭＳ ゴシック"/>
      <family val="3"/>
      <charset val="128"/>
    </font>
    <font>
      <b/>
      <sz val="18"/>
      <name val="ＭＳ Ｐゴシック"/>
      <family val="3"/>
      <charset val="128"/>
    </font>
    <font>
      <b/>
      <sz val="16"/>
      <name val="ＭＳ Ｐゴシック"/>
      <family val="3"/>
      <charset val="128"/>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8"/>
      <name val="ＭＳ Ｐゴシック"/>
      <family val="3"/>
      <charset val="128"/>
      <scheme val="minor"/>
    </font>
    <font>
      <u/>
      <sz val="10"/>
      <name val="ＭＳ Ｐゴシック"/>
      <family val="3"/>
      <charset val="128"/>
    </font>
    <font>
      <strike/>
      <sz val="10"/>
      <name val="ＭＳ Ｐゴシック"/>
      <family val="3"/>
      <charset val="128"/>
    </font>
    <font>
      <sz val="9"/>
      <color indexed="10"/>
      <name val="ＭＳ Ｐゴシック"/>
      <family val="3"/>
      <charset val="128"/>
    </font>
    <font>
      <sz val="9"/>
      <name val="ＭＳ Ｐ明朝"/>
      <family val="1"/>
      <charset val="128"/>
    </font>
    <font>
      <sz val="10.5"/>
      <name val="ＭＳ Ｐゴシック"/>
      <family val="3"/>
      <charset val="128"/>
    </font>
    <font>
      <i/>
      <sz val="12"/>
      <name val="ＭＳ Ｐゴシック"/>
      <family val="3"/>
      <charset val="128"/>
    </font>
    <font>
      <sz val="11"/>
      <name val="HG創英角ﾎﾟｯﾌﾟ体"/>
      <family val="3"/>
      <charset val="128"/>
    </font>
    <font>
      <sz val="12"/>
      <name val="HG創英角ﾎﾟｯﾌﾟ体"/>
      <family val="3"/>
      <charset val="128"/>
    </font>
    <font>
      <sz val="11"/>
      <name val="ＭＳ ゴシック"/>
      <family val="3"/>
      <charset val="128"/>
    </font>
    <font>
      <sz val="8"/>
      <name val="HG丸ｺﾞｼｯｸM-PRO"/>
      <family val="3"/>
      <charset val="128"/>
    </font>
    <font>
      <sz val="9"/>
      <name val="ＭＳ ゴシック"/>
      <family val="3"/>
      <charset val="128"/>
    </font>
    <font>
      <b/>
      <sz val="9"/>
      <name val="ＭＳ ゴシック"/>
      <family val="3"/>
      <charset val="128"/>
    </font>
    <font>
      <sz val="9"/>
      <name val="HG創英角ﾎﾟｯﾌﾟ体"/>
      <family val="3"/>
      <charset val="128"/>
    </font>
    <font>
      <sz val="9"/>
      <name val="HG丸ｺﾞｼｯｸM-PRO"/>
      <family val="3"/>
      <charset val="128"/>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sz val="10"/>
      <color theme="1"/>
      <name val="ＭＳ Ｐゴシック"/>
      <family val="3"/>
      <charset val="128"/>
    </font>
  </fonts>
  <fills count="15">
    <fill>
      <patternFill patternType="none"/>
    </fill>
    <fill>
      <patternFill patternType="gray125"/>
    </fill>
    <fill>
      <patternFill patternType="solid">
        <fgColor theme="3" tint="0.79998168889431442"/>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
      <patternFill patternType="solid">
        <fgColor rgb="FFFFCC99"/>
        <bgColor indexed="64"/>
      </patternFill>
    </fill>
    <fill>
      <patternFill patternType="solid">
        <fgColor theme="0"/>
        <bgColor indexed="64"/>
      </patternFill>
    </fill>
    <fill>
      <patternFill patternType="solid">
        <fgColor indexed="9"/>
        <bgColor indexed="64"/>
      </patternFill>
    </fill>
    <fill>
      <patternFill patternType="solid">
        <fgColor rgb="FFFFFF66"/>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29">
    <border>
      <left/>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medium">
        <color indexed="64"/>
      </left>
      <right style="medium">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double">
        <color indexed="8"/>
      </left>
      <right style="double">
        <color indexed="8"/>
      </right>
      <top style="double">
        <color indexed="8"/>
      </top>
      <bottom/>
      <diagonal/>
    </border>
    <border>
      <left style="double">
        <color indexed="8"/>
      </left>
      <right style="double">
        <color indexed="8"/>
      </right>
      <top style="thin">
        <color indexed="8"/>
      </top>
      <bottom style="double">
        <color indexed="8"/>
      </bottom>
      <diagonal/>
    </border>
    <border>
      <left/>
      <right/>
      <top style="thin">
        <color indexed="8"/>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14">
    <xf numFmtId="0" fontId="0" fillId="0" borderId="0"/>
    <xf numFmtId="9" fontId="2" fillId="0" borderId="0" applyFont="0" applyFill="0" applyBorder="0" applyAlignment="0" applyProtection="0"/>
    <xf numFmtId="0" fontId="18" fillId="0" borderId="0">
      <alignment vertical="center"/>
    </xf>
    <xf numFmtId="0" fontId="2" fillId="0" borderId="0">
      <alignment vertical="center"/>
    </xf>
    <xf numFmtId="0" fontId="22" fillId="0" borderId="0"/>
    <xf numFmtId="0" fontId="22" fillId="0" borderId="0" applyBorder="0"/>
    <xf numFmtId="0" fontId="46" fillId="0" borderId="0"/>
    <xf numFmtId="0" fontId="2" fillId="0" borderId="0"/>
    <xf numFmtId="0" fontId="2" fillId="0" borderId="0"/>
    <xf numFmtId="38" fontId="2" fillId="0" borderId="0" applyFont="0" applyFill="0" applyBorder="0" applyAlignment="0" applyProtection="0">
      <alignment vertical="center"/>
    </xf>
    <xf numFmtId="0" fontId="1" fillId="0" borderId="0">
      <alignment vertical="center"/>
    </xf>
    <xf numFmtId="0" fontId="2" fillId="0" borderId="0"/>
    <xf numFmtId="38" fontId="62" fillId="0" borderId="0" applyFont="0" applyFill="0" applyBorder="0" applyAlignment="0" applyProtection="0">
      <alignment vertical="center"/>
    </xf>
    <xf numFmtId="38" fontId="2" fillId="0" borderId="0" applyFont="0" applyFill="0" applyBorder="0" applyAlignment="0" applyProtection="0"/>
  </cellStyleXfs>
  <cellXfs count="797">
    <xf numFmtId="0" fontId="0" fillId="0" borderId="0" xfId="0"/>
    <xf numFmtId="0" fontId="3" fillId="0" borderId="0" xfId="0" applyFont="1"/>
    <xf numFmtId="0" fontId="3" fillId="0" borderId="0" xfId="0" applyFont="1" applyFill="1" applyBorder="1"/>
    <xf numFmtId="0" fontId="3" fillId="0" borderId="0" xfId="0" applyFont="1" applyBorder="1"/>
    <xf numFmtId="176" fontId="3" fillId="0" borderId="0" xfId="0" applyNumberFormat="1" applyFont="1" applyFill="1" applyBorder="1"/>
    <xf numFmtId="0" fontId="3" fillId="0" borderId="0" xfId="0" applyFont="1" applyFill="1" applyBorder="1" applyAlignment="1">
      <alignment horizontal="left" indent="2"/>
    </xf>
    <xf numFmtId="176" fontId="3" fillId="0" borderId="0" xfId="0" applyNumberFormat="1"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applyProtection="1">
      <protection locked="0"/>
    </xf>
    <xf numFmtId="0" fontId="3" fillId="0" borderId="0" xfId="0" applyFont="1" applyFill="1" applyBorder="1" applyAlignment="1">
      <alignment horizontal="left" indent="1"/>
    </xf>
    <xf numFmtId="0" fontId="3" fillId="0" borderId="0" xfId="0" applyFont="1" applyFill="1" applyBorder="1" applyAlignment="1">
      <alignment horizontal="center"/>
    </xf>
    <xf numFmtId="0" fontId="0" fillId="0" borderId="0" xfId="0" applyFill="1" applyBorder="1"/>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Fill="1" applyBorder="1"/>
    <xf numFmtId="0" fontId="8" fillId="0" borderId="0" xfId="0" applyFont="1"/>
    <xf numFmtId="0" fontId="5" fillId="0" borderId="0" xfId="0" applyFont="1" applyFill="1" applyBorder="1" applyAlignment="1">
      <alignment horizontal="left" indent="1"/>
    </xf>
    <xf numFmtId="0" fontId="3" fillId="2" borderId="0" xfId="0" applyFont="1" applyFill="1"/>
    <xf numFmtId="0" fontId="3" fillId="2" borderId="0" xfId="0" applyFont="1" applyFill="1" applyBorder="1"/>
    <xf numFmtId="0" fontId="0" fillId="2" borderId="0" xfId="0" applyFont="1" applyFill="1"/>
    <xf numFmtId="0" fontId="5" fillId="0" borderId="0" xfId="0" applyFont="1"/>
    <xf numFmtId="0" fontId="5" fillId="0" borderId="0" xfId="0" applyFont="1" applyBorder="1" applyAlignment="1">
      <alignment vertical="center"/>
    </xf>
    <xf numFmtId="0" fontId="5" fillId="0" borderId="0" xfId="0" applyFont="1" applyBorder="1" applyAlignment="1">
      <alignment horizontal="center" vertical="center"/>
    </xf>
    <xf numFmtId="0" fontId="2" fillId="2" borderId="0" xfId="0" applyFont="1" applyFill="1"/>
    <xf numFmtId="177" fontId="3" fillId="0" borderId="0" xfId="0" applyNumberFormat="1" applyFont="1" applyFill="1" applyBorder="1"/>
    <xf numFmtId="177" fontId="5" fillId="0" borderId="0" xfId="0" applyNumberFormat="1" applyFont="1" applyFill="1" applyBorder="1"/>
    <xf numFmtId="0" fontId="9" fillId="0" borderId="0" xfId="0" applyFont="1" applyAlignment="1"/>
    <xf numFmtId="0" fontId="9" fillId="0" borderId="0" xfId="0" applyFont="1" applyFill="1" applyBorder="1" applyAlignment="1">
      <alignment horizontal="left"/>
    </xf>
    <xf numFmtId="0" fontId="3" fillId="0" borderId="0" xfId="0" applyFont="1" applyAlignment="1"/>
    <xf numFmtId="176" fontId="3" fillId="0" borderId="2" xfId="0" applyNumberFormat="1" applyFont="1" applyFill="1" applyBorder="1" applyAlignment="1"/>
    <xf numFmtId="176" fontId="3" fillId="0" borderId="3" xfId="0" applyNumberFormat="1" applyFont="1" applyFill="1" applyBorder="1" applyAlignment="1">
      <alignment horizontal="right"/>
    </xf>
    <xf numFmtId="179" fontId="3" fillId="0" borderId="4" xfId="0" applyNumberFormat="1" applyFont="1" applyFill="1" applyBorder="1" applyAlignment="1" applyProtection="1">
      <alignment horizontal="right"/>
    </xf>
    <xf numFmtId="179" fontId="3" fillId="0" borderId="5" xfId="0" applyNumberFormat="1" applyFont="1" applyFill="1" applyBorder="1" applyAlignment="1" applyProtection="1">
      <alignment horizontal="right"/>
    </xf>
    <xf numFmtId="0" fontId="3" fillId="0" borderId="5" xfId="0" applyFont="1" applyFill="1" applyBorder="1" applyAlignment="1">
      <alignment vertical="center"/>
    </xf>
    <xf numFmtId="0" fontId="5" fillId="0" borderId="0" xfId="0" applyFont="1" applyFill="1" applyBorder="1" applyAlignment="1"/>
    <xf numFmtId="176" fontId="3" fillId="0" borderId="8" xfId="0" applyNumberFormat="1" applyFont="1" applyFill="1" applyBorder="1" applyAlignment="1"/>
    <xf numFmtId="176" fontId="3" fillId="0" borderId="9" xfId="0" applyNumberFormat="1" applyFont="1" applyFill="1" applyBorder="1" applyAlignment="1">
      <alignment horizontal="right"/>
    </xf>
    <xf numFmtId="0" fontId="3" fillId="0" borderId="10" xfId="0" applyFont="1" applyFill="1" applyBorder="1" applyAlignment="1" applyProtection="1">
      <alignment horizontal="right"/>
      <protection locked="0"/>
    </xf>
    <xf numFmtId="0" fontId="3" fillId="0" borderId="11" xfId="0" applyFont="1" applyFill="1" applyBorder="1" applyAlignment="1" applyProtection="1">
      <alignment horizontal="right"/>
      <protection locked="0"/>
    </xf>
    <xf numFmtId="0" fontId="3" fillId="0" borderId="11" xfId="0" applyFont="1" applyFill="1" applyBorder="1" applyAlignment="1">
      <alignment vertical="center" wrapText="1"/>
    </xf>
    <xf numFmtId="177" fontId="3" fillId="0" borderId="0" xfId="0" applyNumberFormat="1" applyFont="1" applyFill="1" applyBorder="1" applyAlignment="1"/>
    <xf numFmtId="179" fontId="3" fillId="0" borderId="11" xfId="0" applyNumberFormat="1" applyFont="1" applyFill="1" applyBorder="1" applyAlignment="1" applyProtection="1">
      <alignment horizontal="right"/>
    </xf>
    <xf numFmtId="0" fontId="3" fillId="0" borderId="11" xfId="0" applyFont="1" applyFill="1" applyBorder="1" applyAlignment="1">
      <alignment vertical="center"/>
    </xf>
    <xf numFmtId="179" fontId="3" fillId="0" borderId="10" xfId="0" applyNumberFormat="1" applyFont="1" applyFill="1" applyBorder="1" applyAlignment="1" applyProtection="1">
      <alignment horizontal="right"/>
    </xf>
    <xf numFmtId="176" fontId="3" fillId="0" borderId="0" xfId="0" applyNumberFormat="1" applyFont="1" applyFill="1" applyBorder="1" applyAlignment="1"/>
    <xf numFmtId="180" fontId="3" fillId="0" borderId="9" xfId="0" applyNumberFormat="1" applyFont="1" applyFill="1" applyBorder="1" applyAlignment="1">
      <alignment horizontal="right"/>
    </xf>
    <xf numFmtId="0" fontId="3" fillId="0" borderId="0" xfId="0" applyFont="1" applyAlignment="1">
      <alignment vertical="top"/>
    </xf>
    <xf numFmtId="177" fontId="11" fillId="0" borderId="15" xfId="0" applyNumberFormat="1" applyFont="1" applyFill="1" applyBorder="1" applyAlignment="1">
      <alignment horizontal="center" vertical="top" wrapText="1"/>
    </xf>
    <xf numFmtId="177" fontId="11" fillId="0" borderId="16" xfId="0" applyNumberFormat="1" applyFont="1" applyFill="1" applyBorder="1" applyAlignment="1">
      <alignment horizontal="center" vertical="top" wrapText="1"/>
    </xf>
    <xf numFmtId="177" fontId="11" fillId="0" borderId="17" xfId="0" applyNumberFormat="1" applyFont="1" applyFill="1" applyBorder="1" applyAlignment="1">
      <alignment horizontal="center" vertical="top"/>
    </xf>
    <xf numFmtId="0" fontId="11" fillId="0" borderId="18" xfId="0" applyFont="1" applyFill="1" applyBorder="1" applyAlignment="1">
      <alignment horizontal="center" vertical="top"/>
    </xf>
    <xf numFmtId="0" fontId="11" fillId="0" borderId="19" xfId="0" applyFont="1" applyFill="1" applyBorder="1" applyAlignment="1">
      <alignment horizontal="center" vertical="top"/>
    </xf>
    <xf numFmtId="0" fontId="3" fillId="0" borderId="19" xfId="0" applyFont="1" applyFill="1" applyBorder="1" applyAlignment="1">
      <alignment vertical="top"/>
    </xf>
    <xf numFmtId="0" fontId="5" fillId="0" borderId="20" xfId="0" applyFont="1" applyFill="1" applyBorder="1" applyAlignment="1">
      <alignment vertical="top"/>
    </xf>
    <xf numFmtId="177" fontId="3" fillId="0" borderId="0" xfId="0" applyNumberFormat="1" applyFont="1" applyFill="1" applyBorder="1" applyAlignment="1">
      <alignment vertical="top"/>
    </xf>
    <xf numFmtId="0" fontId="11" fillId="0" borderId="19" xfId="0" applyFont="1" applyBorder="1" applyAlignment="1">
      <alignment horizontal="center" vertical="top"/>
    </xf>
    <xf numFmtId="17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 fillId="4" borderId="0" xfId="0" applyFont="1" applyFill="1" applyAlignment="1">
      <alignment horizontal="left" vertical="top" wrapText="1"/>
    </xf>
    <xf numFmtId="0" fontId="3" fillId="0" borderId="0" xfId="0" applyFont="1" applyAlignment="1">
      <alignment horizontal="right"/>
    </xf>
    <xf numFmtId="0" fontId="3" fillId="0" borderId="0" xfId="0" applyFont="1" applyAlignment="1">
      <alignment horizontal="left" vertical="center" wrapText="1"/>
    </xf>
    <xf numFmtId="0" fontId="3" fillId="0" borderId="0" xfId="0" applyFont="1" applyAlignment="1">
      <alignment vertical="center" wrapText="1"/>
    </xf>
    <xf numFmtId="0" fontId="3" fillId="4" borderId="0" xfId="0" applyFont="1" applyFill="1"/>
    <xf numFmtId="0" fontId="5" fillId="4" borderId="0" xfId="0" applyFont="1" applyFill="1"/>
    <xf numFmtId="0" fontId="3" fillId="0" borderId="0" xfId="0" applyFont="1" applyAlignment="1">
      <alignment vertical="top" wrapText="1"/>
    </xf>
    <xf numFmtId="0" fontId="3" fillId="0" borderId="0" xfId="0" applyFont="1" applyAlignment="1">
      <alignment horizontal="left" vertical="top" wrapText="1"/>
    </xf>
    <xf numFmtId="0" fontId="12" fillId="0" borderId="0" xfId="0" applyFont="1"/>
    <xf numFmtId="0" fontId="13" fillId="0" borderId="0" xfId="0" applyFont="1"/>
    <xf numFmtId="0" fontId="12" fillId="0" borderId="0" xfId="0" applyFont="1" applyAlignment="1"/>
    <xf numFmtId="0" fontId="13" fillId="0" borderId="0" xfId="0" applyFont="1" applyAlignment="1"/>
    <xf numFmtId="0" fontId="3" fillId="0" borderId="0" xfId="0" applyFont="1" applyAlignment="1">
      <alignment horizontal="left"/>
    </xf>
    <xf numFmtId="0" fontId="3" fillId="0" borderId="0" xfId="0" applyFont="1" applyFill="1"/>
    <xf numFmtId="0" fontId="3" fillId="5" borderId="0" xfId="0" applyFont="1" applyFill="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vertical="center" wrapText="1"/>
    </xf>
    <xf numFmtId="0" fontId="2" fillId="5" borderId="0" xfId="0" applyFont="1" applyFill="1" applyAlignment="1">
      <alignment vertical="center"/>
    </xf>
    <xf numFmtId="0" fontId="2" fillId="5" borderId="0" xfId="0" applyFont="1" applyFill="1" applyAlignment="1"/>
    <xf numFmtId="0" fontId="3" fillId="5" borderId="0" xfId="0" applyFont="1" applyFill="1"/>
    <xf numFmtId="0" fontId="3" fillId="0" borderId="0" xfId="0" applyFont="1" applyFill="1" applyBorder="1" applyAlignment="1"/>
    <xf numFmtId="0" fontId="3" fillId="0" borderId="0" xfId="0" applyFont="1" applyFill="1" applyBorder="1" applyAlignment="1" applyProtection="1">
      <protection locked="0"/>
    </xf>
    <xf numFmtId="0" fontId="3"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horizontal="left" vertical="center"/>
    </xf>
    <xf numFmtId="0" fontId="3" fillId="0" borderId="0" xfId="0" applyFont="1" applyFill="1" applyAlignment="1">
      <alignment horizontal="left" vertical="center"/>
    </xf>
    <xf numFmtId="0" fontId="5" fillId="0" borderId="0" xfId="0" applyFont="1" applyFill="1" applyBorder="1" applyAlignment="1">
      <alignment horizontal="left"/>
    </xf>
    <xf numFmtId="0" fontId="3" fillId="0" borderId="0" xfId="0" applyFont="1" applyBorder="1" applyAlignment="1"/>
    <xf numFmtId="0" fontId="16" fillId="0" borderId="0" xfId="0" applyFont="1"/>
    <xf numFmtId="0" fontId="15" fillId="0" borderId="0" xfId="0" applyFont="1"/>
    <xf numFmtId="0" fontId="5" fillId="0" borderId="0" xfId="0" applyFont="1" applyFill="1" applyAlignment="1"/>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left" vertical="top" wrapText="1"/>
    </xf>
    <xf numFmtId="180" fontId="3" fillId="0" borderId="11" xfId="0" applyNumberFormat="1" applyFont="1" applyFill="1" applyBorder="1" applyAlignment="1" applyProtection="1">
      <alignment horizontal="right"/>
    </xf>
    <xf numFmtId="0" fontId="3" fillId="0" borderId="32" xfId="0" applyFont="1" applyFill="1" applyBorder="1" applyAlignment="1">
      <alignment vertical="center" wrapText="1"/>
    </xf>
    <xf numFmtId="0" fontId="3" fillId="0" borderId="32" xfId="0" applyFont="1" applyFill="1" applyBorder="1" applyAlignment="1" applyProtection="1">
      <alignment horizontal="right"/>
      <protection locked="0"/>
    </xf>
    <xf numFmtId="176" fontId="3" fillId="0" borderId="33" xfId="0" applyNumberFormat="1" applyFont="1" applyFill="1" applyBorder="1" applyAlignment="1">
      <alignment horizontal="right"/>
    </xf>
    <xf numFmtId="176" fontId="3" fillId="0" borderId="34" xfId="0" applyNumberFormat="1" applyFont="1" applyFill="1" applyBorder="1" applyAlignment="1"/>
    <xf numFmtId="180" fontId="3" fillId="0" borderId="5" xfId="0" applyNumberFormat="1" applyFont="1" applyFill="1" applyBorder="1" applyAlignment="1" applyProtection="1">
      <alignment horizontal="right"/>
    </xf>
    <xf numFmtId="0" fontId="3" fillId="0" borderId="0" xfId="0" applyFont="1" applyFill="1" applyBorder="1" applyAlignment="1">
      <alignment vertical="center"/>
    </xf>
    <xf numFmtId="180" fontId="3" fillId="0" borderId="0" xfId="0" applyNumberFormat="1" applyFont="1" applyFill="1" applyBorder="1" applyAlignment="1" applyProtection="1">
      <alignment horizontal="right"/>
    </xf>
    <xf numFmtId="176" fontId="3" fillId="0" borderId="0" xfId="0" applyNumberFormat="1" applyFont="1" applyFill="1" applyBorder="1" applyAlignment="1">
      <alignment horizontal="right"/>
    </xf>
    <xf numFmtId="178" fontId="3" fillId="0" borderId="0" xfId="1" applyNumberFormat="1" applyFont="1" applyFill="1" applyBorder="1" applyAlignment="1">
      <alignment horizontal="right"/>
    </xf>
    <xf numFmtId="0" fontId="6" fillId="0" borderId="0" xfId="0" applyFont="1" applyFill="1" applyBorder="1" applyAlignment="1">
      <alignment vertical="top" wrapText="1"/>
    </xf>
    <xf numFmtId="0" fontId="2" fillId="0" borderId="0" xfId="0" applyFont="1" applyFill="1" applyAlignment="1"/>
    <xf numFmtId="0" fontId="15" fillId="0" borderId="0" xfId="0" applyFont="1" applyFill="1" applyBorder="1" applyAlignment="1">
      <alignmen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xf numFmtId="0" fontId="3" fillId="0" borderId="0" xfId="0" applyFont="1" applyAlignment="1">
      <alignment horizontal="center"/>
    </xf>
    <xf numFmtId="0" fontId="11" fillId="0" borderId="0" xfId="0" applyFont="1"/>
    <xf numFmtId="0" fontId="5" fillId="0" borderId="0" xfId="0" applyFont="1" applyFill="1" applyAlignment="1">
      <alignment horizontal="center"/>
    </xf>
    <xf numFmtId="0" fontId="3" fillId="0" borderId="0" xfId="0" applyFont="1" applyFill="1" applyAlignment="1">
      <alignment horizontal="center"/>
    </xf>
    <xf numFmtId="0" fontId="5" fillId="0" borderId="0" xfId="0" applyFont="1" applyFill="1"/>
    <xf numFmtId="0" fontId="14" fillId="0" borderId="0" xfId="0" applyFont="1" applyFill="1" applyBorder="1" applyAlignment="1">
      <alignment wrapText="1"/>
    </xf>
    <xf numFmtId="0" fontId="0" fillId="0" borderId="0" xfId="0" applyFill="1" applyBorder="1" applyAlignment="1">
      <alignment horizontal="left" vertical="center"/>
    </xf>
    <xf numFmtId="0" fontId="5" fillId="0" borderId="0" xfId="0" applyFont="1" applyBorder="1" applyAlignment="1">
      <alignment horizontal="center"/>
    </xf>
    <xf numFmtId="0" fontId="5" fillId="0" borderId="0" xfId="0" applyFont="1" applyBorder="1" applyAlignment="1"/>
    <xf numFmtId="0" fontId="3" fillId="0" borderId="0" xfId="0" applyFont="1" applyBorder="1" applyAlignment="1">
      <alignment horizontal="center"/>
    </xf>
    <xf numFmtId="0" fontId="19" fillId="7" borderId="0" xfId="2" applyFont="1" applyFill="1">
      <alignment vertical="center"/>
    </xf>
    <xf numFmtId="0" fontId="19" fillId="7" borderId="0" xfId="2" applyFont="1" applyFill="1" applyBorder="1">
      <alignment vertical="center"/>
    </xf>
    <xf numFmtId="0" fontId="19" fillId="7" borderId="0" xfId="2" applyFont="1" applyFill="1" applyAlignment="1">
      <alignment horizontal="left" vertical="center"/>
    </xf>
    <xf numFmtId="0" fontId="18" fillId="7" borderId="0" xfId="2" applyFill="1" applyAlignment="1">
      <alignment horizontal="left" vertical="center"/>
    </xf>
    <xf numFmtId="0" fontId="12" fillId="7" borderId="0" xfId="2" applyFont="1" applyFill="1" applyBorder="1" applyAlignment="1">
      <alignment horizontal="center" vertical="center"/>
    </xf>
    <xf numFmtId="0" fontId="23" fillId="7" borderId="11" xfId="2" applyFont="1" applyFill="1" applyBorder="1" applyAlignment="1">
      <alignment horizontal="center" vertical="center"/>
    </xf>
    <xf numFmtId="0" fontId="12" fillId="7" borderId="0" xfId="2" applyFont="1" applyFill="1" applyAlignment="1">
      <alignment horizontal="center" vertical="center"/>
    </xf>
    <xf numFmtId="0" fontId="25" fillId="7" borderId="0" xfId="2" applyFont="1" applyFill="1" applyBorder="1" applyAlignment="1">
      <alignment vertical="center"/>
    </xf>
    <xf numFmtId="0" fontId="12" fillId="7" borderId="0" xfId="2" applyFont="1" applyFill="1" applyBorder="1" applyAlignment="1">
      <alignment horizontal="left" vertical="center"/>
    </xf>
    <xf numFmtId="0" fontId="12" fillId="7" borderId="0" xfId="2" applyFont="1" applyFill="1" applyAlignment="1">
      <alignment horizontal="left" vertical="center"/>
    </xf>
    <xf numFmtId="0" fontId="19" fillId="7" borderId="0" xfId="2" applyFont="1" applyFill="1" applyBorder="1" applyAlignment="1">
      <alignment horizontal="left" vertical="center"/>
    </xf>
    <xf numFmtId="0" fontId="15" fillId="7" borderId="0" xfId="2" applyFont="1" applyFill="1">
      <alignment vertical="center"/>
    </xf>
    <xf numFmtId="0" fontId="23" fillId="7" borderId="0" xfId="2" applyFont="1" applyFill="1">
      <alignment vertical="center"/>
    </xf>
    <xf numFmtId="0" fontId="19" fillId="7" borderId="0" xfId="2" applyFont="1" applyFill="1" applyAlignment="1">
      <alignment vertical="top" wrapText="1"/>
    </xf>
    <xf numFmtId="0" fontId="2" fillId="7" borderId="0" xfId="2" applyFont="1" applyFill="1" applyBorder="1" applyAlignment="1">
      <alignment horizontal="left" vertical="center"/>
    </xf>
    <xf numFmtId="0" fontId="19" fillId="7" borderId="5" xfId="2" applyFont="1" applyFill="1" applyBorder="1">
      <alignment vertical="center"/>
    </xf>
    <xf numFmtId="0" fontId="19" fillId="7" borderId="48" xfId="2" applyFont="1" applyFill="1" applyBorder="1" applyAlignment="1">
      <alignment horizontal="center" vertical="center" wrapText="1"/>
    </xf>
    <xf numFmtId="0" fontId="19" fillId="7" borderId="0" xfId="2" applyFont="1" applyFill="1" applyBorder="1" applyAlignment="1">
      <alignment horizontal="center" vertical="center" wrapText="1"/>
    </xf>
    <xf numFmtId="0" fontId="2" fillId="7" borderId="32" xfId="2" applyFont="1" applyFill="1" applyBorder="1" applyAlignment="1">
      <alignment horizontal="center" vertical="center" wrapText="1"/>
    </xf>
    <xf numFmtId="0" fontId="2" fillId="7" borderId="48" xfId="2" applyFont="1" applyFill="1" applyBorder="1" applyAlignment="1">
      <alignment horizontal="center" vertical="center"/>
    </xf>
    <xf numFmtId="178" fontId="2" fillId="7" borderId="0" xfId="2" applyNumberFormat="1" applyFont="1" applyFill="1" applyBorder="1" applyAlignment="1">
      <alignment horizontal="center" vertical="center"/>
    </xf>
    <xf numFmtId="0" fontId="19" fillId="7" borderId="0" xfId="2" applyFont="1" applyFill="1" applyAlignment="1">
      <alignment vertical="center"/>
    </xf>
    <xf numFmtId="0" fontId="2" fillId="7" borderId="11" xfId="2" applyFont="1" applyFill="1" applyBorder="1" applyAlignment="1">
      <alignment horizontal="center" vertical="center"/>
    </xf>
    <xf numFmtId="0" fontId="27" fillId="7" borderId="0" xfId="2" applyFont="1" applyFill="1" applyBorder="1" applyAlignment="1">
      <alignment horizontal="left" vertical="center"/>
    </xf>
    <xf numFmtId="0" fontId="2" fillId="7" borderId="11" xfId="2" applyFont="1" applyFill="1" applyBorder="1" applyAlignment="1">
      <alignment horizontal="center" vertical="center" wrapText="1"/>
    </xf>
    <xf numFmtId="178" fontId="2" fillId="7" borderId="11" xfId="2" applyNumberFormat="1" applyFont="1" applyFill="1" applyBorder="1" applyAlignment="1">
      <alignment horizontal="center" vertical="center"/>
    </xf>
    <xf numFmtId="181" fontId="2" fillId="7" borderId="11" xfId="2" applyNumberFormat="1" applyFont="1" applyFill="1" applyBorder="1" applyAlignment="1">
      <alignment horizontal="center" vertical="center"/>
    </xf>
    <xf numFmtId="0" fontId="2" fillId="7" borderId="5" xfId="2" applyFont="1" applyFill="1" applyBorder="1" applyAlignment="1">
      <alignment horizontal="center" vertical="center" wrapText="1"/>
    </xf>
    <xf numFmtId="181" fontId="2" fillId="7" borderId="0" xfId="2" applyNumberFormat="1" applyFont="1" applyFill="1" applyBorder="1" applyAlignment="1">
      <alignment horizontal="center" vertical="center"/>
    </xf>
    <xf numFmtId="0" fontId="2" fillId="7" borderId="52" xfId="2" applyFont="1" applyFill="1" applyBorder="1" applyAlignment="1">
      <alignment horizontal="center" vertical="center" wrapText="1"/>
    </xf>
    <xf numFmtId="0" fontId="2" fillId="7" borderId="52" xfId="2" applyFont="1" applyFill="1" applyBorder="1" applyAlignment="1">
      <alignment horizontal="center" vertical="center"/>
    </xf>
    <xf numFmtId="0" fontId="2" fillId="7" borderId="0" xfId="2" applyFont="1" applyFill="1" applyBorder="1" applyAlignment="1">
      <alignment horizontal="center" vertical="center"/>
    </xf>
    <xf numFmtId="176" fontId="2" fillId="7" borderId="11" xfId="2" applyNumberFormat="1" applyFont="1" applyFill="1" applyBorder="1" applyAlignment="1">
      <alignment horizontal="center" vertical="center" wrapText="1"/>
    </xf>
    <xf numFmtId="176" fontId="2" fillId="7" borderId="11" xfId="2" applyNumberFormat="1" applyFont="1" applyFill="1" applyBorder="1" applyAlignment="1">
      <alignment horizontal="center" vertical="center"/>
    </xf>
    <xf numFmtId="0" fontId="2" fillId="7" borderId="48" xfId="2" applyFont="1" applyFill="1" applyBorder="1" applyAlignment="1">
      <alignment vertical="center"/>
    </xf>
    <xf numFmtId="178" fontId="15" fillId="7" borderId="54" xfId="2" applyNumberFormat="1" applyFont="1" applyFill="1" applyBorder="1" applyAlignment="1">
      <alignment horizontal="center" vertical="center"/>
    </xf>
    <xf numFmtId="178" fontId="15" fillId="7" borderId="0" xfId="2" applyNumberFormat="1" applyFont="1" applyFill="1" applyBorder="1" applyAlignment="1">
      <alignment horizontal="center" vertical="center"/>
    </xf>
    <xf numFmtId="0" fontId="2" fillId="7" borderId="0" xfId="2" applyFont="1" applyFill="1" applyBorder="1" applyAlignment="1">
      <alignment horizontal="center" vertical="center" wrapText="1"/>
    </xf>
    <xf numFmtId="0" fontId="2" fillId="7" borderId="0" xfId="2" applyFont="1" applyFill="1" applyBorder="1" applyAlignment="1">
      <alignment vertical="center"/>
    </xf>
    <xf numFmtId="0" fontId="19" fillId="7" borderId="0" xfId="2" applyFont="1" applyFill="1" applyBorder="1" applyAlignment="1">
      <alignment horizontal="left" vertical="center" wrapText="1"/>
    </xf>
    <xf numFmtId="0" fontId="28" fillId="7" borderId="0" xfId="2" applyFont="1" applyFill="1" applyBorder="1" applyAlignment="1">
      <alignment horizontal="left" vertical="center" wrapText="1"/>
    </xf>
    <xf numFmtId="0" fontId="19" fillId="7" borderId="5" xfId="2" applyFont="1" applyFill="1" applyBorder="1" applyAlignment="1">
      <alignment vertical="center"/>
    </xf>
    <xf numFmtId="178" fontId="2" fillId="7" borderId="48" xfId="2" applyNumberFormat="1" applyFont="1" applyFill="1" applyBorder="1" applyAlignment="1">
      <alignment vertical="center"/>
    </xf>
    <xf numFmtId="0" fontId="19" fillId="7" borderId="0" xfId="2" applyFont="1" applyFill="1" applyBorder="1" applyAlignment="1">
      <alignment vertical="center"/>
    </xf>
    <xf numFmtId="0" fontId="2" fillId="7" borderId="0" xfId="2" applyFont="1" applyFill="1" applyBorder="1" applyAlignment="1">
      <alignment horizontal="center" vertical="top" wrapText="1"/>
    </xf>
    <xf numFmtId="0" fontId="2" fillId="7" borderId="46" xfId="2" applyFont="1" applyFill="1" applyBorder="1">
      <alignment vertical="center"/>
    </xf>
    <xf numFmtId="0" fontId="2" fillId="7" borderId="0" xfId="2" applyFont="1" applyFill="1" applyBorder="1">
      <alignment vertical="center"/>
    </xf>
    <xf numFmtId="0" fontId="2" fillId="7" borderId="48" xfId="2" applyFont="1" applyFill="1" applyBorder="1">
      <alignment vertical="center"/>
    </xf>
    <xf numFmtId="0" fontId="29" fillId="8" borderId="0" xfId="0" applyFont="1" applyFill="1" applyAlignment="1">
      <alignment vertical="center"/>
    </xf>
    <xf numFmtId="0" fontId="0" fillId="8" borderId="0" xfId="0" applyFill="1" applyAlignment="1">
      <alignment vertical="center"/>
    </xf>
    <xf numFmtId="0" fontId="31" fillId="0" borderId="0" xfId="0" applyFont="1" applyBorder="1" applyAlignment="1">
      <alignment horizontal="center" vertical="center" wrapText="1" shrinkToFit="1"/>
    </xf>
    <xf numFmtId="0" fontId="31" fillId="8" borderId="0" xfId="0" applyFont="1" applyFill="1" applyBorder="1" applyAlignment="1">
      <alignment horizontal="center" vertical="center" wrapText="1" shrinkToFit="1"/>
    </xf>
    <xf numFmtId="0" fontId="14" fillId="8" borderId="0" xfId="0" applyFont="1" applyFill="1" applyAlignment="1">
      <alignment horizontal="center" vertical="center"/>
    </xf>
    <xf numFmtId="0" fontId="14" fillId="8" borderId="0" xfId="0" applyFont="1" applyFill="1" applyAlignment="1">
      <alignment horizontal="left" vertical="center" wrapText="1"/>
    </xf>
    <xf numFmtId="0" fontId="22" fillId="8" borderId="0" xfId="0" applyFont="1" applyFill="1" applyAlignment="1">
      <alignment horizontal="left" vertical="center" wrapText="1"/>
    </xf>
    <xf numFmtId="0" fontId="31" fillId="8" borderId="0" xfId="0" applyFont="1" applyFill="1" applyBorder="1" applyAlignment="1">
      <alignment horizontal="right" vertical="center"/>
    </xf>
    <xf numFmtId="0" fontId="14" fillId="8" borderId="0" xfId="0" applyFont="1" applyFill="1" applyBorder="1" applyAlignment="1">
      <alignment vertical="center"/>
    </xf>
    <xf numFmtId="0" fontId="15" fillId="8" borderId="0" xfId="0" applyFont="1" applyFill="1" applyBorder="1" applyAlignment="1">
      <alignment horizontal="left" vertical="center" wrapText="1"/>
    </xf>
    <xf numFmtId="0" fontId="0" fillId="8" borderId="56" xfId="0" applyFill="1" applyBorder="1" applyAlignment="1">
      <alignment vertical="center"/>
    </xf>
    <xf numFmtId="0" fontId="0" fillId="8" borderId="56" xfId="0" applyFont="1" applyFill="1" applyBorder="1" applyAlignment="1">
      <alignment horizontal="center" vertical="center"/>
    </xf>
    <xf numFmtId="0" fontId="0" fillId="8" borderId="0" xfId="0" applyFill="1" applyBorder="1" applyAlignment="1">
      <alignment vertical="center"/>
    </xf>
    <xf numFmtId="0" fontId="0" fillId="8" borderId="56" xfId="0" applyFont="1" applyFill="1" applyBorder="1" applyAlignment="1">
      <alignment vertical="center" wrapText="1"/>
    </xf>
    <xf numFmtId="0" fontId="0" fillId="9" borderId="56" xfId="0" applyFill="1" applyBorder="1" applyAlignment="1">
      <alignment vertical="center"/>
    </xf>
    <xf numFmtId="0" fontId="0" fillId="8" borderId="57" xfId="0" applyFill="1" applyBorder="1" applyAlignment="1">
      <alignment vertical="center"/>
    </xf>
    <xf numFmtId="0" fontId="0" fillId="7" borderId="58" xfId="0" applyFont="1" applyFill="1" applyBorder="1" applyAlignment="1">
      <alignment horizontal="center" vertical="center"/>
    </xf>
    <xf numFmtId="10" fontId="2" fillId="7" borderId="59" xfId="1" applyNumberFormat="1" applyFont="1" applyFill="1" applyBorder="1" applyAlignment="1" applyProtection="1">
      <alignment vertical="center"/>
    </xf>
    <xf numFmtId="0" fontId="15" fillId="8" borderId="0" xfId="0" applyFont="1" applyFill="1" applyBorder="1" applyAlignment="1">
      <alignment vertical="center"/>
    </xf>
    <xf numFmtId="0" fontId="0" fillId="8" borderId="0" xfId="0" applyFill="1" applyAlignment="1"/>
    <xf numFmtId="0" fontId="14" fillId="8" borderId="0" xfId="0" applyFont="1" applyFill="1" applyAlignment="1">
      <alignment vertical="center"/>
    </xf>
    <xf numFmtId="0" fontId="14" fillId="8" borderId="0" xfId="0" applyFont="1" applyFill="1" applyAlignment="1">
      <alignment horizontal="left" vertical="center" indent="1"/>
    </xf>
    <xf numFmtId="0" fontId="0" fillId="9" borderId="56" xfId="0" applyFont="1" applyFill="1" applyBorder="1" applyAlignment="1">
      <alignment horizontal="right" vertical="center"/>
    </xf>
    <xf numFmtId="0" fontId="0" fillId="8" borderId="0" xfId="0" applyFill="1" applyBorder="1" applyAlignment="1">
      <alignment horizontal="center" vertical="center"/>
    </xf>
    <xf numFmtId="0" fontId="0" fillId="8" borderId="60" xfId="0" applyFill="1" applyBorder="1" applyAlignment="1">
      <alignment horizontal="left" vertical="center" wrapText="1"/>
    </xf>
    <xf numFmtId="9" fontId="0" fillId="8" borderId="60" xfId="1" applyFont="1" applyFill="1" applyBorder="1" applyAlignment="1" applyProtection="1">
      <alignment vertical="center"/>
    </xf>
    <xf numFmtId="10" fontId="0" fillId="8" borderId="60" xfId="1" applyNumberFormat="1" applyFont="1" applyFill="1" applyBorder="1" applyAlignment="1" applyProtection="1">
      <alignment vertical="center"/>
    </xf>
    <xf numFmtId="0" fontId="3" fillId="0" borderId="0" xfId="3" applyFont="1" applyAlignment="1">
      <alignment horizontal="center" vertical="center" textRotation="255"/>
    </xf>
    <xf numFmtId="0" fontId="3" fillId="0" borderId="0" xfId="3" applyFont="1" applyAlignment="1">
      <alignment vertical="center" wrapText="1"/>
    </xf>
    <xf numFmtId="0" fontId="3" fillId="0" borderId="0" xfId="3" applyFont="1">
      <alignment vertical="center"/>
    </xf>
    <xf numFmtId="0" fontId="32" fillId="0" borderId="0" xfId="3" applyFont="1" applyBorder="1" applyAlignment="1">
      <alignment horizontal="left" vertical="center"/>
    </xf>
    <xf numFmtId="0" fontId="32" fillId="0" borderId="0" xfId="3" applyFont="1" applyBorder="1" applyAlignment="1">
      <alignment horizontal="center" vertical="center" textRotation="255"/>
    </xf>
    <xf numFmtId="0" fontId="33" fillId="0" borderId="0" xfId="3" applyFont="1" applyBorder="1" applyAlignment="1">
      <alignment vertical="center" wrapText="1"/>
    </xf>
    <xf numFmtId="0" fontId="3" fillId="0" borderId="0" xfId="3" applyFont="1" applyBorder="1" applyAlignment="1">
      <alignment vertical="center"/>
    </xf>
    <xf numFmtId="0" fontId="34" fillId="0" borderId="0" xfId="3" applyFont="1" applyFill="1" applyBorder="1" applyAlignment="1">
      <alignment horizontal="left" vertical="center" wrapText="1"/>
    </xf>
    <xf numFmtId="0" fontId="34" fillId="0" borderId="11" xfId="3" applyFont="1" applyFill="1" applyBorder="1" applyAlignment="1">
      <alignment horizontal="center" vertical="center" wrapText="1"/>
    </xf>
    <xf numFmtId="0" fontId="35" fillId="0" borderId="0" xfId="3" applyFont="1" applyFill="1" applyBorder="1" applyAlignment="1">
      <alignment vertical="center" wrapText="1"/>
    </xf>
    <xf numFmtId="0" fontId="14" fillId="0" borderId="0" xfId="3" applyFont="1" applyFill="1" applyBorder="1" applyAlignment="1">
      <alignment vertical="center"/>
    </xf>
    <xf numFmtId="0" fontId="34" fillId="0" borderId="0" xfId="3" applyFont="1" applyFill="1" applyBorder="1" applyAlignment="1">
      <alignment vertical="center" wrapText="1"/>
    </xf>
    <xf numFmtId="0" fontId="34" fillId="0" borderId="11" xfId="3" applyFont="1" applyFill="1" applyBorder="1" applyAlignment="1">
      <alignment vertical="center" wrapText="1"/>
    </xf>
    <xf numFmtId="0" fontId="34" fillId="0" borderId="11" xfId="3" applyFont="1" applyFill="1" applyBorder="1" applyAlignment="1">
      <alignment horizontal="left" vertical="center" wrapText="1"/>
    </xf>
    <xf numFmtId="0" fontId="34" fillId="0" borderId="64" xfId="3" applyFont="1" applyBorder="1" applyAlignment="1">
      <alignment horizontal="center" vertical="center" wrapText="1"/>
    </xf>
    <xf numFmtId="0" fontId="34" fillId="0" borderId="65" xfId="3" applyFont="1" applyBorder="1" applyAlignment="1">
      <alignment horizontal="center" vertical="center" wrapText="1"/>
    </xf>
    <xf numFmtId="0" fontId="34" fillId="0" borderId="66" xfId="3" applyFont="1" applyBorder="1" applyAlignment="1">
      <alignment horizontal="center" vertical="center" wrapText="1"/>
    </xf>
    <xf numFmtId="0" fontId="22" fillId="0" borderId="0" xfId="3" applyFont="1">
      <alignment vertical="center"/>
    </xf>
    <xf numFmtId="0" fontId="37" fillId="0" borderId="68" xfId="3" applyFont="1" applyFill="1" applyBorder="1" applyAlignment="1">
      <alignment horizontal="center" vertical="center" wrapText="1"/>
    </xf>
    <xf numFmtId="0" fontId="36" fillId="0" borderId="69" xfId="3" applyFont="1" applyFill="1" applyBorder="1" applyAlignment="1">
      <alignment horizontal="left" vertical="top" wrapText="1"/>
    </xf>
    <xf numFmtId="0" fontId="36" fillId="0" borderId="70" xfId="3" applyFont="1" applyFill="1" applyBorder="1" applyAlignment="1">
      <alignment horizontal="left" vertical="top" wrapText="1"/>
    </xf>
    <xf numFmtId="0" fontId="36" fillId="0" borderId="71" xfId="3" applyFont="1" applyFill="1" applyBorder="1" applyAlignment="1">
      <alignment horizontal="left" vertical="top" wrapText="1"/>
    </xf>
    <xf numFmtId="0" fontId="3" fillId="0" borderId="0" xfId="3" applyFont="1" applyFill="1" applyAlignment="1">
      <alignment horizontal="center" vertical="center"/>
    </xf>
    <xf numFmtId="0" fontId="37" fillId="0" borderId="73" xfId="3" applyFont="1" applyFill="1" applyBorder="1" applyAlignment="1">
      <alignment horizontal="center" vertical="center" wrapText="1"/>
    </xf>
    <xf numFmtId="0" fontId="36" fillId="0" borderId="74" xfId="3" applyFont="1" applyFill="1" applyBorder="1" applyAlignment="1">
      <alignment horizontal="left" vertical="top" wrapText="1"/>
    </xf>
    <xf numFmtId="0" fontId="36" fillId="0" borderId="75" xfId="3" applyFont="1" applyFill="1" applyBorder="1" applyAlignment="1">
      <alignment horizontal="left" vertical="top" wrapText="1"/>
    </xf>
    <xf numFmtId="0" fontId="36" fillId="0" borderId="76" xfId="3" applyFont="1" applyFill="1" applyBorder="1" applyAlignment="1">
      <alignment horizontal="left" vertical="top" wrapText="1"/>
    </xf>
    <xf numFmtId="0" fontId="40" fillId="0" borderId="0" xfId="3" applyFont="1" applyFill="1" applyAlignment="1">
      <alignment horizontal="center" vertical="center"/>
    </xf>
    <xf numFmtId="0" fontId="36" fillId="0" borderId="49" xfId="3" applyFont="1" applyBorder="1" applyAlignment="1">
      <alignment horizontal="center" vertical="center" wrapText="1"/>
    </xf>
    <xf numFmtId="0" fontId="36" fillId="0" borderId="19" xfId="3" applyFont="1" applyBorder="1" applyAlignment="1">
      <alignment horizontal="center" vertical="center" wrapText="1"/>
    </xf>
    <xf numFmtId="0" fontId="36" fillId="0" borderId="78" xfId="3" applyFont="1" applyBorder="1" applyAlignment="1">
      <alignment horizontal="center" vertical="center" wrapText="1"/>
    </xf>
    <xf numFmtId="0" fontId="41" fillId="0" borderId="0" xfId="3" applyFont="1">
      <alignment vertical="center"/>
    </xf>
    <xf numFmtId="0" fontId="36" fillId="0" borderId="69" xfId="3" applyFont="1" applyBorder="1" applyAlignment="1">
      <alignment vertical="top" wrapText="1"/>
    </xf>
    <xf numFmtId="0" fontId="36" fillId="0" borderId="70" xfId="3" applyFont="1" applyBorder="1" applyAlignment="1">
      <alignment vertical="top" wrapText="1"/>
    </xf>
    <xf numFmtId="0" fontId="36" fillId="0" borderId="71" xfId="3" applyFont="1" applyBorder="1" applyAlignment="1">
      <alignment vertical="top" wrapText="1"/>
    </xf>
    <xf numFmtId="0" fontId="36" fillId="10" borderId="74" xfId="3" applyFont="1" applyFill="1" applyBorder="1" applyAlignment="1">
      <alignment vertical="top" wrapText="1"/>
    </xf>
    <xf numFmtId="0" fontId="36" fillId="10" borderId="75" xfId="3" applyFont="1" applyFill="1" applyBorder="1" applyAlignment="1">
      <alignment vertical="top" wrapText="1"/>
    </xf>
    <xf numFmtId="0" fontId="36" fillId="10" borderId="76" xfId="3" applyFont="1" applyFill="1" applyBorder="1" applyAlignment="1">
      <alignment vertical="top" wrapText="1"/>
    </xf>
    <xf numFmtId="0" fontId="41" fillId="0" borderId="0" xfId="3" applyFont="1" applyAlignment="1">
      <alignment vertical="top"/>
    </xf>
    <xf numFmtId="0" fontId="0" fillId="0" borderId="0" xfId="0" applyAlignment="1">
      <alignment vertical="center"/>
    </xf>
    <xf numFmtId="0" fontId="42" fillId="0" borderId="0" xfId="4" applyNumberFormat="1" applyFont="1" applyAlignment="1">
      <alignment vertical="center"/>
    </xf>
    <xf numFmtId="0" fontId="42" fillId="0" borderId="0" xfId="4" applyNumberFormat="1" applyFont="1"/>
    <xf numFmtId="0" fontId="42" fillId="0" borderId="0" xfId="4" applyFont="1"/>
    <xf numFmtId="0" fontId="42" fillId="0" borderId="0" xfId="4" applyNumberFormat="1" applyFont="1" applyAlignment="1">
      <alignment horizontal="center"/>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2" fillId="0" borderId="83" xfId="0" applyFont="1" applyBorder="1" applyAlignment="1">
      <alignment horizontal="center" vertical="center"/>
    </xf>
    <xf numFmtId="0" fontId="42" fillId="0" borderId="10" xfId="0" applyFont="1" applyBorder="1" applyAlignment="1">
      <alignment vertical="center"/>
    </xf>
    <xf numFmtId="0" fontId="42" fillId="0" borderId="52" xfId="0" applyFont="1" applyBorder="1" applyAlignment="1">
      <alignment vertical="center"/>
    </xf>
    <xf numFmtId="0" fontId="42" fillId="0" borderId="52" xfId="0" applyFont="1" applyBorder="1" applyAlignment="1">
      <alignment horizontal="center" vertical="center"/>
    </xf>
    <xf numFmtId="0" fontId="42" fillId="0" borderId="52" xfId="0" applyFont="1" applyBorder="1" applyAlignment="1">
      <alignment horizontal="left" vertical="center"/>
    </xf>
    <xf numFmtId="0" fontId="42" fillId="0" borderId="52" xfId="4" applyNumberFormat="1" applyFont="1" applyBorder="1" applyAlignment="1">
      <alignment horizontal="left"/>
    </xf>
    <xf numFmtId="0" fontId="42" fillId="0" borderId="50" xfId="0" applyFont="1" applyBorder="1" applyAlignment="1">
      <alignment horizontal="center" vertical="center"/>
    </xf>
    <xf numFmtId="0" fontId="42" fillId="0" borderId="0" xfId="4" applyNumberFormat="1" applyFont="1" applyBorder="1" applyAlignment="1">
      <alignment vertical="top"/>
    </xf>
    <xf numFmtId="0" fontId="42" fillId="0" borderId="80" xfId="4" applyNumberFormat="1" applyFont="1" applyBorder="1" applyAlignment="1">
      <alignment vertical="center"/>
    </xf>
    <xf numFmtId="0" fontId="42" fillId="0" borderId="81" xfId="4" applyNumberFormat="1" applyFont="1" applyBorder="1" applyAlignment="1">
      <alignment vertical="center"/>
    </xf>
    <xf numFmtId="0" fontId="42" fillId="0" borderId="82" xfId="4" applyNumberFormat="1" applyFont="1" applyBorder="1" applyAlignment="1">
      <alignment vertical="center"/>
    </xf>
    <xf numFmtId="0" fontId="42" fillId="0" borderId="48" xfId="4" applyNumberFormat="1" applyFont="1" applyBorder="1" applyAlignment="1">
      <alignment vertical="center"/>
    </xf>
    <xf numFmtId="0" fontId="42" fillId="0" borderId="46" xfId="4" applyNumberFormat="1" applyFont="1" applyBorder="1" applyAlignment="1"/>
    <xf numFmtId="0" fontId="42" fillId="0" borderId="46" xfId="4" applyNumberFormat="1" applyFont="1" applyBorder="1" applyAlignment="1">
      <alignment vertical="center"/>
    </xf>
    <xf numFmtId="0" fontId="42" fillId="0" borderId="0" xfId="4" applyNumberFormat="1" applyFont="1" applyBorder="1" applyAlignment="1">
      <alignment vertical="center"/>
    </xf>
    <xf numFmtId="0" fontId="42" fillId="0" borderId="83" xfId="4" applyNumberFormat="1" applyFont="1" applyBorder="1" applyAlignment="1">
      <alignment vertical="center"/>
    </xf>
    <xf numFmtId="0" fontId="42" fillId="0" borderId="86" xfId="4" applyNumberFormat="1" applyFont="1" applyBorder="1" applyAlignment="1">
      <alignment vertical="center"/>
    </xf>
    <xf numFmtId="0" fontId="42" fillId="0" borderId="10" xfId="4" applyNumberFormat="1" applyFont="1" applyBorder="1" applyAlignment="1">
      <alignment vertical="center"/>
    </xf>
    <xf numFmtId="0" fontId="42" fillId="0" borderId="52" xfId="4" applyNumberFormat="1" applyFont="1" applyBorder="1" applyAlignment="1">
      <alignment vertical="center"/>
    </xf>
    <xf numFmtId="0" fontId="42" fillId="0" borderId="50" xfId="4" applyNumberFormat="1" applyFont="1" applyBorder="1" applyAlignment="1">
      <alignment vertical="center"/>
    </xf>
    <xf numFmtId="0" fontId="42" fillId="0" borderId="84" xfId="4" applyNumberFormat="1" applyFont="1" applyBorder="1" applyAlignment="1">
      <alignment vertical="center"/>
    </xf>
    <xf numFmtId="181" fontId="42" fillId="0" borderId="46" xfId="4" applyNumberFormat="1" applyFont="1" applyBorder="1" applyAlignment="1">
      <alignment vertical="center"/>
    </xf>
    <xf numFmtId="0" fontId="42" fillId="0" borderId="85" xfId="4" applyNumberFormat="1" applyFont="1" applyBorder="1" applyAlignment="1">
      <alignment vertical="center"/>
    </xf>
    <xf numFmtId="0" fontId="42" fillId="0" borderId="81" xfId="4" applyNumberFormat="1" applyFont="1" applyBorder="1" applyAlignment="1">
      <alignment vertical="top"/>
    </xf>
    <xf numFmtId="0" fontId="42" fillId="0" borderId="0" xfId="4" applyFont="1" applyBorder="1"/>
    <xf numFmtId="0" fontId="22" fillId="0" borderId="0" xfId="5"/>
    <xf numFmtId="0" fontId="43" fillId="0" borderId="0" xfId="5" applyFont="1" applyBorder="1" applyAlignment="1">
      <alignment vertical="center"/>
    </xf>
    <xf numFmtId="0" fontId="22" fillId="0" borderId="0" xfId="5" applyBorder="1" applyAlignment="1"/>
    <xf numFmtId="0" fontId="22" fillId="0" borderId="0" xfId="5" applyBorder="1"/>
    <xf numFmtId="0" fontId="22" fillId="0" borderId="0" xfId="5" applyAlignment="1">
      <alignment wrapText="1"/>
    </xf>
    <xf numFmtId="0" fontId="15" fillId="0" borderId="0" xfId="5" applyFont="1" applyAlignment="1"/>
    <xf numFmtId="0" fontId="22" fillId="0" borderId="0" xfId="5" applyAlignment="1"/>
    <xf numFmtId="0" fontId="14" fillId="0" borderId="0" xfId="5" applyFont="1" applyAlignment="1"/>
    <xf numFmtId="0" fontId="22" fillId="0" borderId="0" xfId="5" applyFont="1" applyAlignment="1"/>
    <xf numFmtId="0" fontId="14" fillId="0" borderId="0" xfId="5" applyFont="1" applyBorder="1" applyAlignment="1"/>
    <xf numFmtId="0" fontId="22" fillId="0" borderId="87" xfId="5" applyFill="1" applyBorder="1" applyAlignment="1">
      <alignment horizontal="center" vertical="center"/>
    </xf>
    <xf numFmtId="0" fontId="22" fillId="0" borderId="0" xfId="5" applyFill="1" applyBorder="1" applyAlignment="1">
      <alignment horizontal="center" vertical="center"/>
    </xf>
    <xf numFmtId="0" fontId="22" fillId="0" borderId="90" xfId="5" applyFill="1" applyBorder="1" applyAlignment="1">
      <alignment horizontal="center" vertical="center" wrapText="1"/>
    </xf>
    <xf numFmtId="0" fontId="22" fillId="0" borderId="23" xfId="5" applyFill="1" applyBorder="1" applyAlignment="1">
      <alignment horizontal="center" vertical="center"/>
    </xf>
    <xf numFmtId="0" fontId="22" fillId="0" borderId="46" xfId="5" applyFill="1" applyBorder="1" applyAlignment="1">
      <alignment horizontal="center" vertical="center"/>
    </xf>
    <xf numFmtId="0" fontId="22" fillId="0" borderId="0" xfId="5" applyFill="1" applyBorder="1" applyAlignment="1">
      <alignment horizontal="center" vertical="center" wrapText="1"/>
    </xf>
    <xf numFmtId="0" fontId="22" fillId="0" borderId="24" xfId="5" applyFont="1" applyBorder="1" applyAlignment="1"/>
    <xf numFmtId="0" fontId="22" fillId="0" borderId="26" xfId="5" applyBorder="1" applyAlignment="1"/>
    <xf numFmtId="0" fontId="3" fillId="0" borderId="51" xfId="5" applyFont="1" applyBorder="1" applyAlignment="1">
      <alignment wrapText="1"/>
    </xf>
    <xf numFmtId="0" fontId="22" fillId="0" borderId="30" xfId="5" applyFont="1" applyBorder="1" applyAlignment="1">
      <alignment horizontal="center"/>
    </xf>
    <xf numFmtId="0" fontId="22" fillId="0" borderId="44" xfId="5" applyBorder="1" applyAlignment="1">
      <alignment horizontal="center"/>
    </xf>
    <xf numFmtId="0" fontId="22" fillId="0" borderId="12" xfId="5" applyBorder="1" applyAlignment="1">
      <alignment horizontal="center" vertical="center"/>
    </xf>
    <xf numFmtId="0" fontId="22" fillId="0" borderId="11" xfId="5" applyBorder="1" applyAlignment="1">
      <alignment horizontal="center" vertical="center"/>
    </xf>
    <xf numFmtId="0" fontId="22" fillId="0" borderId="95" xfId="5" applyBorder="1" applyAlignment="1">
      <alignment horizontal="center" vertical="center"/>
    </xf>
    <xf numFmtId="0" fontId="22" fillId="0" borderId="11" xfId="5" applyBorder="1" applyAlignment="1">
      <alignment horizontal="center" vertical="center" shrinkToFit="1"/>
    </xf>
    <xf numFmtId="0" fontId="22" fillId="0" borderId="95" xfId="5" applyBorder="1" applyAlignment="1">
      <alignment horizontal="center" vertical="center" shrinkToFit="1"/>
    </xf>
    <xf numFmtId="0" fontId="22" fillId="0" borderId="12" xfId="5" applyBorder="1" applyAlignment="1">
      <alignment horizontal="center" vertical="center" shrinkToFit="1"/>
    </xf>
    <xf numFmtId="0" fontId="22" fillId="0" borderId="45" xfId="5" applyBorder="1" applyAlignment="1">
      <alignment horizontal="center" wrapText="1"/>
    </xf>
    <xf numFmtId="0" fontId="22" fillId="0" borderId="27" xfId="5" applyBorder="1"/>
    <xf numFmtId="0" fontId="22" fillId="0" borderId="29" xfId="5" applyBorder="1" applyAlignment="1">
      <alignment horizontal="right"/>
    </xf>
    <xf numFmtId="0" fontId="46" fillId="0" borderId="6" xfId="6" applyBorder="1" applyAlignment="1"/>
    <xf numFmtId="0" fontId="46" fillId="0" borderId="5" xfId="6" applyBorder="1" applyAlignment="1"/>
    <xf numFmtId="0" fontId="46" fillId="0" borderId="98" xfId="6" applyBorder="1" applyAlignment="1"/>
    <xf numFmtId="0" fontId="3" fillId="0" borderId="53" xfId="5" applyFont="1" applyFill="1" applyBorder="1" applyAlignment="1">
      <alignment wrapText="1"/>
    </xf>
    <xf numFmtId="0" fontId="19" fillId="0" borderId="20" xfId="5" applyFont="1" applyBorder="1" applyAlignment="1">
      <alignment vertical="center"/>
    </xf>
    <xf numFmtId="0" fontId="19" fillId="0" borderId="19" xfId="5" applyFont="1" applyBorder="1" applyAlignment="1">
      <alignment horizontal="center" vertical="center"/>
    </xf>
    <xf numFmtId="0" fontId="19" fillId="0" borderId="78" xfId="5" applyFont="1" applyBorder="1" applyAlignment="1">
      <alignment vertical="center"/>
    </xf>
    <xf numFmtId="0" fontId="19" fillId="0" borderId="20" xfId="5" applyFont="1" applyBorder="1" applyAlignment="1">
      <alignment horizontal="center" vertical="center"/>
    </xf>
    <xf numFmtId="0" fontId="19" fillId="0" borderId="78" xfId="5" applyFont="1" applyBorder="1" applyAlignment="1">
      <alignment horizontal="center" vertical="center"/>
    </xf>
    <xf numFmtId="0" fontId="19" fillId="0" borderId="100" xfId="5" applyFont="1" applyBorder="1" applyAlignment="1">
      <alignment horizontal="center" vertical="center"/>
    </xf>
    <xf numFmtId="0" fontId="47" fillId="0" borderId="45" xfId="6" applyFont="1" applyFill="1" applyBorder="1" applyAlignment="1">
      <alignment wrapText="1"/>
    </xf>
    <xf numFmtId="0" fontId="19" fillId="0" borderId="0" xfId="7" applyFont="1"/>
    <xf numFmtId="0" fontId="19" fillId="0" borderId="12" xfId="5" applyFont="1" applyBorder="1" applyAlignment="1">
      <alignment vertical="center"/>
    </xf>
    <xf numFmtId="0" fontId="19" fillId="0" borderId="11" xfId="5" applyFont="1" applyBorder="1" applyAlignment="1">
      <alignment horizontal="center" vertical="center"/>
    </xf>
    <xf numFmtId="0" fontId="19" fillId="0" borderId="95" xfId="5" applyFont="1" applyBorder="1" applyAlignment="1">
      <alignment vertical="center"/>
    </xf>
    <xf numFmtId="0" fontId="19" fillId="0" borderId="12" xfId="5" applyFont="1" applyBorder="1" applyAlignment="1">
      <alignment horizontal="center" vertical="center"/>
    </xf>
    <xf numFmtId="0" fontId="19" fillId="0" borderId="95" xfId="5" applyFont="1" applyBorder="1" applyAlignment="1">
      <alignment horizontal="center" vertical="center"/>
    </xf>
    <xf numFmtId="0" fontId="19" fillId="0" borderId="101" xfId="5" applyFont="1" applyBorder="1" applyAlignment="1">
      <alignment horizontal="center" vertical="center"/>
    </xf>
    <xf numFmtId="0" fontId="47" fillId="0" borderId="45" xfId="6" applyFont="1" applyBorder="1" applyAlignment="1">
      <alignment wrapText="1"/>
    </xf>
    <xf numFmtId="0" fontId="19" fillId="0" borderId="32" xfId="5" applyFont="1" applyBorder="1" applyAlignment="1">
      <alignment horizontal="center" vertical="center"/>
    </xf>
    <xf numFmtId="0" fontId="19" fillId="0" borderId="102" xfId="5" applyFont="1" applyBorder="1" applyAlignment="1">
      <alignment horizontal="center" vertical="center"/>
    </xf>
    <xf numFmtId="0" fontId="47" fillId="0" borderId="45" xfId="5" applyFont="1" applyBorder="1" applyAlignment="1">
      <alignment horizontal="center" vertical="center" wrapText="1"/>
    </xf>
    <xf numFmtId="0" fontId="19" fillId="0" borderId="12" xfId="5" applyFont="1" applyFill="1" applyBorder="1" applyAlignment="1">
      <alignment vertical="center"/>
    </xf>
    <xf numFmtId="0" fontId="19" fillId="0" borderId="11" xfId="5" applyFont="1" applyFill="1" applyBorder="1" applyAlignment="1">
      <alignment horizontal="center" vertical="center"/>
    </xf>
    <xf numFmtId="0" fontId="19" fillId="0" borderId="12" xfId="5" applyFont="1" applyFill="1" applyBorder="1" applyAlignment="1">
      <alignment horizontal="center" vertical="center"/>
    </xf>
    <xf numFmtId="0" fontId="19" fillId="0" borderId="95" xfId="5" applyFont="1" applyFill="1" applyBorder="1" applyAlignment="1">
      <alignment horizontal="center" vertical="center"/>
    </xf>
    <xf numFmtId="0" fontId="19" fillId="0" borderId="101" xfId="5" applyFont="1" applyFill="1" applyBorder="1" applyAlignment="1">
      <alignment horizontal="center" vertical="center"/>
    </xf>
    <xf numFmtId="0" fontId="19" fillId="0" borderId="0" xfId="7" applyFont="1" applyFill="1"/>
    <xf numFmtId="0" fontId="19" fillId="0" borderId="95" xfId="5" applyFont="1" applyFill="1" applyBorder="1" applyAlignment="1">
      <alignment vertical="center"/>
    </xf>
    <xf numFmtId="0" fontId="19" fillId="0" borderId="32" xfId="5" applyFont="1" applyFill="1" applyBorder="1" applyAlignment="1">
      <alignment horizontal="center" vertical="center"/>
    </xf>
    <xf numFmtId="0" fontId="19" fillId="0" borderId="102" xfId="5" applyFont="1" applyFill="1" applyBorder="1" applyAlignment="1">
      <alignment horizontal="center" vertical="center"/>
    </xf>
    <xf numFmtId="0" fontId="47" fillId="0" borderId="45" xfId="5" applyFont="1" applyFill="1" applyBorder="1" applyAlignment="1">
      <alignment horizontal="center" vertical="center" wrapText="1"/>
    </xf>
    <xf numFmtId="0" fontId="47" fillId="0" borderId="45" xfId="6" applyFont="1" applyFill="1" applyBorder="1" applyAlignment="1">
      <alignment horizontal="left" vertical="top" wrapText="1"/>
    </xf>
    <xf numFmtId="0" fontId="19" fillId="0" borderId="12" xfId="5" applyFont="1" applyFill="1" applyBorder="1" applyAlignment="1">
      <alignment vertical="center" shrinkToFit="1"/>
    </xf>
    <xf numFmtId="0" fontId="22" fillId="0" borderId="6" xfId="5" applyBorder="1" applyAlignment="1">
      <alignment vertical="center"/>
    </xf>
    <xf numFmtId="0" fontId="22" fillId="0" borderId="5" xfId="5" applyBorder="1" applyAlignment="1">
      <alignment horizontal="center" vertical="center"/>
    </xf>
    <xf numFmtId="0" fontId="22" fillId="0" borderId="98" xfId="5" applyBorder="1" applyAlignment="1">
      <alignment vertical="center"/>
    </xf>
    <xf numFmtId="0" fontId="22" fillId="0" borderId="6" xfId="5" applyBorder="1" applyAlignment="1">
      <alignment horizontal="center" vertical="center"/>
    </xf>
    <xf numFmtId="0" fontId="22" fillId="0" borderId="98" xfId="5" applyBorder="1" applyAlignment="1">
      <alignment horizontal="center" vertical="center"/>
    </xf>
    <xf numFmtId="0" fontId="22" fillId="0" borderId="103" xfId="5" applyBorder="1" applyAlignment="1">
      <alignment horizontal="center" vertical="center"/>
    </xf>
    <xf numFmtId="0" fontId="47" fillId="0" borderId="53" xfId="5" applyFont="1" applyBorder="1" applyAlignment="1">
      <alignment horizontal="center" vertical="center" wrapText="1"/>
    </xf>
    <xf numFmtId="0" fontId="2" fillId="0" borderId="0" xfId="7"/>
    <xf numFmtId="0" fontId="3" fillId="0" borderId="0" xfId="5" applyFont="1" applyFill="1" applyBorder="1" applyAlignment="1"/>
    <xf numFmtId="0" fontId="3" fillId="0" borderId="0" xfId="5" applyFont="1" applyFill="1" applyBorder="1" applyAlignment="1">
      <alignment wrapText="1"/>
    </xf>
    <xf numFmtId="0" fontId="3" fillId="0" borderId="0" xfId="5" applyFont="1" applyAlignment="1"/>
    <xf numFmtId="0" fontId="3" fillId="0" borderId="0" xfId="5" applyFont="1" applyFill="1" applyAlignment="1">
      <alignment wrapText="1"/>
    </xf>
    <xf numFmtId="0" fontId="48" fillId="0" borderId="0" xfId="5" applyFont="1" applyFill="1" applyAlignment="1">
      <alignment wrapText="1"/>
    </xf>
    <xf numFmtId="0" fontId="49" fillId="0" borderId="0" xfId="5" applyFont="1" applyFill="1" applyAlignment="1">
      <alignment wrapText="1"/>
    </xf>
    <xf numFmtId="0" fontId="3" fillId="0" borderId="0" xfId="5" applyFont="1" applyFill="1" applyAlignment="1"/>
    <xf numFmtId="0" fontId="5" fillId="0" borderId="0" xfId="6" applyFont="1" applyFill="1" applyAlignment="1">
      <alignment vertical="top"/>
    </xf>
    <xf numFmtId="0" fontId="3" fillId="0" borderId="0" xfId="6" applyFont="1" applyFill="1" applyAlignment="1">
      <alignment vertical="top"/>
    </xf>
    <xf numFmtId="0" fontId="3" fillId="0" borderId="0" xfId="5" applyFont="1" applyAlignment="1">
      <alignment vertical="top"/>
    </xf>
    <xf numFmtId="0" fontId="3" fillId="0" borderId="0" xfId="6" applyFont="1" applyFill="1" applyAlignment="1"/>
    <xf numFmtId="0" fontId="3" fillId="0" borderId="0" xfId="8" applyFont="1" applyAlignment="1"/>
    <xf numFmtId="0" fontId="50" fillId="0" borderId="0" xfId="8" applyFont="1" applyAlignment="1">
      <alignment horizontal="left"/>
    </xf>
    <xf numFmtId="0" fontId="3" fillId="0" borderId="0" xfId="5" applyFont="1" applyAlignment="1">
      <alignment horizontal="left"/>
    </xf>
    <xf numFmtId="0" fontId="3" fillId="0" borderId="0" xfId="8" applyFont="1" applyAlignment="1">
      <alignment horizontal="left"/>
    </xf>
    <xf numFmtId="0" fontId="51" fillId="0" borderId="0" xfId="8" applyFont="1" applyAlignment="1">
      <alignment horizontal="left"/>
    </xf>
    <xf numFmtId="0" fontId="51" fillId="0" borderId="0" xfId="5" applyFont="1" applyAlignment="1">
      <alignment horizontal="left"/>
    </xf>
    <xf numFmtId="0" fontId="3" fillId="0" borderId="0" xfId="5" applyFont="1" applyFill="1" applyAlignment="1">
      <alignment horizontal="left"/>
    </xf>
    <xf numFmtId="0" fontId="50" fillId="0" borderId="0" xfId="5" applyFont="1" applyFill="1" applyAlignment="1">
      <alignment horizontal="left"/>
    </xf>
    <xf numFmtId="0" fontId="51" fillId="0" borderId="0" xfId="8" applyFont="1" applyAlignment="1">
      <alignment vertical="top"/>
    </xf>
    <xf numFmtId="0" fontId="51" fillId="0" borderId="0" xfId="5" applyFont="1" applyAlignment="1">
      <alignment vertical="top"/>
    </xf>
    <xf numFmtId="0" fontId="54" fillId="0" borderId="0" xfId="0" applyFont="1" applyAlignment="1">
      <alignment vertical="center"/>
    </xf>
    <xf numFmtId="0" fontId="54" fillId="0" borderId="0" xfId="0" applyFont="1" applyFill="1" applyAlignment="1">
      <alignment vertical="center"/>
    </xf>
    <xf numFmtId="0" fontId="54" fillId="0" borderId="11" xfId="0" applyFont="1" applyBorder="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4" fillId="0" borderId="0" xfId="0" applyFont="1" applyAlignment="1">
      <alignment horizontal="right" vertical="center"/>
    </xf>
    <xf numFmtId="0" fontId="54" fillId="0" borderId="11" xfId="0" applyFont="1" applyBorder="1" applyAlignment="1">
      <alignment horizontal="left" vertical="center"/>
    </xf>
    <xf numFmtId="0" fontId="54" fillId="0" borderId="52" xfId="0" applyFont="1" applyBorder="1" applyAlignment="1">
      <alignment vertical="center"/>
    </xf>
    <xf numFmtId="0" fontId="54" fillId="0" borderId="50" xfId="0" applyFont="1" applyBorder="1" applyAlignment="1">
      <alignment vertical="center"/>
    </xf>
    <xf numFmtId="182" fontId="54" fillId="0" borderId="0" xfId="0" applyNumberFormat="1" applyFont="1" applyAlignment="1">
      <alignment horizontal="right" vertical="center"/>
    </xf>
    <xf numFmtId="58" fontId="54" fillId="0" borderId="0" xfId="0" applyNumberFormat="1" applyFont="1" applyAlignment="1">
      <alignment vertical="center"/>
    </xf>
    <xf numFmtId="0" fontId="54" fillId="0" borderId="82" xfId="0" applyFont="1" applyFill="1" applyBorder="1" applyAlignment="1">
      <alignment horizontal="center" vertical="center"/>
    </xf>
    <xf numFmtId="0" fontId="54" fillId="0" borderId="0" xfId="0" applyFont="1" applyAlignment="1">
      <alignment horizontal="center" vertical="center"/>
    </xf>
    <xf numFmtId="0" fontId="54" fillId="0" borderId="50" xfId="0" applyFont="1" applyFill="1" applyBorder="1" applyAlignment="1">
      <alignment horizontal="center" vertical="center"/>
    </xf>
    <xf numFmtId="183" fontId="54" fillId="0" borderId="0" xfId="9" applyNumberFormat="1" applyFont="1" applyAlignment="1">
      <alignment horizontal="right" vertical="center"/>
    </xf>
    <xf numFmtId="10" fontId="54" fillId="0" borderId="0" xfId="1" applyNumberFormat="1" applyFont="1" applyAlignment="1">
      <alignment horizontal="center" vertical="center"/>
    </xf>
    <xf numFmtId="0" fontId="56" fillId="0" borderId="0" xfId="0" applyFont="1" applyAlignment="1">
      <alignment horizontal="left" vertical="center" wrapText="1"/>
    </xf>
    <xf numFmtId="0" fontId="57" fillId="0" borderId="0" xfId="0" applyFont="1" applyAlignment="1">
      <alignment horizontal="right"/>
    </xf>
    <xf numFmtId="0" fontId="57" fillId="0" borderId="0" xfId="0" applyFont="1" applyAlignment="1">
      <alignment horizontal="left"/>
    </xf>
    <xf numFmtId="0" fontId="57" fillId="0" borderId="0" xfId="0" applyFont="1"/>
    <xf numFmtId="0" fontId="58" fillId="0" borderId="0" xfId="0" applyFont="1" applyAlignment="1">
      <alignment vertical="center"/>
    </xf>
    <xf numFmtId="0" fontId="61" fillId="0" borderId="0" xfId="10" applyFont="1" applyFill="1" applyAlignment="1">
      <alignment vertical="center"/>
    </xf>
    <xf numFmtId="0" fontId="19" fillId="0" borderId="0" xfId="11" applyFont="1" applyFill="1" applyBorder="1" applyAlignment="1" applyProtection="1">
      <alignment horizontal="left" vertical="center"/>
    </xf>
    <xf numFmtId="0" fontId="2" fillId="0" borderId="0" xfId="11" applyFont="1" applyFill="1" applyBorder="1" applyAlignment="1" applyProtection="1">
      <alignment horizontal="left" vertical="center"/>
    </xf>
    <xf numFmtId="0" fontId="63" fillId="0" borderId="0" xfId="2" applyFont="1" applyFill="1">
      <alignment vertical="center"/>
    </xf>
    <xf numFmtId="0" fontId="61" fillId="0" borderId="0" xfId="10" applyFont="1">
      <alignment vertical="center"/>
    </xf>
    <xf numFmtId="0" fontId="13" fillId="0" borderId="0" xfId="11" applyFont="1" applyFill="1" applyAlignment="1" applyProtection="1">
      <alignment horizontal="center"/>
    </xf>
    <xf numFmtId="0" fontId="19" fillId="0" borderId="0" xfId="11" applyFont="1" applyFill="1" applyAlignment="1" applyProtection="1">
      <alignment horizontal="center" vertical="center"/>
    </xf>
    <xf numFmtId="0" fontId="61" fillId="0" borderId="0" xfId="10" applyFont="1" applyFill="1" applyAlignment="1">
      <alignment vertical="center" wrapText="1"/>
    </xf>
    <xf numFmtId="0" fontId="61" fillId="0" borderId="0" xfId="10" applyFont="1" applyFill="1">
      <alignment vertical="center"/>
    </xf>
    <xf numFmtId="0" fontId="63" fillId="0" borderId="0" xfId="2" applyFont="1" applyFill="1" applyProtection="1">
      <alignment vertical="center"/>
    </xf>
    <xf numFmtId="0" fontId="61" fillId="0" borderId="0" xfId="0" applyFont="1" applyFill="1"/>
    <xf numFmtId="0" fontId="14" fillId="0" borderId="0" xfId="11" applyFont="1" applyFill="1" applyAlignment="1" applyProtection="1">
      <alignment vertical="center"/>
    </xf>
    <xf numFmtId="0" fontId="3" fillId="0" borderId="0" xfId="11" applyFont="1" applyFill="1" applyAlignment="1" applyProtection="1">
      <alignment vertical="center"/>
    </xf>
    <xf numFmtId="0" fontId="64" fillId="0" borderId="0" xfId="2" applyFont="1" applyFill="1" applyProtection="1">
      <alignment vertical="center"/>
    </xf>
    <xf numFmtId="0" fontId="61" fillId="0" borderId="0" xfId="10" applyFont="1" applyAlignment="1">
      <alignment vertical="center"/>
    </xf>
    <xf numFmtId="0" fontId="3" fillId="7" borderId="80" xfId="11" applyFont="1" applyFill="1" applyBorder="1" applyAlignment="1" applyProtection="1">
      <alignment vertical="center" textRotation="255"/>
    </xf>
    <xf numFmtId="0" fontId="3" fillId="7" borderId="81" xfId="11" applyFont="1" applyFill="1" applyBorder="1" applyAlignment="1" applyProtection="1">
      <alignment vertical="center"/>
    </xf>
    <xf numFmtId="0" fontId="3" fillId="7" borderId="81" xfId="11" applyFont="1" applyFill="1" applyBorder="1" applyAlignment="1" applyProtection="1">
      <alignment horizontal="center" vertical="center"/>
    </xf>
    <xf numFmtId="0" fontId="3" fillId="7" borderId="82" xfId="11" applyFont="1" applyFill="1" applyBorder="1" applyAlignment="1" applyProtection="1">
      <alignment horizontal="center" vertical="center"/>
    </xf>
    <xf numFmtId="0" fontId="3" fillId="7" borderId="10" xfId="11" applyFont="1" applyFill="1" applyBorder="1" applyAlignment="1" applyProtection="1"/>
    <xf numFmtId="0" fontId="3" fillId="7" borderId="52" xfId="11" applyFont="1" applyFill="1" applyBorder="1" applyAlignment="1" applyProtection="1"/>
    <xf numFmtId="0" fontId="3" fillId="7" borderId="52" xfId="11" applyFont="1" applyFill="1" applyBorder="1" applyAlignment="1" applyProtection="1">
      <alignment horizontal="right"/>
    </xf>
    <xf numFmtId="0" fontId="3" fillId="11" borderId="52" xfId="11" applyFont="1" applyFill="1" applyBorder="1" applyAlignment="1" applyProtection="1">
      <alignment horizontal="center"/>
    </xf>
    <xf numFmtId="0" fontId="3" fillId="7" borderId="50" xfId="11" applyFont="1" applyFill="1" applyBorder="1" applyAlignment="1" applyProtection="1"/>
    <xf numFmtId="0" fontId="3" fillId="7" borderId="84" xfId="11" applyFont="1" applyFill="1" applyBorder="1" applyAlignment="1" applyProtection="1">
      <alignment vertical="center" textRotation="255"/>
    </xf>
    <xf numFmtId="0" fontId="3" fillId="7" borderId="46" xfId="11" applyFont="1" applyFill="1" applyBorder="1" applyAlignment="1" applyProtection="1">
      <alignment vertical="center"/>
    </xf>
    <xf numFmtId="0" fontId="3" fillId="7" borderId="46" xfId="11" applyFont="1" applyFill="1" applyBorder="1" applyAlignment="1" applyProtection="1">
      <alignment horizontal="center" vertical="center"/>
    </xf>
    <xf numFmtId="0" fontId="3" fillId="7" borderId="85" xfId="11" applyFont="1" applyFill="1" applyBorder="1" applyAlignment="1" applyProtection="1">
      <alignment horizontal="center" vertical="center"/>
    </xf>
    <xf numFmtId="0" fontId="3" fillId="7" borderId="52" xfId="11" applyFont="1" applyFill="1" applyBorder="1" applyAlignment="1" applyProtection="1">
      <alignment horizontal="center"/>
    </xf>
    <xf numFmtId="0" fontId="3" fillId="7" borderId="11" xfId="11" applyFont="1" applyFill="1" applyBorder="1" applyAlignment="1" applyProtection="1">
      <alignment horizontal="center"/>
    </xf>
    <xf numFmtId="0" fontId="3" fillId="7" borderId="50" xfId="11" applyFont="1" applyFill="1" applyBorder="1" applyAlignment="1" applyProtection="1">
      <alignment horizontal="center"/>
    </xf>
    <xf numFmtId="12" fontId="19" fillId="0" borderId="86" xfId="11" applyNumberFormat="1" applyFont="1" applyBorder="1" applyAlignment="1" applyProtection="1">
      <alignment horizontal="center" vertical="center"/>
    </xf>
    <xf numFmtId="185" fontId="2" fillId="11" borderId="82" xfId="12" applyNumberFormat="1" applyFont="1" applyFill="1" applyBorder="1" applyAlignment="1" applyProtection="1">
      <alignment vertical="center"/>
      <protection locked="0"/>
    </xf>
    <xf numFmtId="185" fontId="2" fillId="11" borderId="104" xfId="12" applyNumberFormat="1" applyFont="1" applyFill="1" applyBorder="1" applyAlignment="1" applyProtection="1">
      <alignment vertical="center"/>
      <protection locked="0"/>
    </xf>
    <xf numFmtId="2" fontId="2" fillId="0" borderId="108" xfId="12" applyNumberFormat="1" applyFont="1" applyFill="1" applyBorder="1" applyAlignment="1" applyProtection="1"/>
    <xf numFmtId="12" fontId="19" fillId="0" borderId="115" xfId="11" applyNumberFormat="1" applyFont="1" applyBorder="1" applyAlignment="1" applyProtection="1">
      <alignment horizontal="center" vertical="center"/>
    </xf>
    <xf numFmtId="185" fontId="2" fillId="11" borderId="114" xfId="12" applyNumberFormat="1" applyFont="1" applyFill="1" applyBorder="1" applyAlignment="1" applyProtection="1">
      <alignment vertical="center"/>
      <protection locked="0"/>
    </xf>
    <xf numFmtId="185" fontId="2" fillId="11" borderId="115" xfId="12" applyNumberFormat="1" applyFont="1" applyFill="1" applyBorder="1" applyAlignment="1" applyProtection="1">
      <alignment vertical="center"/>
      <protection locked="0"/>
    </xf>
    <xf numFmtId="0" fontId="19" fillId="0" borderId="115" xfId="11" applyNumberFormat="1" applyFont="1" applyBorder="1" applyAlignment="1" applyProtection="1">
      <alignment horizontal="center" vertical="center"/>
    </xf>
    <xf numFmtId="185" fontId="2" fillId="11" borderId="85" xfId="12" applyNumberFormat="1" applyFont="1" applyFill="1" applyBorder="1" applyAlignment="1" applyProtection="1">
      <alignment vertical="center"/>
      <protection locked="0"/>
    </xf>
    <xf numFmtId="185" fontId="2" fillId="11" borderId="32" xfId="12" applyNumberFormat="1" applyFont="1" applyFill="1" applyBorder="1" applyAlignment="1" applyProtection="1">
      <alignment vertical="center"/>
      <protection locked="0"/>
    </xf>
    <xf numFmtId="12" fontId="19" fillId="7" borderId="104" xfId="11" applyNumberFormat="1" applyFont="1" applyFill="1" applyBorder="1" applyAlignment="1" applyProtection="1">
      <alignment horizontal="center" vertical="center"/>
    </xf>
    <xf numFmtId="185" fontId="2" fillId="11" borderId="0" xfId="12" applyNumberFormat="1" applyFont="1" applyFill="1" applyBorder="1" applyAlignment="1" applyProtection="1">
      <alignment vertical="center"/>
      <protection locked="0"/>
    </xf>
    <xf numFmtId="185" fontId="2" fillId="11" borderId="86" xfId="12" applyNumberFormat="1" applyFont="1" applyFill="1" applyBorder="1" applyAlignment="1" applyProtection="1">
      <alignment vertical="center"/>
      <protection locked="0"/>
    </xf>
    <xf numFmtId="185" fontId="2" fillId="11" borderId="83" xfId="12" applyNumberFormat="1" applyFont="1" applyFill="1" applyBorder="1" applyAlignment="1" applyProtection="1">
      <alignment vertical="center"/>
      <protection locked="0"/>
    </xf>
    <xf numFmtId="185" fontId="2" fillId="11" borderId="121" xfId="12" applyNumberFormat="1" applyFont="1" applyFill="1" applyBorder="1" applyAlignment="1" applyProtection="1">
      <alignment vertical="center"/>
      <protection locked="0"/>
    </xf>
    <xf numFmtId="12" fontId="19" fillId="7" borderId="115" xfId="11" applyNumberFormat="1" applyFont="1" applyFill="1" applyBorder="1" applyAlignment="1" applyProtection="1">
      <alignment horizontal="center" vertical="center"/>
    </xf>
    <xf numFmtId="185" fontId="2" fillId="11" borderId="113" xfId="12" applyNumberFormat="1" applyFont="1" applyFill="1" applyBorder="1" applyAlignment="1" applyProtection="1">
      <alignment vertical="center"/>
      <protection locked="0"/>
    </xf>
    <xf numFmtId="0" fontId="19" fillId="0" borderId="125" xfId="11" applyNumberFormat="1" applyFont="1" applyBorder="1" applyAlignment="1" applyProtection="1">
      <alignment horizontal="center" vertical="center"/>
    </xf>
    <xf numFmtId="185" fontId="2" fillId="11" borderId="46" xfId="12" applyNumberFormat="1" applyFont="1" applyFill="1" applyBorder="1" applyAlignment="1" applyProtection="1">
      <alignment vertical="center"/>
      <protection locked="0"/>
    </xf>
    <xf numFmtId="0" fontId="19" fillId="0" borderId="80" xfId="11" applyFont="1" applyBorder="1" applyAlignment="1" applyProtection="1">
      <alignment horizontal="center" vertical="center" shrinkToFit="1"/>
    </xf>
    <xf numFmtId="0" fontId="19" fillId="0" borderId="104" xfId="11" applyNumberFormat="1" applyFont="1" applyBorder="1" applyAlignment="1" applyProtection="1">
      <alignment horizontal="center" vertical="center"/>
    </xf>
    <xf numFmtId="0" fontId="19" fillId="0" borderId="10" xfId="11" applyFont="1" applyBorder="1" applyAlignment="1" applyProtection="1">
      <alignment horizontal="center" vertical="center" textRotation="255"/>
    </xf>
    <xf numFmtId="0" fontId="19" fillId="0" borderId="52" xfId="11" applyFont="1" applyBorder="1" applyAlignment="1" applyProtection="1">
      <alignment horizontal="center" vertical="center"/>
    </xf>
    <xf numFmtId="0" fontId="3" fillId="0" borderId="52" xfId="11" applyFont="1" applyFill="1" applyBorder="1" applyAlignment="1" applyProtection="1">
      <alignment horizontal="left" vertical="center" wrapText="1"/>
    </xf>
    <xf numFmtId="0" fontId="19" fillId="0" borderId="50" xfId="11" applyNumberFormat="1" applyFont="1" applyFill="1" applyBorder="1" applyAlignment="1" applyProtection="1">
      <alignment horizontal="center" vertical="center"/>
    </xf>
    <xf numFmtId="185" fontId="2" fillId="0" borderId="50" xfId="12" applyNumberFormat="1" applyFont="1" applyFill="1" applyBorder="1" applyAlignment="1" applyProtection="1">
      <alignment vertical="center"/>
    </xf>
    <xf numFmtId="185" fontId="2" fillId="0" borderId="11" xfId="12" applyNumberFormat="1" applyFont="1" applyFill="1" applyBorder="1" applyAlignment="1" applyProtection="1">
      <alignment vertical="center"/>
    </xf>
    <xf numFmtId="185" fontId="61" fillId="0" borderId="11" xfId="13" applyNumberFormat="1" applyFont="1" applyFill="1" applyBorder="1" applyAlignment="1" applyProtection="1">
      <alignment vertical="center"/>
    </xf>
    <xf numFmtId="0" fontId="19" fillId="7" borderId="10" xfId="11" applyFont="1" applyFill="1" applyBorder="1" applyAlignment="1" applyProtection="1">
      <alignment horizontal="center" vertical="center" textRotation="255"/>
    </xf>
    <xf numFmtId="0" fontId="19" fillId="7" borderId="50" xfId="11" applyNumberFormat="1" applyFont="1" applyFill="1" applyBorder="1" applyAlignment="1" applyProtection="1">
      <alignment horizontal="center"/>
    </xf>
    <xf numFmtId="2" fontId="2" fillId="13" borderId="50" xfId="12" applyNumberFormat="1" applyFont="1" applyFill="1" applyBorder="1" applyAlignment="1" applyProtection="1"/>
    <xf numFmtId="12" fontId="19" fillId="12" borderId="50" xfId="12" applyNumberFormat="1" applyFont="1" applyFill="1" applyBorder="1" applyAlignment="1" applyProtection="1">
      <alignment horizontal="center"/>
      <protection locked="0"/>
    </xf>
    <xf numFmtId="185" fontId="61" fillId="0" borderId="108" xfId="13" applyNumberFormat="1" applyFont="1" applyFill="1" applyBorder="1" applyAlignment="1" applyProtection="1">
      <alignment vertical="center"/>
    </xf>
    <xf numFmtId="177" fontId="2" fillId="13" borderId="52" xfId="12" applyNumberFormat="1" applyFont="1" applyFill="1" applyBorder="1" applyAlignment="1" applyProtection="1"/>
    <xf numFmtId="49" fontId="2" fillId="0" borderId="48" xfId="11" applyNumberFormat="1" applyFont="1" applyFill="1" applyBorder="1" applyAlignment="1" applyProtection="1">
      <alignment horizontal="left" shrinkToFit="1"/>
    </xf>
    <xf numFmtId="49" fontId="2" fillId="0" borderId="0" xfId="11" applyNumberFormat="1" applyFont="1" applyFill="1" applyBorder="1" applyAlignment="1" applyProtection="1">
      <alignment horizontal="left" shrinkToFit="1"/>
    </xf>
    <xf numFmtId="186" fontId="61" fillId="13" borderId="104" xfId="13" applyNumberFormat="1" applyFont="1" applyFill="1" applyBorder="1" applyAlignment="1" applyProtection="1">
      <alignment vertical="center"/>
    </xf>
    <xf numFmtId="177" fontId="15" fillId="13" borderId="90" xfId="12" applyNumberFormat="1" applyFont="1" applyFill="1" applyBorder="1" applyAlignment="1" applyProtection="1">
      <alignment vertical="center"/>
    </xf>
    <xf numFmtId="49" fontId="2" fillId="0" borderId="0" xfId="11" quotePrefix="1" applyNumberFormat="1" applyFont="1" applyFill="1" applyBorder="1" applyAlignment="1" applyProtection="1">
      <alignment horizontal="left" shrinkToFit="1"/>
    </xf>
    <xf numFmtId="0" fontId="2" fillId="0" borderId="81" xfId="11" applyFont="1" applyFill="1" applyBorder="1" applyAlignment="1" applyProtection="1">
      <alignment vertical="top" wrapText="1"/>
    </xf>
    <xf numFmtId="0" fontId="61" fillId="0" borderId="81" xfId="10" applyFont="1" applyFill="1" applyBorder="1">
      <alignment vertical="center"/>
    </xf>
    <xf numFmtId="0" fontId="2" fillId="0" borderId="0" xfId="11" applyFont="1" applyFill="1" applyBorder="1" applyAlignment="1" applyProtection="1">
      <alignment vertical="top" wrapText="1"/>
    </xf>
    <xf numFmtId="0" fontId="61" fillId="0" borderId="0" xfId="10" applyFont="1" applyFill="1" applyBorder="1">
      <alignment vertical="center"/>
    </xf>
    <xf numFmtId="0" fontId="2" fillId="0" borderId="0" xfId="1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61" fillId="0" borderId="0" xfId="10" applyFont="1" applyAlignment="1"/>
    <xf numFmtId="0" fontId="61" fillId="7" borderId="0" xfId="10" applyFont="1" applyFill="1">
      <alignment vertical="center"/>
    </xf>
    <xf numFmtId="0" fontId="15" fillId="0" borderId="0" xfId="5" applyFont="1" applyBorder="1" applyAlignment="1">
      <alignment horizontal="center"/>
    </xf>
    <xf numFmtId="0" fontId="44" fillId="0" borderId="0" xfId="5" applyFont="1" applyAlignment="1">
      <alignment horizontal="right" wrapText="1"/>
    </xf>
    <xf numFmtId="0" fontId="45" fillId="0" borderId="0" xfId="5" applyFont="1" applyAlignment="1">
      <alignment horizontal="right" wrapText="1"/>
    </xf>
    <xf numFmtId="0" fontId="14" fillId="0" borderId="0" xfId="5" applyFont="1" applyBorder="1" applyAlignment="1">
      <alignment horizontal="center"/>
    </xf>
    <xf numFmtId="0" fontId="22" fillId="0" borderId="88" xfId="5" applyFill="1" applyBorder="1" applyAlignment="1">
      <alignment horizontal="center" vertical="center"/>
    </xf>
    <xf numFmtId="0" fontId="22" fillId="0" borderId="23" xfId="5" applyFill="1" applyBorder="1" applyAlignment="1">
      <alignment horizontal="center" vertical="center"/>
    </xf>
    <xf numFmtId="0" fontId="22" fillId="0" borderId="21" xfId="5" applyFill="1" applyBorder="1" applyAlignment="1">
      <alignment horizontal="center" vertical="center"/>
    </xf>
    <xf numFmtId="0" fontId="19" fillId="0" borderId="87" xfId="5" applyFont="1" applyFill="1" applyBorder="1" applyAlignment="1">
      <alignment horizontal="center" vertical="center" shrinkToFit="1"/>
    </xf>
    <xf numFmtId="0" fontId="22" fillId="0" borderId="89" xfId="5" applyFill="1" applyBorder="1" applyAlignment="1">
      <alignment horizontal="center" vertical="center" shrinkToFit="1"/>
    </xf>
    <xf numFmtId="0" fontId="51" fillId="0" borderId="0" xfId="8" applyFont="1" applyAlignment="1">
      <alignment horizontal="left" vertical="top" wrapText="1"/>
    </xf>
    <xf numFmtId="0" fontId="3" fillId="0" borderId="0" xfId="5" applyFont="1" applyFill="1" applyAlignment="1">
      <alignment horizontal="center"/>
    </xf>
    <xf numFmtId="0" fontId="19" fillId="0" borderId="51" xfId="5" applyFont="1" applyFill="1" applyBorder="1" applyAlignment="1">
      <alignment horizontal="center" vertical="center" wrapText="1"/>
    </xf>
    <xf numFmtId="0" fontId="19" fillId="0" borderId="45" xfId="5" applyFont="1" applyFill="1" applyBorder="1" applyAlignment="1">
      <alignment horizontal="center" vertical="center" wrapText="1"/>
    </xf>
    <xf numFmtId="0" fontId="19" fillId="0" borderId="53" xfId="5" applyFont="1" applyFill="1" applyBorder="1" applyAlignment="1">
      <alignment horizontal="center" vertical="center" wrapText="1"/>
    </xf>
    <xf numFmtId="0" fontId="22" fillId="0" borderId="51" xfId="5" applyBorder="1" applyAlignment="1">
      <alignment horizontal="center" vertical="center"/>
    </xf>
    <xf numFmtId="0" fontId="22" fillId="0" borderId="45" xfId="5" applyBorder="1" applyAlignment="1">
      <alignment horizontal="center" vertical="center"/>
    </xf>
    <xf numFmtId="0" fontId="22" fillId="0" borderId="53" xfId="5" applyBorder="1" applyAlignment="1">
      <alignment horizontal="center" vertical="center"/>
    </xf>
    <xf numFmtId="0" fontId="48" fillId="0" borderId="0" xfId="5" applyFont="1" applyFill="1" applyAlignment="1">
      <alignment horizontal="left" wrapText="1"/>
    </xf>
    <xf numFmtId="0" fontId="49" fillId="0" borderId="0" xfId="5" applyFont="1" applyFill="1" applyAlignment="1">
      <alignment horizontal="left" wrapText="1"/>
    </xf>
    <xf numFmtId="0" fontId="5" fillId="0" borderId="0" xfId="6" applyFont="1" applyFill="1" applyAlignment="1">
      <alignment horizontal="left" vertical="top" wrapText="1"/>
    </xf>
    <xf numFmtId="0" fontId="51" fillId="0" borderId="0" xfId="8" applyFont="1" applyAlignment="1">
      <alignment horizontal="left" wrapText="1"/>
    </xf>
    <xf numFmtId="0" fontId="19" fillId="0" borderId="91" xfId="5" applyFont="1" applyBorder="1" applyAlignment="1">
      <alignment horizontal="center" vertical="center" textRotation="255" shrinkToFit="1"/>
    </xf>
    <xf numFmtId="0" fontId="19" fillId="0" borderId="86" xfId="5" applyFont="1" applyBorder="1" applyAlignment="1">
      <alignment horizontal="center" vertical="center" textRotation="255" shrinkToFit="1"/>
    </xf>
    <xf numFmtId="0" fontId="19" fillId="0" borderId="97" xfId="5" applyFont="1" applyBorder="1" applyAlignment="1">
      <alignment horizontal="center" vertical="center" textRotation="255" shrinkToFit="1"/>
    </xf>
    <xf numFmtId="0" fontId="22" fillId="0" borderId="17" xfId="5" applyBorder="1" applyAlignment="1"/>
    <xf numFmtId="0" fontId="22" fillId="0" borderId="92" xfId="5" applyBorder="1" applyAlignment="1"/>
    <xf numFmtId="0" fontId="22" fillId="0" borderId="15" xfId="5" applyBorder="1" applyAlignment="1"/>
    <xf numFmtId="0" fontId="22" fillId="0" borderId="93" xfId="5" applyBorder="1" applyAlignment="1"/>
    <xf numFmtId="0" fontId="19" fillId="0" borderId="94" xfId="5" applyFont="1" applyBorder="1" applyAlignment="1">
      <alignment horizontal="center" vertical="center" textRotation="255" wrapText="1"/>
    </xf>
    <xf numFmtId="0" fontId="19" fillId="0" borderId="96" xfId="5" applyFont="1" applyBorder="1" applyAlignment="1">
      <alignment horizontal="center" vertical="center" textRotation="255" wrapText="1"/>
    </xf>
    <xf numFmtId="0" fontId="19" fillId="0" borderId="99" xfId="5" applyFont="1" applyBorder="1" applyAlignment="1">
      <alignment horizontal="center" vertical="center" textRotation="255" wrapText="1"/>
    </xf>
    <xf numFmtId="0" fontId="12" fillId="0" borderId="22" xfId="0" applyFont="1" applyBorder="1" applyAlignment="1">
      <alignment horizontal="center"/>
    </xf>
    <xf numFmtId="0" fontId="12" fillId="0" borderId="23" xfId="0" applyFont="1" applyBorder="1" applyAlignment="1">
      <alignment horizontal="center"/>
    </xf>
    <xf numFmtId="0" fontId="12" fillId="0" borderId="21" xfId="0" applyFont="1" applyBorder="1" applyAlignment="1">
      <alignment horizontal="center"/>
    </xf>
    <xf numFmtId="0" fontId="5" fillId="4" borderId="0" xfId="0" applyFont="1" applyFill="1" applyAlignment="1">
      <alignment horizontal="left" vertical="top" wrapText="1"/>
    </xf>
    <xf numFmtId="0" fontId="3" fillId="5" borderId="22" xfId="0" applyFont="1" applyFill="1" applyBorder="1" applyAlignment="1" applyProtection="1">
      <alignment horizontal="center"/>
      <protection locked="0"/>
    </xf>
    <xf numFmtId="0" fontId="3" fillId="5" borderId="21" xfId="0" applyFont="1" applyFill="1" applyBorder="1" applyAlignment="1" applyProtection="1">
      <alignment horizontal="center"/>
      <protection locked="0"/>
    </xf>
    <xf numFmtId="0" fontId="3" fillId="0" borderId="12" xfId="0" applyFont="1" applyFill="1" applyBorder="1" applyAlignment="1">
      <alignment horizontal="center" vertical="center"/>
    </xf>
    <xf numFmtId="0" fontId="3" fillId="0" borderId="0" xfId="0" applyFont="1" applyAlignment="1">
      <alignment horizontal="left" vertical="top" wrapText="1"/>
    </xf>
    <xf numFmtId="9" fontId="3" fillId="0" borderId="14" xfId="1" applyFont="1" applyFill="1" applyBorder="1" applyAlignment="1">
      <alignment horizontal="right"/>
    </xf>
    <xf numFmtId="177" fontId="3" fillId="0" borderId="13" xfId="0" applyNumberFormat="1" applyFont="1" applyFill="1" applyBorder="1" applyAlignment="1">
      <alignment horizontal="right"/>
    </xf>
    <xf numFmtId="178" fontId="3" fillId="3" borderId="7" xfId="1" applyNumberFormat="1" applyFont="1" applyFill="1" applyBorder="1" applyAlignment="1">
      <alignment horizontal="right"/>
    </xf>
    <xf numFmtId="9" fontId="3" fillId="0" borderId="0" xfId="1" applyFont="1" applyFill="1" applyBorder="1" applyAlignment="1">
      <alignment horizontal="right"/>
    </xf>
    <xf numFmtId="0" fontId="3" fillId="0" borderId="6" xfId="0" applyFont="1" applyFill="1" applyBorder="1" applyAlignment="1">
      <alignment horizontal="center" vertical="center"/>
    </xf>
    <xf numFmtId="178" fontId="3" fillId="3" borderId="8" xfId="1" applyNumberFormat="1" applyFont="1" applyFill="1" applyBorder="1" applyAlignment="1">
      <alignment horizontal="right"/>
    </xf>
    <xf numFmtId="178" fontId="3" fillId="3" borderId="2" xfId="1" applyNumberFormat="1" applyFont="1" applyFill="1" applyBorder="1" applyAlignment="1">
      <alignment horizontal="right"/>
    </xf>
    <xf numFmtId="0" fontId="10" fillId="0" borderId="0" xfId="0" applyFont="1" applyFill="1" applyBorder="1" applyAlignment="1">
      <alignment horizontal="left" wrapText="1"/>
    </xf>
    <xf numFmtId="178" fontId="3" fillId="3" borderId="1" xfId="1" applyNumberFormat="1" applyFont="1" applyFill="1" applyBorder="1" applyAlignment="1">
      <alignment horizontal="right"/>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29" xfId="0" applyFont="1" applyFill="1" applyBorder="1" applyAlignment="1">
      <alignment horizontal="left" vertical="center"/>
    </xf>
    <xf numFmtId="0" fontId="5" fillId="0" borderId="30" xfId="0" applyFont="1" applyBorder="1" applyAlignment="1">
      <alignment horizontal="left"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0" fillId="5" borderId="0" xfId="0" applyFont="1" applyFill="1" applyBorder="1" applyAlignment="1">
      <alignment vertical="center"/>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5" fillId="0" borderId="39" xfId="0" applyFont="1" applyBorder="1" applyAlignment="1">
      <alignment horizontal="left" vertical="top" wrapText="1"/>
    </xf>
    <xf numFmtId="0" fontId="5" fillId="0" borderId="0"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31" xfId="0" applyFont="1" applyFill="1" applyBorder="1" applyAlignment="1">
      <alignment horizontal="center" vertical="center"/>
    </xf>
    <xf numFmtId="178" fontId="3" fillId="3" borderId="34" xfId="1" applyNumberFormat="1" applyFont="1" applyFill="1" applyBorder="1" applyAlignment="1">
      <alignment horizontal="right"/>
    </xf>
    <xf numFmtId="178" fontId="3" fillId="3" borderId="35" xfId="1" applyNumberFormat="1" applyFont="1" applyFill="1" applyBorder="1" applyAlignment="1">
      <alignment horizontal="right"/>
    </xf>
    <xf numFmtId="0" fontId="11" fillId="0" borderId="0" xfId="0" applyFont="1" applyFill="1" applyBorder="1" applyAlignment="1">
      <alignment horizontal="left" vertical="top" wrapText="1"/>
    </xf>
    <xf numFmtId="0" fontId="11" fillId="0" borderId="0" xfId="0" applyFont="1" applyAlignment="1">
      <alignment horizontal="left" vertical="top"/>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30" xfId="0" applyFont="1" applyBorder="1" applyAlignment="1">
      <alignment horizontal="left" vertical="center" wrapText="1"/>
    </xf>
    <xf numFmtId="0" fontId="15" fillId="0" borderId="0" xfId="0" applyFont="1" applyBorder="1" applyAlignment="1">
      <alignment horizontal="left" vertical="center" wrapText="1"/>
    </xf>
    <xf numFmtId="0" fontId="15" fillId="0" borderId="44"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1" fillId="0" borderId="0" xfId="0" applyFont="1" applyAlignment="1">
      <alignment horizontal="left" vertical="center"/>
    </xf>
    <xf numFmtId="0" fontId="14" fillId="0" borderId="0" xfId="0" applyFont="1" applyFill="1" applyBorder="1" applyAlignment="1">
      <alignment horizontal="center" wrapText="1"/>
    </xf>
    <xf numFmtId="0" fontId="5" fillId="0" borderId="45" xfId="0" applyFont="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9" xfId="0" applyFont="1" applyFill="1" applyBorder="1" applyAlignment="1">
      <alignment horizontal="center" vertical="center"/>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5" fillId="0" borderId="0" xfId="0" applyFont="1" applyBorder="1" applyAlignment="1">
      <alignment horizontal="center" vertical="center"/>
    </xf>
    <xf numFmtId="0" fontId="15" fillId="6" borderId="30"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44" xfId="0" applyFont="1" applyFill="1" applyBorder="1" applyAlignment="1">
      <alignment horizontal="center" vertical="center"/>
    </xf>
    <xf numFmtId="0" fontId="56" fillId="0" borderId="0" xfId="0" applyFont="1" applyFill="1" applyBorder="1" applyAlignment="1">
      <alignment horizontal="left" vertical="center" wrapText="1" indent="1"/>
    </xf>
    <xf numFmtId="0" fontId="56" fillId="0" borderId="0" xfId="0" applyFont="1" applyFill="1" applyBorder="1" applyAlignment="1">
      <alignment horizontal="left" vertical="center" indent="1"/>
    </xf>
    <xf numFmtId="0" fontId="54" fillId="0" borderId="10" xfId="0" applyFont="1" applyBorder="1" applyAlignment="1">
      <alignment horizontal="left" vertical="center" indent="1"/>
    </xf>
    <xf numFmtId="0" fontId="54" fillId="0" borderId="52" xfId="0" applyFont="1" applyBorder="1" applyAlignment="1">
      <alignment horizontal="left" vertical="center" indent="1"/>
    </xf>
    <xf numFmtId="0" fontId="54" fillId="0" borderId="50" xfId="0" applyFont="1" applyBorder="1" applyAlignment="1">
      <alignment horizontal="left" vertical="center" indent="1"/>
    </xf>
    <xf numFmtId="182" fontId="54" fillId="13" borderId="11" xfId="0" applyNumberFormat="1" applyFont="1" applyFill="1" applyBorder="1" applyAlignment="1">
      <alignment horizontal="center" vertical="center"/>
    </xf>
    <xf numFmtId="0" fontId="54" fillId="11" borderId="11" xfId="0" applyFont="1" applyFill="1" applyBorder="1" applyAlignment="1">
      <alignment horizontal="center" vertical="center"/>
    </xf>
    <xf numFmtId="0" fontId="54" fillId="13" borderId="11" xfId="0" applyFont="1" applyFill="1" applyBorder="1" applyAlignment="1">
      <alignment horizontal="center" vertical="center"/>
    </xf>
    <xf numFmtId="0" fontId="54" fillId="11" borderId="80" xfId="0" applyFont="1" applyFill="1" applyBorder="1" applyAlignment="1">
      <alignment horizontal="center" vertical="center"/>
    </xf>
    <xf numFmtId="0" fontId="54" fillId="11" borderId="81" xfId="0" applyFont="1" applyFill="1" applyBorder="1" applyAlignment="1">
      <alignment horizontal="center" vertical="center"/>
    </xf>
    <xf numFmtId="0" fontId="54" fillId="0" borderId="48" xfId="0" applyFont="1" applyBorder="1" applyAlignment="1">
      <alignment horizontal="center" vertical="center"/>
    </xf>
    <xf numFmtId="0" fontId="54" fillId="0" borderId="83" xfId="0" applyFont="1" applyBorder="1" applyAlignment="1">
      <alignment horizontal="center" vertical="center"/>
    </xf>
    <xf numFmtId="0" fontId="57" fillId="0" borderId="48" xfId="0" applyFont="1" applyBorder="1" applyAlignment="1">
      <alignment horizontal="center" vertical="center" wrapText="1"/>
    </xf>
    <xf numFmtId="0" fontId="57" fillId="0" borderId="83" xfId="0" applyFont="1" applyBorder="1" applyAlignment="1">
      <alignment horizontal="center" vertical="center" wrapText="1"/>
    </xf>
    <xf numFmtId="0" fontId="54" fillId="0" borderId="105" xfId="0" applyFont="1" applyFill="1" applyBorder="1" applyAlignment="1">
      <alignment horizontal="center" vertical="center"/>
    </xf>
    <xf numFmtId="0" fontId="54" fillId="0" borderId="106" xfId="0" applyFont="1" applyFill="1" applyBorder="1" applyAlignment="1">
      <alignment horizontal="center" vertical="center"/>
    </xf>
    <xf numFmtId="0" fontId="54" fillId="0" borderId="107" xfId="0" applyFont="1" applyFill="1" applyBorder="1" applyAlignment="1">
      <alignment horizontal="center" vertical="center"/>
    </xf>
    <xf numFmtId="0" fontId="54" fillId="0" borderId="11" xfId="0" applyFont="1" applyBorder="1" applyAlignment="1">
      <alignment horizontal="center" vertical="center"/>
    </xf>
    <xf numFmtId="0" fontId="59"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4" fillId="13" borderId="80" xfId="0" applyFont="1" applyFill="1" applyBorder="1" applyAlignment="1">
      <alignment horizontal="center" vertical="center"/>
    </xf>
    <xf numFmtId="0" fontId="54" fillId="13" borderId="81" xfId="0" applyFont="1" applyFill="1" applyBorder="1" applyAlignment="1">
      <alignment horizontal="center" vertical="center"/>
    </xf>
    <xf numFmtId="0" fontId="55" fillId="0" borderId="10" xfId="0" applyFont="1" applyBorder="1" applyAlignment="1">
      <alignment horizontal="center" vertical="center"/>
    </xf>
    <xf numFmtId="0" fontId="55" fillId="0" borderId="52" xfId="0" applyFont="1" applyBorder="1" applyAlignment="1">
      <alignment horizontal="center" vertical="center"/>
    </xf>
    <xf numFmtId="0" fontId="55" fillId="0" borderId="50" xfId="0" applyFont="1" applyBorder="1" applyAlignment="1">
      <alignment horizontal="center" vertical="center"/>
    </xf>
    <xf numFmtId="0" fontId="54" fillId="0" borderId="104" xfId="0" applyFont="1" applyBorder="1" applyAlignment="1">
      <alignment horizontal="center" vertical="center"/>
    </xf>
    <xf numFmtId="0" fontId="54" fillId="0" borderId="32" xfId="0" applyFont="1" applyBorder="1" applyAlignment="1">
      <alignment horizontal="center" vertical="center"/>
    </xf>
    <xf numFmtId="0" fontId="58" fillId="11" borderId="80" xfId="0" applyFont="1" applyFill="1" applyBorder="1" applyAlignment="1">
      <alignment horizontal="left" vertical="top"/>
    </xf>
    <xf numFmtId="0" fontId="58" fillId="11" borderId="81" xfId="0" applyFont="1" applyFill="1" applyBorder="1" applyAlignment="1">
      <alignment horizontal="left" vertical="top"/>
    </xf>
    <xf numFmtId="0" fontId="58" fillId="11" borderId="82" xfId="0" applyFont="1" applyFill="1" applyBorder="1" applyAlignment="1">
      <alignment horizontal="left" vertical="top"/>
    </xf>
    <xf numFmtId="0" fontId="56" fillId="11" borderId="84" xfId="0" applyFont="1" applyFill="1" applyBorder="1" applyAlignment="1">
      <alignment horizontal="left" vertical="top"/>
    </xf>
    <xf numFmtId="0" fontId="56" fillId="11" borderId="46" xfId="0" applyFont="1" applyFill="1" applyBorder="1" applyAlignment="1">
      <alignment horizontal="left" vertical="top"/>
    </xf>
    <xf numFmtId="0" fontId="56" fillId="11" borderId="85" xfId="0" applyFont="1" applyFill="1" applyBorder="1" applyAlignment="1">
      <alignment horizontal="left" vertical="top"/>
    </xf>
    <xf numFmtId="0" fontId="56" fillId="0" borderId="81" xfId="0" applyFont="1" applyBorder="1" applyAlignment="1">
      <alignment horizontal="left" vertical="center" wrapText="1" indent="1"/>
    </xf>
    <xf numFmtId="0" fontId="54" fillId="0" borderId="108" xfId="0" applyFont="1" applyFill="1" applyBorder="1" applyAlignment="1">
      <alignment horizontal="center" vertical="center"/>
    </xf>
    <xf numFmtId="0" fontId="60" fillId="0" borderId="0" xfId="0" applyFont="1" applyFill="1" applyBorder="1" applyAlignment="1">
      <alignment horizontal="left" vertical="center" wrapText="1" indent="1"/>
    </xf>
    <xf numFmtId="0" fontId="60" fillId="0" borderId="0" xfId="0" applyFont="1" applyFill="1" applyBorder="1" applyAlignment="1">
      <alignment horizontal="left" vertical="center" indent="1"/>
    </xf>
    <xf numFmtId="0" fontId="54" fillId="14" borderId="11" xfId="0" applyFont="1" applyFill="1" applyBorder="1" applyAlignment="1">
      <alignment horizontal="center" vertical="center"/>
    </xf>
    <xf numFmtId="10" fontId="54" fillId="13" borderId="80" xfId="1" applyNumberFormat="1" applyFont="1" applyFill="1" applyBorder="1" applyAlignment="1">
      <alignment horizontal="center" vertical="center"/>
    </xf>
    <xf numFmtId="10" fontId="54" fillId="13" borderId="81" xfId="1" applyNumberFormat="1" applyFont="1" applyFill="1" applyBorder="1" applyAlignment="1">
      <alignment horizontal="center" vertical="center"/>
    </xf>
    <xf numFmtId="0" fontId="54" fillId="13" borderId="10" xfId="0" applyFont="1" applyFill="1" applyBorder="1" applyAlignment="1">
      <alignment horizontal="center" vertical="center"/>
    </xf>
    <xf numFmtId="0" fontId="54" fillId="13" borderId="52" xfId="0" applyFont="1" applyFill="1" applyBorder="1" applyAlignment="1">
      <alignment horizontal="center" vertical="center"/>
    </xf>
    <xf numFmtId="0" fontId="54" fillId="13" borderId="50" xfId="0" applyFont="1" applyFill="1" applyBorder="1" applyAlignment="1">
      <alignment horizontal="center" vertical="center"/>
    </xf>
    <xf numFmtId="38" fontId="54" fillId="11" borderId="80" xfId="9" applyFont="1" applyFill="1" applyBorder="1" applyAlignment="1">
      <alignment horizontal="center" vertical="center"/>
    </xf>
    <xf numFmtId="38" fontId="54" fillId="11" borderId="81" xfId="9" applyFont="1" applyFill="1" applyBorder="1" applyAlignment="1">
      <alignment horizontal="center" vertical="center"/>
    </xf>
    <xf numFmtId="0" fontId="54" fillId="12" borderId="11" xfId="0" applyFont="1" applyFill="1" applyBorder="1" applyAlignment="1">
      <alignment horizontal="left" vertical="center" indent="1" shrinkToFit="1"/>
    </xf>
    <xf numFmtId="38" fontId="54" fillId="11" borderId="10" xfId="9" applyFont="1" applyFill="1" applyBorder="1" applyAlignment="1">
      <alignment horizontal="center" vertical="center"/>
    </xf>
    <xf numFmtId="38" fontId="54" fillId="11" borderId="52" xfId="9" applyFont="1" applyFill="1" applyBorder="1" applyAlignment="1">
      <alignment horizontal="center" vertical="center"/>
    </xf>
    <xf numFmtId="0" fontId="54" fillId="0" borderId="84" xfId="0" applyFont="1" applyBorder="1" applyAlignment="1">
      <alignment horizontal="left" vertical="center" indent="1"/>
    </xf>
    <xf numFmtId="0" fontId="54" fillId="0" borderId="46" xfId="0" applyFont="1" applyBorder="1" applyAlignment="1">
      <alignment horizontal="left" vertical="center" indent="1"/>
    </xf>
    <xf numFmtId="0" fontId="54" fillId="13" borderId="84" xfId="0" applyFont="1" applyFill="1" applyBorder="1" applyAlignment="1">
      <alignment horizontal="center" vertical="center"/>
    </xf>
    <xf numFmtId="0" fontId="54" fillId="13" borderId="46" xfId="0" applyFont="1" applyFill="1" applyBorder="1" applyAlignment="1">
      <alignment horizontal="center" vertical="center"/>
    </xf>
    <xf numFmtId="0" fontId="54" fillId="13" borderId="85" xfId="0" applyFont="1" applyFill="1" applyBorder="1" applyAlignment="1">
      <alignment horizontal="center" vertical="center"/>
    </xf>
    <xf numFmtId="0" fontId="54" fillId="12" borderId="10" xfId="0" applyFont="1" applyFill="1" applyBorder="1" applyAlignment="1">
      <alignment horizontal="center" vertical="center"/>
    </xf>
    <xf numFmtId="0" fontId="54" fillId="12" borderId="52" xfId="0" applyFont="1" applyFill="1" applyBorder="1" applyAlignment="1">
      <alignment horizontal="center" vertical="center"/>
    </xf>
    <xf numFmtId="0" fontId="54" fillId="12" borderId="5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0" xfId="0" applyFont="1" applyFill="1" applyBorder="1" applyAlignment="1">
      <alignment horizontal="center" vertical="center"/>
    </xf>
    <xf numFmtId="0" fontId="56" fillId="0" borderId="0" xfId="0" applyFont="1" applyFill="1" applyBorder="1" applyAlignment="1">
      <alignment horizontal="left" vertical="center" wrapText="1"/>
    </xf>
    <xf numFmtId="0" fontId="54" fillId="0" borderId="10" xfId="0" applyFont="1" applyBorder="1" applyAlignment="1">
      <alignment horizontal="center" vertical="center"/>
    </xf>
    <xf numFmtId="0" fontId="54" fillId="0" borderId="52" xfId="0" applyFont="1" applyBorder="1" applyAlignment="1">
      <alignment horizontal="center" vertical="center"/>
    </xf>
    <xf numFmtId="0" fontId="54" fillId="11" borderId="52" xfId="0" applyFont="1" applyFill="1" applyBorder="1" applyAlignment="1">
      <alignment horizontal="center" vertical="center"/>
    </xf>
    <xf numFmtId="0" fontId="54" fillId="0" borderId="50" xfId="0" applyFont="1" applyBorder="1" applyAlignment="1">
      <alignment horizontal="center" vertical="center"/>
    </xf>
    <xf numFmtId="0" fontId="54" fillId="11" borderId="10" xfId="0" applyFont="1" applyFill="1" applyBorder="1" applyAlignment="1">
      <alignment horizontal="center" vertical="center"/>
    </xf>
    <xf numFmtId="0" fontId="54" fillId="11" borderId="50" xfId="0" applyFont="1" applyFill="1" applyBorder="1" applyAlignment="1">
      <alignment horizontal="center" vertical="center"/>
    </xf>
    <xf numFmtId="0" fontId="52" fillId="0" borderId="0" xfId="0" applyFont="1" applyAlignment="1">
      <alignment horizontal="center" vertical="center"/>
    </xf>
    <xf numFmtId="0" fontId="54" fillId="0" borderId="80" xfId="0" applyFont="1" applyBorder="1" applyAlignment="1">
      <alignment horizontal="left" vertical="center" wrapText="1"/>
    </xf>
    <xf numFmtId="0" fontId="54" fillId="0" borderId="81" xfId="0" applyFont="1" applyBorder="1" applyAlignment="1">
      <alignment horizontal="left" vertical="center"/>
    </xf>
    <xf numFmtId="0" fontId="54" fillId="0" borderId="82" xfId="0" applyFont="1" applyBorder="1" applyAlignment="1">
      <alignment horizontal="left" vertical="center"/>
    </xf>
    <xf numFmtId="0" fontId="54" fillId="0" borderId="48" xfId="0" applyFont="1" applyBorder="1" applyAlignment="1">
      <alignment horizontal="left" vertical="center" wrapText="1"/>
    </xf>
    <xf numFmtId="0" fontId="54" fillId="0" borderId="0" xfId="0" applyFont="1" applyBorder="1" applyAlignment="1">
      <alignment horizontal="left" vertical="center"/>
    </xf>
    <xf numFmtId="0" fontId="54" fillId="0" borderId="83" xfId="0" applyFont="1" applyBorder="1" applyAlignment="1">
      <alignment horizontal="left" vertical="center"/>
    </xf>
    <xf numFmtId="0" fontId="54" fillId="0" borderId="48" xfId="0" applyFont="1" applyBorder="1" applyAlignment="1">
      <alignment horizontal="left" vertical="center"/>
    </xf>
    <xf numFmtId="0" fontId="54" fillId="0" borderId="84" xfId="0" applyFont="1" applyBorder="1" applyAlignment="1">
      <alignment horizontal="left" vertical="center"/>
    </xf>
    <xf numFmtId="0" fontId="54" fillId="0" borderId="46" xfId="0" applyFont="1" applyBorder="1" applyAlignment="1">
      <alignment horizontal="left" vertical="center"/>
    </xf>
    <xf numFmtId="0" fontId="54" fillId="0" borderId="85" xfId="0" applyFont="1" applyBorder="1" applyAlignment="1">
      <alignment horizontal="left" vertical="center"/>
    </xf>
    <xf numFmtId="0" fontId="54" fillId="11" borderId="11" xfId="0" applyFont="1" applyFill="1" applyBorder="1" applyAlignment="1">
      <alignment horizontal="left" vertical="center" indent="1"/>
    </xf>
    <xf numFmtId="0" fontId="54" fillId="11" borderId="104" xfId="0" applyFont="1" applyFill="1" applyBorder="1" applyAlignment="1">
      <alignment horizontal="left" vertical="center" indent="1"/>
    </xf>
    <xf numFmtId="0" fontId="2" fillId="0" borderId="0" xfId="11" applyFont="1" applyFill="1" applyBorder="1" applyAlignment="1" applyProtection="1">
      <alignment horizontal="left" vertical="top" wrapText="1"/>
    </xf>
    <xf numFmtId="0" fontId="2" fillId="0" borderId="10" xfId="11" applyFont="1" applyFill="1" applyBorder="1" applyAlignment="1" applyProtection="1">
      <alignment horizontal="center" vertical="top" wrapText="1"/>
    </xf>
    <xf numFmtId="0" fontId="2" fillId="0" borderId="50" xfId="11" applyFont="1" applyFill="1" applyBorder="1" applyAlignment="1" applyProtection="1">
      <alignment horizontal="center" vertical="top" wrapText="1"/>
    </xf>
    <xf numFmtId="0" fontId="2" fillId="0" borderId="10" xfId="11" applyFont="1" applyFill="1" applyBorder="1" applyAlignment="1" applyProtection="1">
      <alignment horizontal="center" vertical="top" shrinkToFit="1"/>
    </xf>
    <xf numFmtId="0" fontId="2" fillId="0" borderId="50" xfId="11" applyFont="1" applyFill="1" applyBorder="1" applyAlignment="1" applyProtection="1">
      <alignment horizontal="center" vertical="top" shrinkToFit="1"/>
    </xf>
    <xf numFmtId="0" fontId="3" fillId="0" borderId="17" xfId="11" applyFont="1" applyFill="1" applyBorder="1" applyAlignment="1" applyProtection="1">
      <alignment horizontal="center" vertical="top" wrapText="1"/>
    </xf>
    <xf numFmtId="0" fontId="3" fillId="0" borderId="15" xfId="11" applyFont="1" applyFill="1" applyBorder="1" applyAlignment="1" applyProtection="1">
      <alignment horizontal="center" vertical="top" wrapText="1"/>
    </xf>
    <xf numFmtId="38" fontId="2" fillId="11" borderId="10" xfId="9" applyFont="1" applyFill="1" applyBorder="1" applyAlignment="1" applyProtection="1">
      <alignment horizontal="center" vertical="center" wrapText="1"/>
    </xf>
    <xf numFmtId="38" fontId="2" fillId="11" borderId="50" xfId="9" applyFont="1" applyFill="1" applyBorder="1" applyAlignment="1" applyProtection="1">
      <alignment horizontal="center" vertical="center" wrapText="1"/>
    </xf>
    <xf numFmtId="38" fontId="2" fillId="13" borderId="3" xfId="9" applyFont="1" applyFill="1" applyBorder="1" applyAlignment="1" applyProtection="1">
      <alignment horizontal="center" vertical="center" wrapText="1"/>
    </xf>
    <xf numFmtId="38" fontId="2" fillId="13" borderId="1" xfId="9" applyFont="1" applyFill="1" applyBorder="1" applyAlignment="1" applyProtection="1">
      <alignment horizontal="center" vertical="center" wrapText="1"/>
    </xf>
    <xf numFmtId="0" fontId="3" fillId="7" borderId="52" xfId="11" applyFont="1" applyFill="1" applyBorder="1" applyAlignment="1" applyProtection="1">
      <alignment horizontal="center"/>
    </xf>
    <xf numFmtId="0" fontId="3" fillId="7" borderId="10" xfId="11" applyFont="1" applyFill="1" applyBorder="1" applyAlignment="1" applyProtection="1">
      <alignment horizontal="center" wrapText="1"/>
    </xf>
    <xf numFmtId="0" fontId="3" fillId="7" borderId="52" xfId="11" applyFont="1" applyFill="1" applyBorder="1" applyAlignment="1" applyProtection="1">
      <alignment horizontal="center" wrapText="1"/>
    </xf>
    <xf numFmtId="0" fontId="3" fillId="7" borderId="50" xfId="11" applyFont="1" applyFill="1" applyBorder="1" applyAlignment="1" applyProtection="1">
      <alignment horizontal="center" wrapText="1"/>
    </xf>
    <xf numFmtId="0" fontId="61" fillId="0" borderId="80" xfId="11" applyFont="1" applyFill="1" applyBorder="1" applyAlignment="1" applyProtection="1">
      <alignment horizontal="left" vertical="top" wrapText="1"/>
    </xf>
    <xf numFmtId="0" fontId="61" fillId="0" borderId="81" xfId="11" applyFont="1" applyFill="1" applyBorder="1" applyAlignment="1" applyProtection="1">
      <alignment horizontal="left" vertical="top" wrapText="1"/>
    </xf>
    <xf numFmtId="0" fontId="61" fillId="0" borderId="82" xfId="11" applyFont="1" applyFill="1" applyBorder="1" applyAlignment="1" applyProtection="1">
      <alignment horizontal="left" vertical="top" wrapText="1"/>
    </xf>
    <xf numFmtId="0" fontId="61" fillId="0" borderId="48" xfId="11" applyFont="1" applyFill="1" applyBorder="1" applyAlignment="1" applyProtection="1">
      <alignment horizontal="left" vertical="top" wrapText="1"/>
    </xf>
    <xf numFmtId="0" fontId="61" fillId="0" borderId="0" xfId="11" applyFont="1" applyFill="1" applyBorder="1" applyAlignment="1" applyProtection="1">
      <alignment horizontal="left" vertical="top" wrapText="1"/>
    </xf>
    <xf numFmtId="0" fontId="61" fillId="0" borderId="83" xfId="11" applyFont="1" applyFill="1" applyBorder="1" applyAlignment="1" applyProtection="1">
      <alignment horizontal="left" vertical="top" wrapText="1"/>
    </xf>
    <xf numFmtId="0" fontId="61" fillId="0" borderId="10" xfId="11" applyFont="1" applyFill="1" applyBorder="1" applyAlignment="1" applyProtection="1">
      <alignment horizontal="left" vertical="top" wrapText="1"/>
    </xf>
    <xf numFmtId="0" fontId="61" fillId="0" borderId="52" xfId="11" applyFont="1" applyFill="1" applyBorder="1" applyAlignment="1" applyProtection="1">
      <alignment horizontal="left" vertical="top" wrapText="1"/>
    </xf>
    <xf numFmtId="0" fontId="61" fillId="0" borderId="50" xfId="11" applyFont="1" applyFill="1" applyBorder="1" applyAlignment="1" applyProtection="1">
      <alignment horizontal="left" vertical="top" wrapText="1"/>
    </xf>
    <xf numFmtId="42" fontId="19" fillId="0" borderId="127" xfId="11" applyNumberFormat="1" applyFont="1" applyBorder="1" applyAlignment="1" applyProtection="1">
      <alignment horizontal="center" vertical="center" wrapText="1"/>
    </xf>
    <xf numFmtId="42" fontId="19" fillId="0" borderId="47" xfId="11" applyNumberFormat="1" applyFont="1" applyBorder="1" applyAlignment="1" applyProtection="1">
      <alignment horizontal="center" vertical="center" wrapText="1"/>
    </xf>
    <xf numFmtId="42" fontId="19" fillId="0" borderId="23" xfId="11" applyNumberFormat="1" applyFont="1" applyBorder="1" applyAlignment="1" applyProtection="1">
      <alignment horizontal="center" vertical="center" wrapText="1"/>
    </xf>
    <xf numFmtId="42" fontId="19" fillId="0" borderId="128" xfId="11" applyNumberFormat="1" applyFont="1" applyBorder="1" applyAlignment="1" applyProtection="1">
      <alignment horizontal="center" vertical="center" wrapText="1"/>
    </xf>
    <xf numFmtId="0" fontId="68" fillId="0" borderId="85" xfId="2" applyFont="1" applyFill="1" applyBorder="1" applyAlignment="1" applyProtection="1">
      <alignment horizontal="left" vertical="top" wrapText="1"/>
    </xf>
    <xf numFmtId="0" fontId="68" fillId="0" borderId="32" xfId="2" applyFont="1" applyFill="1" applyBorder="1" applyAlignment="1" applyProtection="1">
      <alignment horizontal="left" vertical="top" wrapText="1"/>
    </xf>
    <xf numFmtId="0" fontId="3" fillId="0" borderId="104" xfId="11" applyFont="1" applyBorder="1" applyAlignment="1" applyProtection="1">
      <alignment horizontal="center" vertical="center" wrapText="1" readingOrder="1"/>
    </xf>
    <xf numFmtId="0" fontId="3" fillId="0" borderId="86" xfId="11" applyFont="1" applyBorder="1" applyAlignment="1" applyProtection="1">
      <alignment horizontal="center" vertical="center" readingOrder="1"/>
    </xf>
    <xf numFmtId="0" fontId="3" fillId="0" borderId="32" xfId="11" applyFont="1" applyBorder="1" applyAlignment="1" applyProtection="1">
      <alignment horizontal="center" vertical="center" readingOrder="1"/>
    </xf>
    <xf numFmtId="0" fontId="19" fillId="0" borderId="119" xfId="11" applyFont="1" applyBorder="1" applyAlignment="1" applyProtection="1">
      <alignment horizontal="center" vertical="center" shrinkToFit="1"/>
    </xf>
    <xf numFmtId="0" fontId="19" fillId="0" borderId="67" xfId="11" applyFont="1" applyBorder="1" applyAlignment="1" applyProtection="1">
      <alignment horizontal="center" vertical="center" shrinkToFit="1"/>
    </xf>
    <xf numFmtId="0" fontId="19" fillId="0" borderId="123" xfId="11" applyFont="1" applyBorder="1" applyAlignment="1" applyProtection="1">
      <alignment horizontal="center" vertical="center" shrinkToFit="1"/>
    </xf>
    <xf numFmtId="0" fontId="3" fillId="0" borderId="120" xfId="11" applyFont="1" applyBorder="1" applyAlignment="1" applyProtection="1">
      <alignment horizontal="left" vertical="center"/>
    </xf>
    <xf numFmtId="0" fontId="3" fillId="0" borderId="111" xfId="11" applyFont="1" applyBorder="1" applyAlignment="1" applyProtection="1">
      <alignment horizontal="left" vertical="center"/>
    </xf>
    <xf numFmtId="0" fontId="11" fillId="0" borderId="122" xfId="11" applyFont="1" applyBorder="1" applyAlignment="1" applyProtection="1">
      <alignment horizontal="left" vertical="center" wrapText="1" shrinkToFit="1"/>
    </xf>
    <xf numFmtId="0" fontId="11" fillId="0" borderId="114" xfId="11" applyFont="1" applyBorder="1" applyAlignment="1" applyProtection="1">
      <alignment horizontal="left" vertical="center" wrapText="1" shrinkToFit="1"/>
    </xf>
    <xf numFmtId="0" fontId="11" fillId="0" borderId="124" xfId="11" applyFont="1" applyBorder="1" applyAlignment="1" applyProtection="1">
      <alignment horizontal="left" vertical="center" wrapText="1" shrinkToFit="1"/>
    </xf>
    <xf numFmtId="0" fontId="11" fillId="0" borderId="118" xfId="11" applyFont="1" applyBorder="1" applyAlignment="1" applyProtection="1">
      <alignment horizontal="left" vertical="center" wrapText="1" shrinkToFit="1"/>
    </xf>
    <xf numFmtId="0" fontId="11" fillId="0" borderId="126" xfId="11" applyFont="1" applyBorder="1" applyAlignment="1" applyProtection="1">
      <alignment horizontal="left" vertical="center" wrapText="1"/>
    </xf>
    <xf numFmtId="0" fontId="11" fillId="0" borderId="85" xfId="11" applyFont="1" applyBorder="1" applyAlignment="1" applyProtection="1">
      <alignment horizontal="left" vertical="center" wrapText="1"/>
    </xf>
    <xf numFmtId="0" fontId="31" fillId="0" borderId="0" xfId="11" applyFont="1" applyFill="1" applyAlignment="1" applyProtection="1">
      <alignment horizontal="center" vertical="center"/>
    </xf>
    <xf numFmtId="0" fontId="61" fillId="0" borderId="0" xfId="10" applyFont="1" applyFill="1" applyAlignment="1">
      <alignment horizontal="left" vertical="center" wrapText="1"/>
    </xf>
    <xf numFmtId="0" fontId="3" fillId="7" borderId="104" xfId="11" applyFont="1" applyFill="1" applyBorder="1" applyAlignment="1" applyProtection="1">
      <alignment horizontal="center" vertical="center" shrinkToFit="1"/>
    </xf>
    <xf numFmtId="0" fontId="64" fillId="7" borderId="32" xfId="2" applyFont="1" applyFill="1" applyBorder="1" applyAlignment="1" applyProtection="1">
      <alignment vertical="center" shrinkToFit="1"/>
    </xf>
    <xf numFmtId="184" fontId="3" fillId="13" borderId="10" xfId="11" applyNumberFormat="1" applyFont="1" applyFill="1" applyBorder="1" applyAlignment="1" applyProtection="1">
      <alignment horizontal="center"/>
    </xf>
    <xf numFmtId="184" fontId="3" fillId="13" borderId="52" xfId="11" applyNumberFormat="1" applyFont="1" applyFill="1" applyBorder="1" applyAlignment="1" applyProtection="1">
      <alignment horizontal="center"/>
    </xf>
    <xf numFmtId="184" fontId="3" fillId="13" borderId="50" xfId="11" applyNumberFormat="1" applyFont="1" applyFill="1" applyBorder="1" applyAlignment="1" applyProtection="1">
      <alignment horizontal="center"/>
    </xf>
    <xf numFmtId="0" fontId="3" fillId="7" borderId="104" xfId="11" applyFont="1" applyFill="1" applyBorder="1" applyAlignment="1" applyProtection="1">
      <alignment horizontal="center" vertical="center" wrapText="1"/>
    </xf>
    <xf numFmtId="0" fontId="3" fillId="7" borderId="32" xfId="11" applyFont="1" applyFill="1" applyBorder="1" applyAlignment="1" applyProtection="1">
      <alignment horizontal="center" vertical="center" wrapText="1"/>
    </xf>
    <xf numFmtId="0" fontId="11" fillId="0" borderId="109" xfId="11" applyFont="1" applyBorder="1" applyAlignment="1" applyProtection="1">
      <alignment horizontal="left" vertical="center" wrapText="1"/>
    </xf>
    <xf numFmtId="0" fontId="11" fillId="0" borderId="110" xfId="11" applyFont="1" applyBorder="1" applyAlignment="1" applyProtection="1">
      <alignment horizontal="left" vertical="center" wrapText="1"/>
    </xf>
    <xf numFmtId="0" fontId="11" fillId="0" borderId="111" xfId="11" applyFont="1" applyBorder="1" applyAlignment="1" applyProtection="1">
      <alignment horizontal="left" vertical="center" wrapText="1"/>
    </xf>
    <xf numFmtId="0" fontId="11" fillId="0" borderId="112" xfId="11" applyFont="1" applyBorder="1" applyAlignment="1" applyProtection="1">
      <alignment horizontal="left" vertical="center" wrapText="1"/>
    </xf>
    <xf numFmtId="0" fontId="11" fillId="0" borderId="113" xfId="11" applyFont="1" applyBorder="1" applyAlignment="1" applyProtection="1">
      <alignment horizontal="left" vertical="center" wrapText="1"/>
    </xf>
    <xf numFmtId="0" fontId="11" fillId="0" borderId="114" xfId="11" applyFont="1" applyBorder="1" applyAlignment="1" applyProtection="1">
      <alignment horizontal="left" vertical="center" wrapText="1"/>
    </xf>
    <xf numFmtId="0" fontId="11" fillId="0" borderId="116" xfId="11" applyFont="1" applyBorder="1" applyAlignment="1" applyProtection="1">
      <alignment horizontal="left" vertical="center" wrapText="1"/>
    </xf>
    <xf numFmtId="0" fontId="11" fillId="0" borderId="117" xfId="11" applyFont="1" applyBorder="1" applyAlignment="1" applyProtection="1">
      <alignment horizontal="left" vertical="center" wrapText="1"/>
    </xf>
    <xf numFmtId="0" fontId="11" fillId="0" borderId="118" xfId="11" applyFont="1" applyBorder="1" applyAlignment="1" applyProtection="1">
      <alignment horizontal="left" vertical="center" wrapText="1"/>
    </xf>
    <xf numFmtId="0" fontId="2" fillId="7" borderId="4" xfId="2" applyFont="1" applyFill="1" applyBorder="1" applyAlignment="1">
      <alignment horizontal="center" vertical="center" wrapText="1"/>
    </xf>
    <xf numFmtId="0" fontId="2" fillId="7" borderId="47" xfId="2" applyFont="1" applyFill="1" applyBorder="1" applyAlignment="1">
      <alignment horizontal="center" vertical="center" wrapText="1"/>
    </xf>
    <xf numFmtId="178" fontId="2" fillId="7" borderId="48" xfId="2" applyNumberFormat="1" applyFont="1" applyFill="1" applyBorder="1" applyAlignment="1">
      <alignment horizontal="center" vertical="center"/>
    </xf>
    <xf numFmtId="178" fontId="2" fillId="7" borderId="0" xfId="2" applyNumberFormat="1" applyFont="1" applyFill="1" applyBorder="1" applyAlignment="1">
      <alignment horizontal="center" vertical="center"/>
    </xf>
    <xf numFmtId="0" fontId="2" fillId="7" borderId="32" xfId="2" applyFont="1" applyFill="1" applyBorder="1" applyAlignment="1">
      <alignment horizontal="center" vertical="center" wrapText="1"/>
    </xf>
    <xf numFmtId="0" fontId="2" fillId="7" borderId="51" xfId="2" applyFont="1" applyFill="1" applyBorder="1" applyAlignment="1">
      <alignment horizontal="center" vertical="center" wrapText="1"/>
    </xf>
    <xf numFmtId="0" fontId="2" fillId="7" borderId="53" xfId="2" applyFont="1" applyFill="1" applyBorder="1" applyAlignment="1">
      <alignment horizontal="center" vertical="center" wrapText="1"/>
    </xf>
    <xf numFmtId="0" fontId="2" fillId="7" borderId="18" xfId="2" applyFont="1" applyFill="1" applyBorder="1" applyAlignment="1">
      <alignment horizontal="center" vertical="center" wrapText="1"/>
    </xf>
    <xf numFmtId="0" fontId="2" fillId="7" borderId="49" xfId="2" applyFont="1" applyFill="1" applyBorder="1" applyAlignment="1">
      <alignment horizontal="center" vertical="center" wrapText="1"/>
    </xf>
    <xf numFmtId="0" fontId="2" fillId="7" borderId="10" xfId="2" applyFont="1" applyFill="1" applyBorder="1" applyAlignment="1">
      <alignment horizontal="center" vertical="center" wrapText="1"/>
    </xf>
    <xf numFmtId="0" fontId="2" fillId="7" borderId="50" xfId="2" applyFont="1" applyFill="1" applyBorder="1" applyAlignment="1">
      <alignment horizontal="center" vertical="center" wrapText="1"/>
    </xf>
    <xf numFmtId="0" fontId="19" fillId="7" borderId="0" xfId="2" applyFont="1" applyFill="1" applyBorder="1" applyAlignment="1">
      <alignment horizontal="left" vertical="center" wrapText="1"/>
    </xf>
    <xf numFmtId="0" fontId="28" fillId="7" borderId="0" xfId="2" applyFont="1" applyFill="1" applyBorder="1" applyAlignment="1">
      <alignment horizontal="left" vertical="center" wrapText="1"/>
    </xf>
    <xf numFmtId="0" fontId="28" fillId="7" borderId="46" xfId="2" applyFont="1" applyFill="1" applyBorder="1" applyAlignment="1">
      <alignment horizontal="left" vertical="center" wrapText="1"/>
    </xf>
    <xf numFmtId="0" fontId="19" fillId="7" borderId="4" xfId="2" applyFont="1" applyFill="1" applyBorder="1" applyAlignment="1">
      <alignment horizontal="center" vertical="center" wrapText="1"/>
    </xf>
    <xf numFmtId="0" fontId="19" fillId="7" borderId="47" xfId="2" applyFont="1" applyFill="1" applyBorder="1" applyAlignment="1">
      <alignment horizontal="center" vertical="center" wrapText="1"/>
    </xf>
    <xf numFmtId="0" fontId="2" fillId="7" borderId="10" xfId="2" applyFont="1" applyFill="1" applyBorder="1" applyAlignment="1">
      <alignment horizontal="center" vertical="center"/>
    </xf>
    <xf numFmtId="0" fontId="2" fillId="7" borderId="50" xfId="2" applyFont="1" applyFill="1" applyBorder="1" applyAlignment="1">
      <alignment horizontal="center" vertical="center"/>
    </xf>
    <xf numFmtId="0" fontId="2" fillId="7" borderId="4" xfId="2" applyFont="1" applyFill="1" applyBorder="1" applyAlignment="1">
      <alignment horizontal="center" vertical="center"/>
    </xf>
    <xf numFmtId="0" fontId="2" fillId="7" borderId="47" xfId="2" applyFont="1" applyFill="1" applyBorder="1" applyAlignment="1">
      <alignment horizontal="center" vertical="center"/>
    </xf>
    <xf numFmtId="0" fontId="2" fillId="7" borderId="18" xfId="2" applyFont="1" applyFill="1" applyBorder="1" applyAlignment="1">
      <alignment horizontal="center" vertical="center"/>
    </xf>
    <xf numFmtId="0" fontId="2" fillId="7" borderId="49" xfId="2" applyFont="1" applyFill="1" applyBorder="1" applyAlignment="1">
      <alignment horizontal="center" vertical="center"/>
    </xf>
    <xf numFmtId="0" fontId="14" fillId="7" borderId="0" xfId="2" applyFont="1" applyFill="1" applyAlignment="1">
      <alignment horizontal="left" vertical="center" shrinkToFit="1"/>
    </xf>
    <xf numFmtId="0" fontId="24" fillId="7" borderId="0" xfId="2" applyFont="1" applyFill="1" applyBorder="1" applyAlignment="1">
      <alignment horizontal="left" vertical="center" wrapText="1"/>
    </xf>
    <xf numFmtId="0" fontId="19" fillId="7" borderId="0" xfId="2" applyFont="1" applyFill="1" applyAlignment="1">
      <alignment horizontal="left" vertical="center" shrinkToFit="1"/>
    </xf>
    <xf numFmtId="0" fontId="12" fillId="7" borderId="0" xfId="2" applyFont="1" applyFill="1" applyAlignment="1">
      <alignment horizontal="center" vertical="center"/>
    </xf>
    <xf numFmtId="0" fontId="14" fillId="7" borderId="46" xfId="2" applyFont="1" applyFill="1" applyBorder="1" applyAlignment="1">
      <alignment horizontal="left" vertical="top"/>
    </xf>
    <xf numFmtId="0" fontId="22" fillId="7" borderId="46" xfId="2" applyFont="1" applyFill="1" applyBorder="1" applyAlignment="1">
      <alignment horizontal="left" vertical="top"/>
    </xf>
    <xf numFmtId="0" fontId="22" fillId="7" borderId="11" xfId="2" applyFont="1" applyFill="1" applyBorder="1" applyAlignment="1">
      <alignment horizontal="center" vertical="center"/>
    </xf>
    <xf numFmtId="0" fontId="19" fillId="7" borderId="11" xfId="2" applyFont="1" applyFill="1" applyBorder="1" applyAlignment="1">
      <alignment horizontal="left" vertical="top" wrapText="1"/>
    </xf>
    <xf numFmtId="0" fontId="19" fillId="7" borderId="0" xfId="2" applyFont="1" applyFill="1" applyAlignment="1">
      <alignment horizontal="left" vertical="top" wrapText="1"/>
    </xf>
    <xf numFmtId="0" fontId="19" fillId="7" borderId="0" xfId="2" applyFont="1" applyFill="1" applyAlignment="1">
      <alignment horizontal="left" vertical="top"/>
    </xf>
    <xf numFmtId="0" fontId="30" fillId="8" borderId="0" xfId="0" applyFont="1" applyFill="1" applyBorder="1" applyAlignment="1">
      <alignment horizontal="center" vertical="center" wrapText="1" shrinkToFit="1"/>
    </xf>
    <xf numFmtId="0" fontId="31" fillId="0" borderId="55" xfId="0" applyFont="1" applyBorder="1" applyAlignment="1">
      <alignment horizontal="center" vertical="center" wrapText="1" shrinkToFit="1"/>
    </xf>
    <xf numFmtId="0" fontId="14" fillId="8" borderId="0" xfId="0" applyFont="1" applyFill="1" applyBorder="1" applyAlignment="1">
      <alignment horizontal="left" vertical="center" wrapText="1"/>
    </xf>
    <xf numFmtId="0" fontId="34" fillId="0" borderId="61" xfId="3" applyFont="1" applyBorder="1" applyAlignment="1">
      <alignment horizontal="center" vertical="center" textRotation="255" wrapText="1"/>
    </xf>
    <xf numFmtId="0" fontId="34" fillId="0" borderId="62" xfId="3" applyFont="1" applyBorder="1" applyAlignment="1">
      <alignment horizontal="center" vertical="center" textRotation="255"/>
    </xf>
    <xf numFmtId="0" fontId="34" fillId="0" borderId="63" xfId="3" applyFont="1" applyBorder="1" applyAlignment="1">
      <alignment horizontal="center" vertical="center" textRotation="255"/>
    </xf>
    <xf numFmtId="0" fontId="36" fillId="0" borderId="30" xfId="3" applyFont="1" applyBorder="1" applyAlignment="1">
      <alignment horizontal="center" vertical="center" textRotation="255"/>
    </xf>
    <xf numFmtId="0" fontId="36" fillId="0" borderId="27" xfId="3" applyFont="1" applyBorder="1" applyAlignment="1">
      <alignment horizontal="center" vertical="center" textRotation="255"/>
    </xf>
    <xf numFmtId="0" fontId="36" fillId="0" borderId="67" xfId="3" applyFont="1" applyBorder="1" applyAlignment="1">
      <alignment horizontal="center" vertical="center" textRotation="255"/>
    </xf>
    <xf numFmtId="0" fontId="36" fillId="0" borderId="72" xfId="3" applyFont="1" applyBorder="1" applyAlignment="1">
      <alignment horizontal="center" vertical="center" textRotation="255"/>
    </xf>
    <xf numFmtId="0" fontId="36" fillId="0" borderId="77" xfId="3" applyFont="1" applyBorder="1" applyAlignment="1">
      <alignment horizontal="center" vertical="center"/>
    </xf>
    <xf numFmtId="0" fontId="36" fillId="0" borderId="26" xfId="3" applyFont="1" applyBorder="1" applyAlignment="1">
      <alignment horizontal="center" vertical="center"/>
    </xf>
    <xf numFmtId="0" fontId="36" fillId="0" borderId="48" xfId="3" applyFont="1" applyBorder="1" applyAlignment="1">
      <alignment horizontal="center" vertical="center"/>
    </xf>
    <xf numFmtId="0" fontId="36" fillId="0" borderId="44" xfId="3" applyFont="1" applyBorder="1" applyAlignment="1">
      <alignment horizontal="center" vertical="center"/>
    </xf>
    <xf numFmtId="0" fontId="36" fillId="0" borderId="79" xfId="3" applyFont="1" applyBorder="1" applyAlignment="1">
      <alignment horizontal="center" vertical="center"/>
    </xf>
    <xf numFmtId="0" fontId="36" fillId="0" borderId="29" xfId="3" applyFont="1" applyBorder="1" applyAlignment="1">
      <alignment horizontal="center" vertical="center"/>
    </xf>
    <xf numFmtId="0" fontId="42" fillId="0" borderId="10" xfId="4" applyNumberFormat="1" applyFont="1" applyBorder="1" applyAlignment="1">
      <alignment vertical="center" wrapText="1"/>
    </xf>
    <xf numFmtId="0" fontId="42" fillId="0" borderId="52" xfId="0" applyFont="1" applyBorder="1" applyAlignment="1">
      <alignment vertical="center" wrapText="1"/>
    </xf>
    <xf numFmtId="0" fontId="42" fillId="0" borderId="50" xfId="0" applyFont="1" applyBorder="1" applyAlignment="1">
      <alignment vertical="center" wrapText="1"/>
    </xf>
    <xf numFmtId="0" fontId="42" fillId="0" borderId="10" xfId="4" applyNumberFormat="1" applyFont="1" applyBorder="1" applyAlignment="1">
      <alignment vertical="center"/>
    </xf>
    <xf numFmtId="0" fontId="42" fillId="0" borderId="52" xfId="0" applyFont="1" applyBorder="1" applyAlignment="1">
      <alignment vertical="center"/>
    </xf>
    <xf numFmtId="0" fontId="42" fillId="0" borderId="50" xfId="0" applyFont="1" applyBorder="1" applyAlignment="1">
      <alignment vertical="center"/>
    </xf>
    <xf numFmtId="0" fontId="42" fillId="0" borderId="10" xfId="0" applyFont="1" applyBorder="1" applyAlignment="1">
      <alignment vertical="center"/>
    </xf>
    <xf numFmtId="0" fontId="42" fillId="0" borderId="52" xfId="4" applyNumberFormat="1" applyFont="1" applyBorder="1" applyAlignment="1"/>
    <xf numFmtId="0" fontId="42" fillId="0" borderId="52" xfId="0" applyFont="1" applyBorder="1" applyAlignment="1"/>
    <xf numFmtId="0" fontId="42" fillId="0" borderId="80" xfId="4" applyNumberFormat="1" applyFont="1" applyBorder="1" applyAlignment="1">
      <alignment horizontal="left" vertical="center"/>
    </xf>
    <xf numFmtId="0" fontId="42" fillId="0" borderId="81" xfId="4" applyNumberFormat="1" applyFont="1" applyBorder="1" applyAlignment="1">
      <alignment horizontal="left" vertical="center"/>
    </xf>
    <xf numFmtId="0" fontId="42" fillId="0" borderId="82" xfId="4" applyNumberFormat="1" applyFont="1" applyBorder="1" applyAlignment="1">
      <alignment horizontal="left" vertical="center"/>
    </xf>
    <xf numFmtId="0" fontId="42" fillId="0" borderId="48" xfId="4" applyNumberFormat="1" applyFont="1" applyBorder="1" applyAlignment="1">
      <alignment horizontal="left" vertical="center"/>
    </xf>
    <xf numFmtId="0" fontId="42" fillId="0" borderId="0" xfId="4" applyNumberFormat="1" applyFont="1" applyBorder="1" applyAlignment="1">
      <alignment horizontal="left" vertical="center"/>
    </xf>
    <xf numFmtId="0" fontId="42" fillId="0" borderId="83" xfId="4" applyNumberFormat="1" applyFont="1" applyBorder="1" applyAlignment="1">
      <alignment horizontal="left" vertical="center"/>
    </xf>
    <xf numFmtId="0" fontId="42" fillId="0" borderId="84" xfId="4" applyNumberFormat="1" applyFont="1" applyBorder="1" applyAlignment="1">
      <alignment horizontal="left" vertical="center"/>
    </xf>
    <xf numFmtId="0" fontId="42" fillId="0" borderId="46" xfId="4" applyNumberFormat="1" applyFont="1" applyBorder="1" applyAlignment="1">
      <alignment horizontal="left" vertical="center"/>
    </xf>
    <xf numFmtId="0" fontId="42" fillId="0" borderId="85" xfId="4" applyNumberFormat="1" applyFont="1" applyBorder="1" applyAlignment="1">
      <alignment horizontal="left" vertical="center"/>
    </xf>
    <xf numFmtId="0" fontId="42" fillId="0" borderId="0" xfId="4" applyNumberFormat="1" applyFont="1" applyAlignment="1">
      <alignment horizontal="center"/>
    </xf>
    <xf numFmtId="0" fontId="42" fillId="0" borderId="52" xfId="4" applyNumberFormat="1" applyFont="1" applyBorder="1" applyAlignment="1">
      <alignment vertical="center"/>
    </xf>
    <xf numFmtId="0" fontId="42" fillId="0" borderId="50" xfId="4" applyNumberFormat="1" applyFont="1" applyBorder="1" applyAlignment="1">
      <alignment vertical="center"/>
    </xf>
    <xf numFmtId="0" fontId="15" fillId="0" borderId="0" xfId="11" applyFont="1" applyFill="1" applyBorder="1" applyAlignment="1" applyProtection="1">
      <alignment vertical="center"/>
    </xf>
  </cellXfs>
  <cellStyles count="14">
    <cellStyle name="パーセント" xfId="1" builtinId="5"/>
    <cellStyle name="桁区切り" xfId="9" builtinId="6"/>
    <cellStyle name="桁区切り 2" xfId="13"/>
    <cellStyle name="桁区切り 3" xfId="12"/>
    <cellStyle name="標準" xfId="0" builtinId="0"/>
    <cellStyle name="標準 2" xfId="10"/>
    <cellStyle name="標準 2 2" xfId="11"/>
    <cellStyle name="標準 3" xfId="2"/>
    <cellStyle name="標準_Sheet1" xfId="6"/>
    <cellStyle name="標準_通所②" xfId="5"/>
    <cellStyle name="標準_通所介護　勤務表" xfId="7"/>
    <cellStyle name="標準_添付書類検討1" xfId="3"/>
    <cellStyle name="標準_訪問介護申請書" xfId="8"/>
    <cellStyle name="標準_訪問看護届出" xfId="4"/>
  </cellStyles>
  <dxfs count="5">
    <dxf>
      <font>
        <b val="0"/>
        <i val="0"/>
        <condense val="0"/>
        <extend val="0"/>
        <sz val="11"/>
        <color indexed="45"/>
      </font>
    </dxf>
    <dxf>
      <font>
        <b val="0"/>
        <i val="0"/>
        <condense val="0"/>
        <extend val="0"/>
        <sz val="11"/>
        <color indexed="45"/>
      </font>
    </dxf>
    <dxf>
      <font>
        <b val="0"/>
        <i val="0"/>
        <condense val="0"/>
        <extend val="0"/>
        <sz val="11"/>
        <color indexed="45"/>
      </font>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99"/>
      <color rgb="FFFFFF99"/>
      <color rgb="FFCCCCFF"/>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238125</xdr:colOff>
      <xdr:row>20</xdr:row>
      <xdr:rowOff>28575</xdr:rowOff>
    </xdr:from>
    <xdr:to>
      <xdr:col>13</xdr:col>
      <xdr:colOff>57150</xdr:colOff>
      <xdr:row>24</xdr:row>
      <xdr:rowOff>19050</xdr:rowOff>
    </xdr:to>
    <xdr:sp macro="" textlink="">
      <xdr:nvSpPr>
        <xdr:cNvPr id="2" name="AutoShape 1"/>
        <xdr:cNvSpPr>
          <a:spLocks noChangeArrowheads="1"/>
        </xdr:cNvSpPr>
      </xdr:nvSpPr>
      <xdr:spPr bwMode="auto">
        <a:xfrm rot="5400000">
          <a:off x="7696200" y="2857500"/>
          <a:ext cx="676275" cy="1876425"/>
        </a:xfrm>
        <a:prstGeom prst="rightArrow">
          <a:avLst>
            <a:gd name="adj1" fmla="val 51722"/>
            <a:gd name="adj2" fmla="val 47458"/>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114300</xdr:colOff>
      <xdr:row>17</xdr:row>
      <xdr:rowOff>57150</xdr:rowOff>
    </xdr:from>
    <xdr:to>
      <xdr:col>17</xdr:col>
      <xdr:colOff>114300</xdr:colOff>
      <xdr:row>21</xdr:row>
      <xdr:rowOff>0</xdr:rowOff>
    </xdr:to>
    <xdr:sp macro="" textlink="">
      <xdr:nvSpPr>
        <xdr:cNvPr id="2" name="AutoShape 3"/>
        <xdr:cNvSpPr>
          <a:spLocks noChangeArrowheads="1"/>
        </xdr:cNvSpPr>
      </xdr:nvSpPr>
      <xdr:spPr bwMode="auto">
        <a:xfrm rot="5400000">
          <a:off x="6938963" y="43386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21</xdr:row>
      <xdr:rowOff>19050</xdr:rowOff>
    </xdr:from>
    <xdr:to>
      <xdr:col>11</xdr:col>
      <xdr:colOff>238125</xdr:colOff>
      <xdr:row>24</xdr:row>
      <xdr:rowOff>104775</xdr:rowOff>
    </xdr:to>
    <xdr:sp macro="" textlink="">
      <xdr:nvSpPr>
        <xdr:cNvPr id="2" name="AutoShape 1"/>
        <xdr:cNvSpPr>
          <a:spLocks noChangeArrowheads="1"/>
        </xdr:cNvSpPr>
      </xdr:nvSpPr>
      <xdr:spPr bwMode="auto">
        <a:xfrm rot="5400000">
          <a:off x="4643438" y="5900737"/>
          <a:ext cx="514350" cy="1076325"/>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219075</xdr:colOff>
      <xdr:row>17</xdr:row>
      <xdr:rowOff>161925</xdr:rowOff>
    </xdr:from>
    <xdr:to>
      <xdr:col>13</xdr:col>
      <xdr:colOff>409575</xdr:colOff>
      <xdr:row>21</xdr:row>
      <xdr:rowOff>76200</xdr:rowOff>
    </xdr:to>
    <xdr:sp macro="" textlink="">
      <xdr:nvSpPr>
        <xdr:cNvPr id="2" name="AutoShape 2"/>
        <xdr:cNvSpPr>
          <a:spLocks noChangeArrowheads="1"/>
        </xdr:cNvSpPr>
      </xdr:nvSpPr>
      <xdr:spPr bwMode="auto">
        <a:xfrm rot="5400000">
          <a:off x="5253037" y="4205288"/>
          <a:ext cx="523875" cy="1866900"/>
        </a:xfrm>
        <a:prstGeom prst="rightArrow">
          <a:avLst>
            <a:gd name="adj1" fmla="val 51722"/>
            <a:gd name="adj2" fmla="val 28815"/>
          </a:avLst>
        </a:prstGeom>
        <a:solidFill>
          <a:srgbClr xmlns:mc="http://schemas.openxmlformats.org/markup-compatibility/2006" xmlns:a14="http://schemas.microsoft.com/office/drawing/2010/main" val="808080" mc:Ignorable="a14" a14:legacySpreadsheetColorIndex="23"/>
        </a:solidFill>
        <a:ln w="2857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AK36"/>
  <sheetViews>
    <sheetView tabSelected="1" workbookViewId="0">
      <selection activeCell="B12" sqref="B12"/>
    </sheetView>
  </sheetViews>
  <sheetFormatPr defaultRowHeight="14.25" x14ac:dyDescent="0.15"/>
  <cols>
    <col min="1" max="1" width="2.875" style="271" customWidth="1"/>
    <col min="2" max="2" width="11.375" style="271" customWidth="1"/>
    <col min="3" max="3" width="3.125" style="271" customWidth="1"/>
    <col min="4" max="4" width="11" style="271" customWidth="1"/>
    <col min="5" max="32" width="3.125" style="271" customWidth="1"/>
    <col min="33" max="33" width="4.25" style="271" customWidth="1"/>
    <col min="34" max="34" width="6.75" style="271" customWidth="1"/>
    <col min="35" max="35" width="13.875" style="271" customWidth="1"/>
    <col min="36" max="257" width="9" style="271"/>
    <col min="258" max="258" width="11.375" style="271" customWidth="1"/>
    <col min="259" max="259" width="3.125" style="271" customWidth="1"/>
    <col min="260" max="260" width="11" style="271" customWidth="1"/>
    <col min="261" max="288" width="3.125" style="271" customWidth="1"/>
    <col min="289" max="289" width="4.25" style="271" customWidth="1"/>
    <col min="290" max="290" width="6.75" style="271" customWidth="1"/>
    <col min="291" max="291" width="13.875" style="271" customWidth="1"/>
    <col min="292" max="513" width="9" style="271"/>
    <col min="514" max="514" width="11.375" style="271" customWidth="1"/>
    <col min="515" max="515" width="3.125" style="271" customWidth="1"/>
    <col min="516" max="516" width="11" style="271" customWidth="1"/>
    <col min="517" max="544" width="3.125" style="271" customWidth="1"/>
    <col min="545" max="545" width="4.25" style="271" customWidth="1"/>
    <col min="546" max="546" width="6.75" style="271" customWidth="1"/>
    <col min="547" max="547" width="13.875" style="271" customWidth="1"/>
    <col min="548" max="769" width="9" style="271"/>
    <col min="770" max="770" width="11.375" style="271" customWidth="1"/>
    <col min="771" max="771" width="3.125" style="271" customWidth="1"/>
    <col min="772" max="772" width="11" style="271" customWidth="1"/>
    <col min="773" max="800" width="3.125" style="271" customWidth="1"/>
    <col min="801" max="801" width="4.25" style="271" customWidth="1"/>
    <col min="802" max="802" width="6.75" style="271" customWidth="1"/>
    <col min="803" max="803" width="13.875" style="271" customWidth="1"/>
    <col min="804" max="1025" width="9" style="271"/>
    <col min="1026" max="1026" width="11.375" style="271" customWidth="1"/>
    <col min="1027" max="1027" width="3.125" style="271" customWidth="1"/>
    <col min="1028" max="1028" width="11" style="271" customWidth="1"/>
    <col min="1029" max="1056" width="3.125" style="271" customWidth="1"/>
    <col min="1057" max="1057" width="4.25" style="271" customWidth="1"/>
    <col min="1058" max="1058" width="6.75" style="271" customWidth="1"/>
    <col min="1059" max="1059" width="13.875" style="271" customWidth="1"/>
    <col min="1060" max="1281" width="9" style="271"/>
    <col min="1282" max="1282" width="11.375" style="271" customWidth="1"/>
    <col min="1283" max="1283" width="3.125" style="271" customWidth="1"/>
    <col min="1284" max="1284" width="11" style="271" customWidth="1"/>
    <col min="1285" max="1312" width="3.125" style="271" customWidth="1"/>
    <col min="1313" max="1313" width="4.25" style="271" customWidth="1"/>
    <col min="1314" max="1314" width="6.75" style="271" customWidth="1"/>
    <col min="1315" max="1315" width="13.875" style="271" customWidth="1"/>
    <col min="1316" max="1537" width="9" style="271"/>
    <col min="1538" max="1538" width="11.375" style="271" customWidth="1"/>
    <col min="1539" max="1539" width="3.125" style="271" customWidth="1"/>
    <col min="1540" max="1540" width="11" style="271" customWidth="1"/>
    <col min="1541" max="1568" width="3.125" style="271" customWidth="1"/>
    <col min="1569" max="1569" width="4.25" style="271" customWidth="1"/>
    <col min="1570" max="1570" width="6.75" style="271" customWidth="1"/>
    <col min="1571" max="1571" width="13.875" style="271" customWidth="1"/>
    <col min="1572" max="1793" width="9" style="271"/>
    <col min="1794" max="1794" width="11.375" style="271" customWidth="1"/>
    <col min="1795" max="1795" width="3.125" style="271" customWidth="1"/>
    <col min="1796" max="1796" width="11" style="271" customWidth="1"/>
    <col min="1797" max="1824" width="3.125" style="271" customWidth="1"/>
    <col min="1825" max="1825" width="4.25" style="271" customWidth="1"/>
    <col min="1826" max="1826" width="6.75" style="271" customWidth="1"/>
    <col min="1827" max="1827" width="13.875" style="271" customWidth="1"/>
    <col min="1828" max="2049" width="9" style="271"/>
    <col min="2050" max="2050" width="11.375" style="271" customWidth="1"/>
    <col min="2051" max="2051" width="3.125" style="271" customWidth="1"/>
    <col min="2052" max="2052" width="11" style="271" customWidth="1"/>
    <col min="2053" max="2080" width="3.125" style="271" customWidth="1"/>
    <col min="2081" max="2081" width="4.25" style="271" customWidth="1"/>
    <col min="2082" max="2082" width="6.75" style="271" customWidth="1"/>
    <col min="2083" max="2083" width="13.875" style="271" customWidth="1"/>
    <col min="2084" max="2305" width="9" style="271"/>
    <col min="2306" max="2306" width="11.375" style="271" customWidth="1"/>
    <col min="2307" max="2307" width="3.125" style="271" customWidth="1"/>
    <col min="2308" max="2308" width="11" style="271" customWidth="1"/>
    <col min="2309" max="2336" width="3.125" style="271" customWidth="1"/>
    <col min="2337" max="2337" width="4.25" style="271" customWidth="1"/>
    <col min="2338" max="2338" width="6.75" style="271" customWidth="1"/>
    <col min="2339" max="2339" width="13.875" style="271" customWidth="1"/>
    <col min="2340" max="2561" width="9" style="271"/>
    <col min="2562" max="2562" width="11.375" style="271" customWidth="1"/>
    <col min="2563" max="2563" width="3.125" style="271" customWidth="1"/>
    <col min="2564" max="2564" width="11" style="271" customWidth="1"/>
    <col min="2565" max="2592" width="3.125" style="271" customWidth="1"/>
    <col min="2593" max="2593" width="4.25" style="271" customWidth="1"/>
    <col min="2594" max="2594" width="6.75" style="271" customWidth="1"/>
    <col min="2595" max="2595" width="13.875" style="271" customWidth="1"/>
    <col min="2596" max="2817" width="9" style="271"/>
    <col min="2818" max="2818" width="11.375" style="271" customWidth="1"/>
    <col min="2819" max="2819" width="3.125" style="271" customWidth="1"/>
    <col min="2820" max="2820" width="11" style="271" customWidth="1"/>
    <col min="2821" max="2848" width="3.125" style="271" customWidth="1"/>
    <col min="2849" max="2849" width="4.25" style="271" customWidth="1"/>
    <col min="2850" max="2850" width="6.75" style="271" customWidth="1"/>
    <col min="2851" max="2851" width="13.875" style="271" customWidth="1"/>
    <col min="2852" max="3073" width="9" style="271"/>
    <col min="3074" max="3074" width="11.375" style="271" customWidth="1"/>
    <col min="3075" max="3075" width="3.125" style="271" customWidth="1"/>
    <col min="3076" max="3076" width="11" style="271" customWidth="1"/>
    <col min="3077" max="3104" width="3.125" style="271" customWidth="1"/>
    <col min="3105" max="3105" width="4.25" style="271" customWidth="1"/>
    <col min="3106" max="3106" width="6.75" style="271" customWidth="1"/>
    <col min="3107" max="3107" width="13.875" style="271" customWidth="1"/>
    <col min="3108" max="3329" width="9" style="271"/>
    <col min="3330" max="3330" width="11.375" style="271" customWidth="1"/>
    <col min="3331" max="3331" width="3.125" style="271" customWidth="1"/>
    <col min="3332" max="3332" width="11" style="271" customWidth="1"/>
    <col min="3333" max="3360" width="3.125" style="271" customWidth="1"/>
    <col min="3361" max="3361" width="4.25" style="271" customWidth="1"/>
    <col min="3362" max="3362" width="6.75" style="271" customWidth="1"/>
    <col min="3363" max="3363" width="13.875" style="271" customWidth="1"/>
    <col min="3364" max="3585" width="9" style="271"/>
    <col min="3586" max="3586" width="11.375" style="271" customWidth="1"/>
    <col min="3587" max="3587" width="3.125" style="271" customWidth="1"/>
    <col min="3588" max="3588" width="11" style="271" customWidth="1"/>
    <col min="3589" max="3616" width="3.125" style="271" customWidth="1"/>
    <col min="3617" max="3617" width="4.25" style="271" customWidth="1"/>
    <col min="3618" max="3618" width="6.75" style="271" customWidth="1"/>
    <col min="3619" max="3619" width="13.875" style="271" customWidth="1"/>
    <col min="3620" max="3841" width="9" style="271"/>
    <col min="3842" max="3842" width="11.375" style="271" customWidth="1"/>
    <col min="3843" max="3843" width="3.125" style="271" customWidth="1"/>
    <col min="3844" max="3844" width="11" style="271" customWidth="1"/>
    <col min="3845" max="3872" width="3.125" style="271" customWidth="1"/>
    <col min="3873" max="3873" width="4.25" style="271" customWidth="1"/>
    <col min="3874" max="3874" width="6.75" style="271" customWidth="1"/>
    <col min="3875" max="3875" width="13.875" style="271" customWidth="1"/>
    <col min="3876" max="4097" width="9" style="271"/>
    <col min="4098" max="4098" width="11.375" style="271" customWidth="1"/>
    <col min="4099" max="4099" width="3.125" style="271" customWidth="1"/>
    <col min="4100" max="4100" width="11" style="271" customWidth="1"/>
    <col min="4101" max="4128" width="3.125" style="271" customWidth="1"/>
    <col min="4129" max="4129" width="4.25" style="271" customWidth="1"/>
    <col min="4130" max="4130" width="6.75" style="271" customWidth="1"/>
    <col min="4131" max="4131" width="13.875" style="271" customWidth="1"/>
    <col min="4132" max="4353" width="9" style="271"/>
    <col min="4354" max="4354" width="11.375" style="271" customWidth="1"/>
    <col min="4355" max="4355" width="3.125" style="271" customWidth="1"/>
    <col min="4356" max="4356" width="11" style="271" customWidth="1"/>
    <col min="4357" max="4384" width="3.125" style="271" customWidth="1"/>
    <col min="4385" max="4385" width="4.25" style="271" customWidth="1"/>
    <col min="4386" max="4386" width="6.75" style="271" customWidth="1"/>
    <col min="4387" max="4387" width="13.875" style="271" customWidth="1"/>
    <col min="4388" max="4609" width="9" style="271"/>
    <col min="4610" max="4610" width="11.375" style="271" customWidth="1"/>
    <col min="4611" max="4611" width="3.125" style="271" customWidth="1"/>
    <col min="4612" max="4612" width="11" style="271" customWidth="1"/>
    <col min="4613" max="4640" width="3.125" style="271" customWidth="1"/>
    <col min="4641" max="4641" width="4.25" style="271" customWidth="1"/>
    <col min="4642" max="4642" width="6.75" style="271" customWidth="1"/>
    <col min="4643" max="4643" width="13.875" style="271" customWidth="1"/>
    <col min="4644" max="4865" width="9" style="271"/>
    <col min="4866" max="4866" width="11.375" style="271" customWidth="1"/>
    <col min="4867" max="4867" width="3.125" style="271" customWidth="1"/>
    <col min="4868" max="4868" width="11" style="271" customWidth="1"/>
    <col min="4869" max="4896" width="3.125" style="271" customWidth="1"/>
    <col min="4897" max="4897" width="4.25" style="271" customWidth="1"/>
    <col min="4898" max="4898" width="6.75" style="271" customWidth="1"/>
    <col min="4899" max="4899" width="13.875" style="271" customWidth="1"/>
    <col min="4900" max="5121" width="9" style="271"/>
    <col min="5122" max="5122" width="11.375" style="271" customWidth="1"/>
    <col min="5123" max="5123" width="3.125" style="271" customWidth="1"/>
    <col min="5124" max="5124" width="11" style="271" customWidth="1"/>
    <col min="5125" max="5152" width="3.125" style="271" customWidth="1"/>
    <col min="5153" max="5153" width="4.25" style="271" customWidth="1"/>
    <col min="5154" max="5154" width="6.75" style="271" customWidth="1"/>
    <col min="5155" max="5155" width="13.875" style="271" customWidth="1"/>
    <col min="5156" max="5377" width="9" style="271"/>
    <col min="5378" max="5378" width="11.375" style="271" customWidth="1"/>
    <col min="5379" max="5379" width="3.125" style="271" customWidth="1"/>
    <col min="5380" max="5380" width="11" style="271" customWidth="1"/>
    <col min="5381" max="5408" width="3.125" style="271" customWidth="1"/>
    <col min="5409" max="5409" width="4.25" style="271" customWidth="1"/>
    <col min="5410" max="5410" width="6.75" style="271" customWidth="1"/>
    <col min="5411" max="5411" width="13.875" style="271" customWidth="1"/>
    <col min="5412" max="5633" width="9" style="271"/>
    <col min="5634" max="5634" width="11.375" style="271" customWidth="1"/>
    <col min="5635" max="5635" width="3.125" style="271" customWidth="1"/>
    <col min="5636" max="5636" width="11" style="271" customWidth="1"/>
    <col min="5637" max="5664" width="3.125" style="271" customWidth="1"/>
    <col min="5665" max="5665" width="4.25" style="271" customWidth="1"/>
    <col min="5666" max="5666" width="6.75" style="271" customWidth="1"/>
    <col min="5667" max="5667" width="13.875" style="271" customWidth="1"/>
    <col min="5668" max="5889" width="9" style="271"/>
    <col min="5890" max="5890" width="11.375" style="271" customWidth="1"/>
    <col min="5891" max="5891" width="3.125" style="271" customWidth="1"/>
    <col min="5892" max="5892" width="11" style="271" customWidth="1"/>
    <col min="5893" max="5920" width="3.125" style="271" customWidth="1"/>
    <col min="5921" max="5921" width="4.25" style="271" customWidth="1"/>
    <col min="5922" max="5922" width="6.75" style="271" customWidth="1"/>
    <col min="5923" max="5923" width="13.875" style="271" customWidth="1"/>
    <col min="5924" max="6145" width="9" style="271"/>
    <col min="6146" max="6146" width="11.375" style="271" customWidth="1"/>
    <col min="6147" max="6147" width="3.125" style="271" customWidth="1"/>
    <col min="6148" max="6148" width="11" style="271" customWidth="1"/>
    <col min="6149" max="6176" width="3.125" style="271" customWidth="1"/>
    <col min="6177" max="6177" width="4.25" style="271" customWidth="1"/>
    <col min="6178" max="6178" width="6.75" style="271" customWidth="1"/>
    <col min="6179" max="6179" width="13.875" style="271" customWidth="1"/>
    <col min="6180" max="6401" width="9" style="271"/>
    <col min="6402" max="6402" width="11.375" style="271" customWidth="1"/>
    <col min="6403" max="6403" width="3.125" style="271" customWidth="1"/>
    <col min="6404" max="6404" width="11" style="271" customWidth="1"/>
    <col min="6405" max="6432" width="3.125" style="271" customWidth="1"/>
    <col min="6433" max="6433" width="4.25" style="271" customWidth="1"/>
    <col min="6434" max="6434" width="6.75" style="271" customWidth="1"/>
    <col min="6435" max="6435" width="13.875" style="271" customWidth="1"/>
    <col min="6436" max="6657" width="9" style="271"/>
    <col min="6658" max="6658" width="11.375" style="271" customWidth="1"/>
    <col min="6659" max="6659" width="3.125" style="271" customWidth="1"/>
    <col min="6660" max="6660" width="11" style="271" customWidth="1"/>
    <col min="6661" max="6688" width="3.125" style="271" customWidth="1"/>
    <col min="6689" max="6689" width="4.25" style="271" customWidth="1"/>
    <col min="6690" max="6690" width="6.75" style="271" customWidth="1"/>
    <col min="6691" max="6691" width="13.875" style="271" customWidth="1"/>
    <col min="6692" max="6913" width="9" style="271"/>
    <col min="6914" max="6914" width="11.375" style="271" customWidth="1"/>
    <col min="6915" max="6915" width="3.125" style="271" customWidth="1"/>
    <col min="6916" max="6916" width="11" style="271" customWidth="1"/>
    <col min="6917" max="6944" width="3.125" style="271" customWidth="1"/>
    <col min="6945" max="6945" width="4.25" style="271" customWidth="1"/>
    <col min="6946" max="6946" width="6.75" style="271" customWidth="1"/>
    <col min="6947" max="6947" width="13.875" style="271" customWidth="1"/>
    <col min="6948" max="7169" width="9" style="271"/>
    <col min="7170" max="7170" width="11.375" style="271" customWidth="1"/>
    <col min="7171" max="7171" width="3.125" style="271" customWidth="1"/>
    <col min="7172" max="7172" width="11" style="271" customWidth="1"/>
    <col min="7173" max="7200" width="3.125" style="271" customWidth="1"/>
    <col min="7201" max="7201" width="4.25" style="271" customWidth="1"/>
    <col min="7202" max="7202" width="6.75" style="271" customWidth="1"/>
    <col min="7203" max="7203" width="13.875" style="271" customWidth="1"/>
    <col min="7204" max="7425" width="9" style="271"/>
    <col min="7426" max="7426" width="11.375" style="271" customWidth="1"/>
    <col min="7427" max="7427" width="3.125" style="271" customWidth="1"/>
    <col min="7428" max="7428" width="11" style="271" customWidth="1"/>
    <col min="7429" max="7456" width="3.125" style="271" customWidth="1"/>
    <col min="7457" max="7457" width="4.25" style="271" customWidth="1"/>
    <col min="7458" max="7458" width="6.75" style="271" customWidth="1"/>
    <col min="7459" max="7459" width="13.875" style="271" customWidth="1"/>
    <col min="7460" max="7681" width="9" style="271"/>
    <col min="7682" max="7682" width="11.375" style="271" customWidth="1"/>
    <col min="7683" max="7683" width="3.125" style="271" customWidth="1"/>
    <col min="7684" max="7684" width="11" style="271" customWidth="1"/>
    <col min="7685" max="7712" width="3.125" style="271" customWidth="1"/>
    <col min="7713" max="7713" width="4.25" style="271" customWidth="1"/>
    <col min="7714" max="7714" width="6.75" style="271" customWidth="1"/>
    <col min="7715" max="7715" width="13.875" style="271" customWidth="1"/>
    <col min="7716" max="7937" width="9" style="271"/>
    <col min="7938" max="7938" width="11.375" style="271" customWidth="1"/>
    <col min="7939" max="7939" width="3.125" style="271" customWidth="1"/>
    <col min="7940" max="7940" width="11" style="271" customWidth="1"/>
    <col min="7941" max="7968" width="3.125" style="271" customWidth="1"/>
    <col min="7969" max="7969" width="4.25" style="271" customWidth="1"/>
    <col min="7970" max="7970" width="6.75" style="271" customWidth="1"/>
    <col min="7971" max="7971" width="13.875" style="271" customWidth="1"/>
    <col min="7972" max="8193" width="9" style="271"/>
    <col min="8194" max="8194" width="11.375" style="271" customWidth="1"/>
    <col min="8195" max="8195" width="3.125" style="271" customWidth="1"/>
    <col min="8196" max="8196" width="11" style="271" customWidth="1"/>
    <col min="8197" max="8224" width="3.125" style="271" customWidth="1"/>
    <col min="8225" max="8225" width="4.25" style="271" customWidth="1"/>
    <col min="8226" max="8226" width="6.75" style="271" customWidth="1"/>
    <col min="8227" max="8227" width="13.875" style="271" customWidth="1"/>
    <col min="8228" max="8449" width="9" style="271"/>
    <col min="8450" max="8450" width="11.375" style="271" customWidth="1"/>
    <col min="8451" max="8451" width="3.125" style="271" customWidth="1"/>
    <col min="8452" max="8452" width="11" style="271" customWidth="1"/>
    <col min="8453" max="8480" width="3.125" style="271" customWidth="1"/>
    <col min="8481" max="8481" width="4.25" style="271" customWidth="1"/>
    <col min="8482" max="8482" width="6.75" style="271" customWidth="1"/>
    <col min="8483" max="8483" width="13.875" style="271" customWidth="1"/>
    <col min="8484" max="8705" width="9" style="271"/>
    <col min="8706" max="8706" width="11.375" style="271" customWidth="1"/>
    <col min="8707" max="8707" width="3.125" style="271" customWidth="1"/>
    <col min="8708" max="8708" width="11" style="271" customWidth="1"/>
    <col min="8709" max="8736" width="3.125" style="271" customWidth="1"/>
    <col min="8737" max="8737" width="4.25" style="271" customWidth="1"/>
    <col min="8738" max="8738" width="6.75" style="271" customWidth="1"/>
    <col min="8739" max="8739" width="13.875" style="271" customWidth="1"/>
    <col min="8740" max="8961" width="9" style="271"/>
    <col min="8962" max="8962" width="11.375" style="271" customWidth="1"/>
    <col min="8963" max="8963" width="3.125" style="271" customWidth="1"/>
    <col min="8964" max="8964" width="11" style="271" customWidth="1"/>
    <col min="8965" max="8992" width="3.125" style="271" customWidth="1"/>
    <col min="8993" max="8993" width="4.25" style="271" customWidth="1"/>
    <col min="8994" max="8994" width="6.75" style="271" customWidth="1"/>
    <col min="8995" max="8995" width="13.875" style="271" customWidth="1"/>
    <col min="8996" max="9217" width="9" style="271"/>
    <col min="9218" max="9218" width="11.375" style="271" customWidth="1"/>
    <col min="9219" max="9219" width="3.125" style="271" customWidth="1"/>
    <col min="9220" max="9220" width="11" style="271" customWidth="1"/>
    <col min="9221" max="9248" width="3.125" style="271" customWidth="1"/>
    <col min="9249" max="9249" width="4.25" style="271" customWidth="1"/>
    <col min="9250" max="9250" width="6.75" style="271" customWidth="1"/>
    <col min="9251" max="9251" width="13.875" style="271" customWidth="1"/>
    <col min="9252" max="9473" width="9" style="271"/>
    <col min="9474" max="9474" width="11.375" style="271" customWidth="1"/>
    <col min="9475" max="9475" width="3.125" style="271" customWidth="1"/>
    <col min="9476" max="9476" width="11" style="271" customWidth="1"/>
    <col min="9477" max="9504" width="3.125" style="271" customWidth="1"/>
    <col min="9505" max="9505" width="4.25" style="271" customWidth="1"/>
    <col min="9506" max="9506" width="6.75" style="271" customWidth="1"/>
    <col min="9507" max="9507" width="13.875" style="271" customWidth="1"/>
    <col min="9508" max="9729" width="9" style="271"/>
    <col min="9730" max="9730" width="11.375" style="271" customWidth="1"/>
    <col min="9731" max="9731" width="3.125" style="271" customWidth="1"/>
    <col min="9732" max="9732" width="11" style="271" customWidth="1"/>
    <col min="9733" max="9760" width="3.125" style="271" customWidth="1"/>
    <col min="9761" max="9761" width="4.25" style="271" customWidth="1"/>
    <col min="9762" max="9762" width="6.75" style="271" customWidth="1"/>
    <col min="9763" max="9763" width="13.875" style="271" customWidth="1"/>
    <col min="9764" max="9985" width="9" style="271"/>
    <col min="9986" max="9986" width="11.375" style="271" customWidth="1"/>
    <col min="9987" max="9987" width="3.125" style="271" customWidth="1"/>
    <col min="9988" max="9988" width="11" style="271" customWidth="1"/>
    <col min="9989" max="10016" width="3.125" style="271" customWidth="1"/>
    <col min="10017" max="10017" width="4.25" style="271" customWidth="1"/>
    <col min="10018" max="10018" width="6.75" style="271" customWidth="1"/>
    <col min="10019" max="10019" width="13.875" style="271" customWidth="1"/>
    <col min="10020" max="10241" width="9" style="271"/>
    <col min="10242" max="10242" width="11.375" style="271" customWidth="1"/>
    <col min="10243" max="10243" width="3.125" style="271" customWidth="1"/>
    <col min="10244" max="10244" width="11" style="271" customWidth="1"/>
    <col min="10245" max="10272" width="3.125" style="271" customWidth="1"/>
    <col min="10273" max="10273" width="4.25" style="271" customWidth="1"/>
    <col min="10274" max="10274" width="6.75" style="271" customWidth="1"/>
    <col min="10275" max="10275" width="13.875" style="271" customWidth="1"/>
    <col min="10276" max="10497" width="9" style="271"/>
    <col min="10498" max="10498" width="11.375" style="271" customWidth="1"/>
    <col min="10499" max="10499" width="3.125" style="271" customWidth="1"/>
    <col min="10500" max="10500" width="11" style="271" customWidth="1"/>
    <col min="10501" max="10528" width="3.125" style="271" customWidth="1"/>
    <col min="10529" max="10529" width="4.25" style="271" customWidth="1"/>
    <col min="10530" max="10530" width="6.75" style="271" customWidth="1"/>
    <col min="10531" max="10531" width="13.875" style="271" customWidth="1"/>
    <col min="10532" max="10753" width="9" style="271"/>
    <col min="10754" max="10754" width="11.375" style="271" customWidth="1"/>
    <col min="10755" max="10755" width="3.125" style="271" customWidth="1"/>
    <col min="10756" max="10756" width="11" style="271" customWidth="1"/>
    <col min="10757" max="10784" width="3.125" style="271" customWidth="1"/>
    <col min="10785" max="10785" width="4.25" style="271" customWidth="1"/>
    <col min="10786" max="10786" width="6.75" style="271" customWidth="1"/>
    <col min="10787" max="10787" width="13.875" style="271" customWidth="1"/>
    <col min="10788" max="11009" width="9" style="271"/>
    <col min="11010" max="11010" width="11.375" style="271" customWidth="1"/>
    <col min="11011" max="11011" width="3.125" style="271" customWidth="1"/>
    <col min="11012" max="11012" width="11" style="271" customWidth="1"/>
    <col min="11013" max="11040" width="3.125" style="271" customWidth="1"/>
    <col min="11041" max="11041" width="4.25" style="271" customWidth="1"/>
    <col min="11042" max="11042" width="6.75" style="271" customWidth="1"/>
    <col min="11043" max="11043" width="13.875" style="271" customWidth="1"/>
    <col min="11044" max="11265" width="9" style="271"/>
    <col min="11266" max="11266" width="11.375" style="271" customWidth="1"/>
    <col min="11267" max="11267" width="3.125" style="271" customWidth="1"/>
    <col min="11268" max="11268" width="11" style="271" customWidth="1"/>
    <col min="11269" max="11296" width="3.125" style="271" customWidth="1"/>
    <col min="11297" max="11297" width="4.25" style="271" customWidth="1"/>
    <col min="11298" max="11298" width="6.75" style="271" customWidth="1"/>
    <col min="11299" max="11299" width="13.875" style="271" customWidth="1"/>
    <col min="11300" max="11521" width="9" style="271"/>
    <col min="11522" max="11522" width="11.375" style="271" customWidth="1"/>
    <col min="11523" max="11523" width="3.125" style="271" customWidth="1"/>
    <col min="11524" max="11524" width="11" style="271" customWidth="1"/>
    <col min="11525" max="11552" width="3.125" style="271" customWidth="1"/>
    <col min="11553" max="11553" width="4.25" style="271" customWidth="1"/>
    <col min="11554" max="11554" width="6.75" style="271" customWidth="1"/>
    <col min="11555" max="11555" width="13.875" style="271" customWidth="1"/>
    <col min="11556" max="11777" width="9" style="271"/>
    <col min="11778" max="11778" width="11.375" style="271" customWidth="1"/>
    <col min="11779" max="11779" width="3.125" style="271" customWidth="1"/>
    <col min="11780" max="11780" width="11" style="271" customWidth="1"/>
    <col min="11781" max="11808" width="3.125" style="271" customWidth="1"/>
    <col min="11809" max="11809" width="4.25" style="271" customWidth="1"/>
    <col min="11810" max="11810" width="6.75" style="271" customWidth="1"/>
    <col min="11811" max="11811" width="13.875" style="271" customWidth="1"/>
    <col min="11812" max="12033" width="9" style="271"/>
    <col min="12034" max="12034" width="11.375" style="271" customWidth="1"/>
    <col min="12035" max="12035" width="3.125" style="271" customWidth="1"/>
    <col min="12036" max="12036" width="11" style="271" customWidth="1"/>
    <col min="12037" max="12064" width="3.125" style="271" customWidth="1"/>
    <col min="12065" max="12065" width="4.25" style="271" customWidth="1"/>
    <col min="12066" max="12066" width="6.75" style="271" customWidth="1"/>
    <col min="12067" max="12067" width="13.875" style="271" customWidth="1"/>
    <col min="12068" max="12289" width="9" style="271"/>
    <col min="12290" max="12290" width="11.375" style="271" customWidth="1"/>
    <col min="12291" max="12291" width="3.125" style="271" customWidth="1"/>
    <col min="12292" max="12292" width="11" style="271" customWidth="1"/>
    <col min="12293" max="12320" width="3.125" style="271" customWidth="1"/>
    <col min="12321" max="12321" width="4.25" style="271" customWidth="1"/>
    <col min="12322" max="12322" width="6.75" style="271" customWidth="1"/>
    <col min="12323" max="12323" width="13.875" style="271" customWidth="1"/>
    <col min="12324" max="12545" width="9" style="271"/>
    <col min="12546" max="12546" width="11.375" style="271" customWidth="1"/>
    <col min="12547" max="12547" width="3.125" style="271" customWidth="1"/>
    <col min="12548" max="12548" width="11" style="271" customWidth="1"/>
    <col min="12549" max="12576" width="3.125" style="271" customWidth="1"/>
    <col min="12577" max="12577" width="4.25" style="271" customWidth="1"/>
    <col min="12578" max="12578" width="6.75" style="271" customWidth="1"/>
    <col min="12579" max="12579" width="13.875" style="271" customWidth="1"/>
    <col min="12580" max="12801" width="9" style="271"/>
    <col min="12802" max="12802" width="11.375" style="271" customWidth="1"/>
    <col min="12803" max="12803" width="3.125" style="271" customWidth="1"/>
    <col min="12804" max="12804" width="11" style="271" customWidth="1"/>
    <col min="12805" max="12832" width="3.125" style="271" customWidth="1"/>
    <col min="12833" max="12833" width="4.25" style="271" customWidth="1"/>
    <col min="12834" max="12834" width="6.75" style="271" customWidth="1"/>
    <col min="12835" max="12835" width="13.875" style="271" customWidth="1"/>
    <col min="12836" max="13057" width="9" style="271"/>
    <col min="13058" max="13058" width="11.375" style="271" customWidth="1"/>
    <col min="13059" max="13059" width="3.125" style="271" customWidth="1"/>
    <col min="13060" max="13060" width="11" style="271" customWidth="1"/>
    <col min="13061" max="13088" width="3.125" style="271" customWidth="1"/>
    <col min="13089" max="13089" width="4.25" style="271" customWidth="1"/>
    <col min="13090" max="13090" width="6.75" style="271" customWidth="1"/>
    <col min="13091" max="13091" width="13.875" style="271" customWidth="1"/>
    <col min="13092" max="13313" width="9" style="271"/>
    <col min="13314" max="13314" width="11.375" style="271" customWidth="1"/>
    <col min="13315" max="13315" width="3.125" style="271" customWidth="1"/>
    <col min="13316" max="13316" width="11" style="271" customWidth="1"/>
    <col min="13317" max="13344" width="3.125" style="271" customWidth="1"/>
    <col min="13345" max="13345" width="4.25" style="271" customWidth="1"/>
    <col min="13346" max="13346" width="6.75" style="271" customWidth="1"/>
    <col min="13347" max="13347" width="13.875" style="271" customWidth="1"/>
    <col min="13348" max="13569" width="9" style="271"/>
    <col min="13570" max="13570" width="11.375" style="271" customWidth="1"/>
    <col min="13571" max="13571" width="3.125" style="271" customWidth="1"/>
    <col min="13572" max="13572" width="11" style="271" customWidth="1"/>
    <col min="13573" max="13600" width="3.125" style="271" customWidth="1"/>
    <col min="13601" max="13601" width="4.25" style="271" customWidth="1"/>
    <col min="13602" max="13602" width="6.75" style="271" customWidth="1"/>
    <col min="13603" max="13603" width="13.875" style="271" customWidth="1"/>
    <col min="13604" max="13825" width="9" style="271"/>
    <col min="13826" max="13826" width="11.375" style="271" customWidth="1"/>
    <col min="13827" max="13827" width="3.125" style="271" customWidth="1"/>
    <col min="13828" max="13828" width="11" style="271" customWidth="1"/>
    <col min="13829" max="13856" width="3.125" style="271" customWidth="1"/>
    <col min="13857" max="13857" width="4.25" style="271" customWidth="1"/>
    <col min="13858" max="13858" width="6.75" style="271" customWidth="1"/>
    <col min="13859" max="13859" width="13.875" style="271" customWidth="1"/>
    <col min="13860" max="14081" width="9" style="271"/>
    <col min="14082" max="14082" width="11.375" style="271" customWidth="1"/>
    <col min="14083" max="14083" width="3.125" style="271" customWidth="1"/>
    <col min="14084" max="14084" width="11" style="271" customWidth="1"/>
    <col min="14085" max="14112" width="3.125" style="271" customWidth="1"/>
    <col min="14113" max="14113" width="4.25" style="271" customWidth="1"/>
    <col min="14114" max="14114" width="6.75" style="271" customWidth="1"/>
    <col min="14115" max="14115" width="13.875" style="271" customWidth="1"/>
    <col min="14116" max="14337" width="9" style="271"/>
    <col min="14338" max="14338" width="11.375" style="271" customWidth="1"/>
    <col min="14339" max="14339" width="3.125" style="271" customWidth="1"/>
    <col min="14340" max="14340" width="11" style="271" customWidth="1"/>
    <col min="14341" max="14368" width="3.125" style="271" customWidth="1"/>
    <col min="14369" max="14369" width="4.25" style="271" customWidth="1"/>
    <col min="14370" max="14370" width="6.75" style="271" customWidth="1"/>
    <col min="14371" max="14371" width="13.875" style="271" customWidth="1"/>
    <col min="14372" max="14593" width="9" style="271"/>
    <col min="14594" max="14594" width="11.375" style="271" customWidth="1"/>
    <col min="14595" max="14595" width="3.125" style="271" customWidth="1"/>
    <col min="14596" max="14596" width="11" style="271" customWidth="1"/>
    <col min="14597" max="14624" width="3.125" style="271" customWidth="1"/>
    <col min="14625" max="14625" width="4.25" style="271" customWidth="1"/>
    <col min="14626" max="14626" width="6.75" style="271" customWidth="1"/>
    <col min="14627" max="14627" width="13.875" style="271" customWidth="1"/>
    <col min="14628" max="14849" width="9" style="271"/>
    <col min="14850" max="14850" width="11.375" style="271" customWidth="1"/>
    <col min="14851" max="14851" width="3.125" style="271" customWidth="1"/>
    <col min="14852" max="14852" width="11" style="271" customWidth="1"/>
    <col min="14853" max="14880" width="3.125" style="271" customWidth="1"/>
    <col min="14881" max="14881" width="4.25" style="271" customWidth="1"/>
    <col min="14882" max="14882" width="6.75" style="271" customWidth="1"/>
    <col min="14883" max="14883" width="13.875" style="271" customWidth="1"/>
    <col min="14884" max="15105" width="9" style="271"/>
    <col min="15106" max="15106" width="11.375" style="271" customWidth="1"/>
    <col min="15107" max="15107" width="3.125" style="271" customWidth="1"/>
    <col min="15108" max="15108" width="11" style="271" customWidth="1"/>
    <col min="15109" max="15136" width="3.125" style="271" customWidth="1"/>
    <col min="15137" max="15137" width="4.25" style="271" customWidth="1"/>
    <col min="15138" max="15138" width="6.75" style="271" customWidth="1"/>
    <col min="15139" max="15139" width="13.875" style="271" customWidth="1"/>
    <col min="15140" max="15361" width="9" style="271"/>
    <col min="15362" max="15362" width="11.375" style="271" customWidth="1"/>
    <col min="15363" max="15363" width="3.125" style="271" customWidth="1"/>
    <col min="15364" max="15364" width="11" style="271" customWidth="1"/>
    <col min="15365" max="15392" width="3.125" style="271" customWidth="1"/>
    <col min="15393" max="15393" width="4.25" style="271" customWidth="1"/>
    <col min="15394" max="15394" width="6.75" style="271" customWidth="1"/>
    <col min="15395" max="15395" width="13.875" style="271" customWidth="1"/>
    <col min="15396" max="15617" width="9" style="271"/>
    <col min="15618" max="15618" width="11.375" style="271" customWidth="1"/>
    <col min="15619" max="15619" width="3.125" style="271" customWidth="1"/>
    <col min="15620" max="15620" width="11" style="271" customWidth="1"/>
    <col min="15621" max="15648" width="3.125" style="271" customWidth="1"/>
    <col min="15649" max="15649" width="4.25" style="271" customWidth="1"/>
    <col min="15650" max="15650" width="6.75" style="271" customWidth="1"/>
    <col min="15651" max="15651" width="13.875" style="271" customWidth="1"/>
    <col min="15652" max="15873" width="9" style="271"/>
    <col min="15874" max="15874" width="11.375" style="271" customWidth="1"/>
    <col min="15875" max="15875" width="3.125" style="271" customWidth="1"/>
    <col min="15876" max="15876" width="11" style="271" customWidth="1"/>
    <col min="15877" max="15904" width="3.125" style="271" customWidth="1"/>
    <col min="15905" max="15905" width="4.25" style="271" customWidth="1"/>
    <col min="15906" max="15906" width="6.75" style="271" customWidth="1"/>
    <col min="15907" max="15907" width="13.875" style="271" customWidth="1"/>
    <col min="15908" max="16129" width="9" style="271"/>
    <col min="16130" max="16130" width="11.375" style="271" customWidth="1"/>
    <col min="16131" max="16131" width="3.125" style="271" customWidth="1"/>
    <col min="16132" max="16132" width="11" style="271" customWidth="1"/>
    <col min="16133" max="16160" width="3.125" style="271" customWidth="1"/>
    <col min="16161" max="16161" width="4.25" style="271" customWidth="1"/>
    <col min="16162" max="16162" width="6.75" style="271" customWidth="1"/>
    <col min="16163" max="16163" width="13.875" style="271" customWidth="1"/>
    <col min="16164" max="16384" width="9" style="271"/>
  </cols>
  <sheetData>
    <row r="1" spans="2:37" x14ac:dyDescent="0.15">
      <c r="D1" s="272"/>
      <c r="E1" s="273"/>
      <c r="F1" s="273"/>
      <c r="G1" s="273"/>
      <c r="H1" s="273"/>
      <c r="I1" s="273"/>
      <c r="J1" s="273"/>
      <c r="K1" s="273"/>
      <c r="L1" s="273"/>
      <c r="M1" s="273"/>
      <c r="N1" s="273"/>
      <c r="O1" s="273"/>
      <c r="P1" s="273"/>
      <c r="Q1" s="273"/>
      <c r="R1" s="273"/>
      <c r="S1" s="273"/>
      <c r="T1" s="273"/>
      <c r="U1" s="273"/>
      <c r="V1" s="273"/>
      <c r="W1" s="273"/>
    </row>
    <row r="2" spans="2:37" x14ac:dyDescent="0.15">
      <c r="B2" s="271" t="s">
        <v>210</v>
      </c>
      <c r="T2" s="274"/>
      <c r="U2" s="274"/>
      <c r="V2" s="274"/>
      <c r="W2" s="274"/>
      <c r="X2" s="274"/>
      <c r="Y2" s="274"/>
      <c r="Z2" s="274"/>
      <c r="AA2" s="274"/>
      <c r="AB2" s="274"/>
      <c r="AI2" s="275"/>
    </row>
    <row r="3" spans="2:37" x14ac:dyDescent="0.15">
      <c r="B3" s="276" t="s">
        <v>211</v>
      </c>
      <c r="C3" s="277"/>
      <c r="D3" s="277"/>
      <c r="E3" s="277"/>
      <c r="F3" s="277"/>
      <c r="G3" s="277"/>
      <c r="H3" s="277"/>
      <c r="L3" s="273"/>
      <c r="M3" s="463" t="s">
        <v>212</v>
      </c>
      <c r="N3" s="463"/>
      <c r="O3" s="463"/>
      <c r="P3" s="463"/>
      <c r="Q3" s="463"/>
      <c r="R3" s="463"/>
      <c r="S3" s="463"/>
      <c r="T3" s="463"/>
      <c r="U3" s="277"/>
      <c r="V3" s="464" t="s">
        <v>213</v>
      </c>
      <c r="W3" s="465"/>
      <c r="X3" s="465"/>
      <c r="Y3" s="465"/>
      <c r="Z3" s="465"/>
      <c r="AA3" s="465"/>
      <c r="AB3" s="465"/>
      <c r="AC3" s="465"/>
      <c r="AD3" s="465"/>
      <c r="AE3" s="465"/>
      <c r="AF3" s="465"/>
      <c r="AG3" s="465"/>
      <c r="AH3" s="465"/>
      <c r="AI3" s="465"/>
      <c r="AJ3" s="277"/>
      <c r="AK3" s="277"/>
    </row>
    <row r="4" spans="2:37" ht="15" thickBot="1" x14ac:dyDescent="0.2">
      <c r="B4" s="278"/>
      <c r="C4" s="279"/>
      <c r="D4" s="277"/>
      <c r="E4" s="277"/>
      <c r="F4" s="277"/>
      <c r="G4" s="277"/>
      <c r="H4" s="277"/>
      <c r="I4" s="273"/>
      <c r="J4" s="273"/>
      <c r="K4" s="273"/>
      <c r="L4" s="273"/>
      <c r="M4" s="273"/>
      <c r="N4" s="273"/>
      <c r="O4" s="273"/>
      <c r="R4" s="276"/>
      <c r="S4" s="277"/>
      <c r="T4" s="277"/>
      <c r="U4" s="277"/>
      <c r="V4" s="277"/>
      <c r="W4" s="280"/>
      <c r="X4" s="280"/>
      <c r="Y4" s="280"/>
      <c r="Z4" s="466" t="s">
        <v>214</v>
      </c>
      <c r="AA4" s="466"/>
      <c r="AB4" s="466"/>
      <c r="AC4" s="466"/>
      <c r="AD4" s="466"/>
      <c r="AE4" s="466"/>
      <c r="AF4" s="466"/>
      <c r="AG4" s="466"/>
      <c r="AH4" s="466"/>
      <c r="AI4" s="466"/>
      <c r="AJ4" s="277"/>
      <c r="AK4" s="277"/>
    </row>
    <row r="5" spans="2:37" ht="15" thickBot="1" x14ac:dyDescent="0.2">
      <c r="B5" s="281" t="s">
        <v>215</v>
      </c>
      <c r="C5" s="467"/>
      <c r="D5" s="468"/>
      <c r="E5" s="468"/>
      <c r="F5" s="468"/>
      <c r="G5" s="468"/>
      <c r="H5" s="468"/>
      <c r="I5" s="468"/>
      <c r="J5" s="467" t="s">
        <v>216</v>
      </c>
      <c r="K5" s="468"/>
      <c r="L5" s="468"/>
      <c r="M5" s="468"/>
      <c r="N5" s="468"/>
      <c r="O5" s="468"/>
      <c r="P5" s="467"/>
      <c r="Q5" s="468"/>
      <c r="R5" s="468"/>
      <c r="S5" s="468"/>
      <c r="T5" s="468"/>
      <c r="U5" s="468"/>
      <c r="V5" s="468"/>
      <c r="W5" s="468"/>
      <c r="X5" s="468"/>
      <c r="Y5" s="468"/>
      <c r="Z5" s="469"/>
      <c r="AA5" s="282"/>
      <c r="AB5" s="470" t="s">
        <v>217</v>
      </c>
      <c r="AC5" s="471"/>
      <c r="AD5" s="471"/>
      <c r="AE5" s="471"/>
      <c r="AF5" s="471"/>
      <c r="AG5" s="471"/>
      <c r="AH5" s="471"/>
      <c r="AI5" s="283"/>
      <c r="AJ5" s="277"/>
      <c r="AK5" s="277"/>
    </row>
    <row r="6" spans="2:37" ht="15" thickBot="1" x14ac:dyDescent="0.2">
      <c r="B6" s="282"/>
      <c r="C6" s="284"/>
      <c r="D6" s="282"/>
      <c r="E6" s="285"/>
      <c r="F6" s="285"/>
      <c r="G6" s="285"/>
      <c r="H6" s="285"/>
      <c r="I6" s="285"/>
      <c r="J6" s="285"/>
      <c r="K6" s="285"/>
      <c r="L6" s="285"/>
      <c r="M6" s="285"/>
      <c r="N6" s="285"/>
      <c r="O6" s="285"/>
      <c r="P6" s="285"/>
      <c r="Q6" s="285"/>
      <c r="R6" s="285"/>
      <c r="S6" s="285"/>
      <c r="T6" s="285"/>
      <c r="U6" s="285"/>
      <c r="V6" s="285"/>
      <c r="W6" s="285"/>
      <c r="X6" s="285"/>
      <c r="Y6" s="285"/>
      <c r="Z6" s="285"/>
      <c r="AA6" s="282"/>
      <c r="AB6" s="282"/>
      <c r="AC6" s="282"/>
      <c r="AD6" s="282"/>
      <c r="AE6" s="282"/>
      <c r="AF6" s="282"/>
      <c r="AG6" s="282"/>
      <c r="AH6" s="282"/>
      <c r="AI6" s="286"/>
      <c r="AJ6" s="277"/>
      <c r="AK6" s="277"/>
    </row>
    <row r="7" spans="2:37" x14ac:dyDescent="0.15">
      <c r="B7" s="287"/>
      <c r="C7" s="484" t="s">
        <v>218</v>
      </c>
      <c r="D7" s="288"/>
      <c r="E7" s="487" t="s">
        <v>219</v>
      </c>
      <c r="F7" s="488"/>
      <c r="G7" s="488"/>
      <c r="H7" s="488"/>
      <c r="I7" s="488"/>
      <c r="J7" s="488"/>
      <c r="K7" s="489"/>
      <c r="L7" s="487" t="s">
        <v>220</v>
      </c>
      <c r="M7" s="488"/>
      <c r="N7" s="488"/>
      <c r="O7" s="488"/>
      <c r="P7" s="488"/>
      <c r="Q7" s="488"/>
      <c r="R7" s="489"/>
      <c r="S7" s="487" t="s">
        <v>221</v>
      </c>
      <c r="T7" s="488"/>
      <c r="U7" s="488"/>
      <c r="V7" s="488"/>
      <c r="W7" s="488"/>
      <c r="X7" s="488"/>
      <c r="Y7" s="489"/>
      <c r="Z7" s="487" t="s">
        <v>222</v>
      </c>
      <c r="AA7" s="488"/>
      <c r="AB7" s="488"/>
      <c r="AC7" s="488"/>
      <c r="AD7" s="488"/>
      <c r="AE7" s="488"/>
      <c r="AF7" s="490"/>
      <c r="AG7" s="491" t="s">
        <v>223</v>
      </c>
      <c r="AH7" s="474" t="s">
        <v>224</v>
      </c>
      <c r="AI7" s="289"/>
      <c r="AJ7" s="277"/>
      <c r="AK7" s="277"/>
    </row>
    <row r="8" spans="2:37" x14ac:dyDescent="0.15">
      <c r="B8" s="290" t="s">
        <v>225</v>
      </c>
      <c r="C8" s="485"/>
      <c r="D8" s="291" t="s">
        <v>226</v>
      </c>
      <c r="E8" s="292">
        <v>1</v>
      </c>
      <c r="F8" s="293">
        <v>2</v>
      </c>
      <c r="G8" s="293">
        <v>3</v>
      </c>
      <c r="H8" s="293">
        <v>4</v>
      </c>
      <c r="I8" s="293">
        <v>5</v>
      </c>
      <c r="J8" s="293">
        <v>6</v>
      </c>
      <c r="K8" s="294">
        <v>7</v>
      </c>
      <c r="L8" s="292">
        <v>8</v>
      </c>
      <c r="M8" s="293">
        <v>9</v>
      </c>
      <c r="N8" s="295">
        <v>10</v>
      </c>
      <c r="O8" s="295">
        <v>11</v>
      </c>
      <c r="P8" s="295">
        <v>12</v>
      </c>
      <c r="Q8" s="295">
        <v>13</v>
      </c>
      <c r="R8" s="296">
        <v>14</v>
      </c>
      <c r="S8" s="297">
        <v>15</v>
      </c>
      <c r="T8" s="295">
        <v>16</v>
      </c>
      <c r="U8" s="295">
        <v>17</v>
      </c>
      <c r="V8" s="295">
        <v>18</v>
      </c>
      <c r="W8" s="295">
        <v>19</v>
      </c>
      <c r="X8" s="295">
        <v>20</v>
      </c>
      <c r="Y8" s="296">
        <v>21</v>
      </c>
      <c r="Z8" s="297">
        <v>22</v>
      </c>
      <c r="AA8" s="295">
        <v>23</v>
      </c>
      <c r="AB8" s="295">
        <v>24</v>
      </c>
      <c r="AC8" s="295">
        <v>25</v>
      </c>
      <c r="AD8" s="295">
        <v>26</v>
      </c>
      <c r="AE8" s="295">
        <v>27</v>
      </c>
      <c r="AF8" s="296">
        <v>28</v>
      </c>
      <c r="AG8" s="492"/>
      <c r="AH8" s="475"/>
      <c r="AI8" s="298" t="s">
        <v>227</v>
      </c>
      <c r="AJ8" s="277"/>
      <c r="AK8" s="277"/>
    </row>
    <row r="9" spans="2:37" ht="15" thickBot="1" x14ac:dyDescent="0.2">
      <c r="B9" s="299"/>
      <c r="C9" s="486"/>
      <c r="D9" s="300" t="s">
        <v>228</v>
      </c>
      <c r="E9" s="301" t="s">
        <v>229</v>
      </c>
      <c r="F9" s="302" t="s">
        <v>157</v>
      </c>
      <c r="G9" s="302" t="s">
        <v>230</v>
      </c>
      <c r="H9" s="302" t="s">
        <v>231</v>
      </c>
      <c r="I9" s="302" t="s">
        <v>232</v>
      </c>
      <c r="J9" s="302" t="s">
        <v>233</v>
      </c>
      <c r="K9" s="303" t="s">
        <v>234</v>
      </c>
      <c r="L9" s="301" t="s">
        <v>229</v>
      </c>
      <c r="M9" s="302" t="s">
        <v>157</v>
      </c>
      <c r="N9" s="302" t="s">
        <v>230</v>
      </c>
      <c r="O9" s="302" t="s">
        <v>231</v>
      </c>
      <c r="P9" s="302" t="s">
        <v>232</v>
      </c>
      <c r="Q9" s="302" t="s">
        <v>233</v>
      </c>
      <c r="R9" s="303" t="s">
        <v>234</v>
      </c>
      <c r="S9" s="301" t="s">
        <v>229</v>
      </c>
      <c r="T9" s="302" t="s">
        <v>157</v>
      </c>
      <c r="U9" s="302" t="s">
        <v>230</v>
      </c>
      <c r="V9" s="302" t="s">
        <v>231</v>
      </c>
      <c r="W9" s="302" t="s">
        <v>232</v>
      </c>
      <c r="X9" s="302" t="s">
        <v>233</v>
      </c>
      <c r="Y9" s="303" t="s">
        <v>234</v>
      </c>
      <c r="Z9" s="301" t="s">
        <v>229</v>
      </c>
      <c r="AA9" s="302" t="s">
        <v>157</v>
      </c>
      <c r="AB9" s="302" t="s">
        <v>230</v>
      </c>
      <c r="AC9" s="302" t="s">
        <v>231</v>
      </c>
      <c r="AD9" s="302" t="s">
        <v>232</v>
      </c>
      <c r="AE9" s="302" t="s">
        <v>233</v>
      </c>
      <c r="AF9" s="303" t="s">
        <v>234</v>
      </c>
      <c r="AG9" s="493"/>
      <c r="AH9" s="476"/>
      <c r="AI9" s="304"/>
      <c r="AJ9" s="277"/>
      <c r="AK9" s="277"/>
    </row>
    <row r="10" spans="2:37" x14ac:dyDescent="0.15">
      <c r="B10" s="305"/>
      <c r="C10" s="306"/>
      <c r="D10" s="307"/>
      <c r="E10" s="308"/>
      <c r="F10" s="306"/>
      <c r="G10" s="306"/>
      <c r="H10" s="306"/>
      <c r="I10" s="306"/>
      <c r="J10" s="306"/>
      <c r="K10" s="309"/>
      <c r="L10" s="308"/>
      <c r="M10" s="306"/>
      <c r="N10" s="306"/>
      <c r="O10" s="306"/>
      <c r="P10" s="306"/>
      <c r="Q10" s="306"/>
      <c r="R10" s="309"/>
      <c r="S10" s="308"/>
      <c r="T10" s="306"/>
      <c r="U10" s="306"/>
      <c r="V10" s="306"/>
      <c r="W10" s="306"/>
      <c r="X10" s="306"/>
      <c r="Y10" s="309"/>
      <c r="Z10" s="308"/>
      <c r="AA10" s="306"/>
      <c r="AB10" s="306"/>
      <c r="AC10" s="306"/>
      <c r="AD10" s="306"/>
      <c r="AE10" s="306"/>
      <c r="AF10" s="309"/>
      <c r="AG10" s="310"/>
      <c r="AH10" s="477"/>
      <c r="AI10" s="311"/>
      <c r="AJ10" s="312"/>
      <c r="AK10" s="312"/>
    </row>
    <row r="11" spans="2:37" x14ac:dyDescent="0.15">
      <c r="B11" s="313"/>
      <c r="C11" s="314"/>
      <c r="D11" s="315"/>
      <c r="E11" s="316"/>
      <c r="F11" s="314"/>
      <c r="G11" s="314"/>
      <c r="H11" s="314"/>
      <c r="I11" s="314"/>
      <c r="J11" s="314"/>
      <c r="K11" s="317"/>
      <c r="L11" s="316"/>
      <c r="M11" s="314"/>
      <c r="N11" s="314"/>
      <c r="O11" s="314"/>
      <c r="P11" s="314"/>
      <c r="Q11" s="314"/>
      <c r="R11" s="317"/>
      <c r="S11" s="316"/>
      <c r="T11" s="314"/>
      <c r="U11" s="314"/>
      <c r="V11" s="314"/>
      <c r="W11" s="314"/>
      <c r="X11" s="314"/>
      <c r="Y11" s="317"/>
      <c r="Z11" s="316"/>
      <c r="AA11" s="314"/>
      <c r="AB11" s="314"/>
      <c r="AC11" s="314"/>
      <c r="AD11" s="314"/>
      <c r="AE11" s="314"/>
      <c r="AF11" s="317"/>
      <c r="AG11" s="318"/>
      <c r="AH11" s="478"/>
      <c r="AI11" s="319"/>
      <c r="AJ11" s="312"/>
      <c r="AK11" s="312"/>
    </row>
    <row r="12" spans="2:37" x14ac:dyDescent="0.15">
      <c r="B12" s="313"/>
      <c r="C12" s="314"/>
      <c r="D12" s="315"/>
      <c r="E12" s="316"/>
      <c r="F12" s="314"/>
      <c r="G12" s="314"/>
      <c r="H12" s="314"/>
      <c r="I12" s="314"/>
      <c r="J12" s="314"/>
      <c r="K12" s="317"/>
      <c r="L12" s="316"/>
      <c r="M12" s="314"/>
      <c r="N12" s="314"/>
      <c r="O12" s="314"/>
      <c r="P12" s="314"/>
      <c r="Q12" s="314"/>
      <c r="R12" s="317"/>
      <c r="S12" s="316"/>
      <c r="T12" s="314"/>
      <c r="U12" s="314"/>
      <c r="V12" s="314"/>
      <c r="W12" s="314"/>
      <c r="X12" s="314"/>
      <c r="Y12" s="317"/>
      <c r="Z12" s="316"/>
      <c r="AA12" s="314"/>
      <c r="AB12" s="314"/>
      <c r="AC12" s="314"/>
      <c r="AD12" s="314"/>
      <c r="AE12" s="314"/>
      <c r="AF12" s="317"/>
      <c r="AG12" s="318"/>
      <c r="AH12" s="478"/>
      <c r="AI12" s="319"/>
      <c r="AJ12" s="312"/>
      <c r="AK12" s="312"/>
    </row>
    <row r="13" spans="2:37" x14ac:dyDescent="0.15">
      <c r="B13" s="313"/>
      <c r="C13" s="314"/>
      <c r="D13" s="315"/>
      <c r="E13" s="316"/>
      <c r="F13" s="314"/>
      <c r="G13" s="320"/>
      <c r="H13" s="320"/>
      <c r="I13" s="320"/>
      <c r="J13" s="320"/>
      <c r="K13" s="321"/>
      <c r="L13" s="316"/>
      <c r="M13" s="314"/>
      <c r="N13" s="320"/>
      <c r="O13" s="320"/>
      <c r="P13" s="320"/>
      <c r="Q13" s="320"/>
      <c r="R13" s="321"/>
      <c r="S13" s="316"/>
      <c r="T13" s="314"/>
      <c r="U13" s="320"/>
      <c r="V13" s="320"/>
      <c r="W13" s="320"/>
      <c r="X13" s="320"/>
      <c r="Y13" s="321"/>
      <c r="Z13" s="316"/>
      <c r="AA13" s="314"/>
      <c r="AB13" s="320"/>
      <c r="AC13" s="320"/>
      <c r="AD13" s="320"/>
      <c r="AE13" s="320"/>
      <c r="AF13" s="321"/>
      <c r="AG13" s="318"/>
      <c r="AH13" s="478"/>
      <c r="AI13" s="322"/>
      <c r="AJ13" s="312"/>
      <c r="AK13" s="312"/>
    </row>
    <row r="14" spans="2:37" x14ac:dyDescent="0.15">
      <c r="B14" s="313"/>
      <c r="C14" s="314"/>
      <c r="D14" s="315"/>
      <c r="E14" s="316"/>
      <c r="F14" s="314"/>
      <c r="G14" s="314"/>
      <c r="H14" s="314"/>
      <c r="I14" s="314"/>
      <c r="J14" s="314"/>
      <c r="K14" s="317"/>
      <c r="L14" s="316"/>
      <c r="M14" s="314"/>
      <c r="N14" s="314"/>
      <c r="O14" s="314"/>
      <c r="P14" s="314"/>
      <c r="Q14" s="314"/>
      <c r="R14" s="317"/>
      <c r="S14" s="316"/>
      <c r="T14" s="314"/>
      <c r="U14" s="314"/>
      <c r="V14" s="314"/>
      <c r="W14" s="314"/>
      <c r="X14" s="314"/>
      <c r="Y14" s="317"/>
      <c r="Z14" s="316"/>
      <c r="AA14" s="314"/>
      <c r="AB14" s="314"/>
      <c r="AC14" s="314"/>
      <c r="AD14" s="314"/>
      <c r="AE14" s="314"/>
      <c r="AF14" s="317"/>
      <c r="AG14" s="318"/>
      <c r="AH14" s="478"/>
      <c r="AI14" s="319"/>
      <c r="AJ14" s="312"/>
      <c r="AK14" s="312"/>
    </row>
    <row r="15" spans="2:37" x14ac:dyDescent="0.15">
      <c r="B15" s="313"/>
      <c r="C15" s="314"/>
      <c r="D15" s="315"/>
      <c r="E15" s="316"/>
      <c r="F15" s="314"/>
      <c r="G15" s="320"/>
      <c r="H15" s="320"/>
      <c r="I15" s="320"/>
      <c r="J15" s="320"/>
      <c r="K15" s="321"/>
      <c r="L15" s="316"/>
      <c r="M15" s="314"/>
      <c r="N15" s="320"/>
      <c r="O15" s="320"/>
      <c r="P15" s="320"/>
      <c r="Q15" s="320"/>
      <c r="R15" s="321"/>
      <c r="S15" s="316"/>
      <c r="T15" s="314"/>
      <c r="U15" s="320"/>
      <c r="V15" s="320"/>
      <c r="W15" s="320"/>
      <c r="X15" s="320"/>
      <c r="Y15" s="321"/>
      <c r="Z15" s="316"/>
      <c r="AA15" s="314"/>
      <c r="AB15" s="320"/>
      <c r="AC15" s="320"/>
      <c r="AD15" s="320"/>
      <c r="AE15" s="320"/>
      <c r="AF15" s="321"/>
      <c r="AG15" s="318"/>
      <c r="AH15" s="478"/>
      <c r="AI15" s="322"/>
      <c r="AJ15" s="312"/>
      <c r="AK15" s="312"/>
    </row>
    <row r="16" spans="2:37" x14ac:dyDescent="0.15">
      <c r="B16" s="323"/>
      <c r="C16" s="324"/>
      <c r="D16" s="315"/>
      <c r="E16" s="325"/>
      <c r="F16" s="324"/>
      <c r="G16" s="324"/>
      <c r="H16" s="324"/>
      <c r="I16" s="324"/>
      <c r="J16" s="324"/>
      <c r="K16" s="326"/>
      <c r="L16" s="325"/>
      <c r="M16" s="324"/>
      <c r="N16" s="324"/>
      <c r="O16" s="324"/>
      <c r="P16" s="324"/>
      <c r="Q16" s="324"/>
      <c r="R16" s="326"/>
      <c r="S16" s="325"/>
      <c r="T16" s="324"/>
      <c r="U16" s="324"/>
      <c r="V16" s="324"/>
      <c r="W16" s="324"/>
      <c r="X16" s="324"/>
      <c r="Y16" s="326"/>
      <c r="Z16" s="325"/>
      <c r="AA16" s="324"/>
      <c r="AB16" s="324"/>
      <c r="AC16" s="324"/>
      <c r="AD16" s="324"/>
      <c r="AE16" s="324"/>
      <c r="AF16" s="326"/>
      <c r="AG16" s="327"/>
      <c r="AH16" s="478"/>
      <c r="AI16" s="311"/>
      <c r="AJ16" s="328"/>
      <c r="AK16" s="328"/>
    </row>
    <row r="17" spans="2:37" x14ac:dyDescent="0.15">
      <c r="B17" s="323"/>
      <c r="C17" s="324"/>
      <c r="D17" s="329"/>
      <c r="E17" s="325"/>
      <c r="F17" s="324"/>
      <c r="G17" s="330"/>
      <c r="H17" s="330"/>
      <c r="I17" s="330"/>
      <c r="J17" s="330"/>
      <c r="K17" s="331"/>
      <c r="L17" s="325"/>
      <c r="M17" s="324"/>
      <c r="N17" s="330"/>
      <c r="O17" s="330"/>
      <c r="P17" s="330"/>
      <c r="Q17" s="330"/>
      <c r="R17" s="331"/>
      <c r="S17" s="325"/>
      <c r="T17" s="324"/>
      <c r="U17" s="330"/>
      <c r="V17" s="330"/>
      <c r="W17" s="330"/>
      <c r="X17" s="330"/>
      <c r="Y17" s="331"/>
      <c r="Z17" s="325"/>
      <c r="AA17" s="324"/>
      <c r="AB17" s="330"/>
      <c r="AC17" s="330"/>
      <c r="AD17" s="330"/>
      <c r="AE17" s="330"/>
      <c r="AF17" s="331"/>
      <c r="AG17" s="327"/>
      <c r="AH17" s="478"/>
      <c r="AI17" s="332"/>
      <c r="AJ17" s="328"/>
      <c r="AK17" s="328"/>
    </row>
    <row r="18" spans="2:37" x14ac:dyDescent="0.15">
      <c r="B18" s="323"/>
      <c r="C18" s="324"/>
      <c r="D18" s="329"/>
      <c r="E18" s="325"/>
      <c r="F18" s="324"/>
      <c r="G18" s="330"/>
      <c r="H18" s="330"/>
      <c r="I18" s="330"/>
      <c r="J18" s="330"/>
      <c r="K18" s="331"/>
      <c r="L18" s="325"/>
      <c r="M18" s="324"/>
      <c r="N18" s="330"/>
      <c r="O18" s="330"/>
      <c r="P18" s="330"/>
      <c r="Q18" s="330"/>
      <c r="R18" s="331"/>
      <c r="S18" s="325"/>
      <c r="T18" s="324"/>
      <c r="U18" s="330"/>
      <c r="V18" s="330"/>
      <c r="W18" s="330"/>
      <c r="X18" s="330"/>
      <c r="Y18" s="331"/>
      <c r="Z18" s="325"/>
      <c r="AA18" s="324"/>
      <c r="AB18" s="330"/>
      <c r="AC18" s="330"/>
      <c r="AD18" s="330"/>
      <c r="AE18" s="330"/>
      <c r="AF18" s="331"/>
      <c r="AG18" s="327"/>
      <c r="AH18" s="478"/>
      <c r="AI18" s="333"/>
      <c r="AJ18" s="328"/>
      <c r="AK18" s="328"/>
    </row>
    <row r="19" spans="2:37" x14ac:dyDescent="0.15">
      <c r="B19" s="323"/>
      <c r="C19" s="324"/>
      <c r="D19" s="329"/>
      <c r="E19" s="325"/>
      <c r="F19" s="324"/>
      <c r="G19" s="330"/>
      <c r="H19" s="330"/>
      <c r="I19" s="330"/>
      <c r="J19" s="330"/>
      <c r="K19" s="331"/>
      <c r="L19" s="325"/>
      <c r="M19" s="324"/>
      <c r="N19" s="330"/>
      <c r="O19" s="330"/>
      <c r="P19" s="330"/>
      <c r="Q19" s="330"/>
      <c r="R19" s="331"/>
      <c r="S19" s="325"/>
      <c r="T19" s="324"/>
      <c r="U19" s="330"/>
      <c r="V19" s="330"/>
      <c r="W19" s="330"/>
      <c r="X19" s="330"/>
      <c r="Y19" s="331"/>
      <c r="Z19" s="325"/>
      <c r="AA19" s="324"/>
      <c r="AB19" s="330"/>
      <c r="AC19" s="330"/>
      <c r="AD19" s="330"/>
      <c r="AE19" s="330"/>
      <c r="AF19" s="331"/>
      <c r="AG19" s="327"/>
      <c r="AH19" s="478"/>
      <c r="AI19" s="333"/>
      <c r="AJ19" s="328"/>
      <c r="AK19" s="328"/>
    </row>
    <row r="20" spans="2:37" x14ac:dyDescent="0.15">
      <c r="B20" s="334"/>
      <c r="C20" s="324"/>
      <c r="D20" s="329"/>
      <c r="E20" s="325"/>
      <c r="F20" s="324"/>
      <c r="G20" s="324"/>
      <c r="H20" s="324"/>
      <c r="I20" s="324"/>
      <c r="J20" s="324"/>
      <c r="K20" s="326"/>
      <c r="L20" s="325"/>
      <c r="M20" s="324"/>
      <c r="N20" s="324"/>
      <c r="O20" s="324"/>
      <c r="P20" s="324"/>
      <c r="Q20" s="324"/>
      <c r="R20" s="326"/>
      <c r="S20" s="325"/>
      <c r="T20" s="324"/>
      <c r="U20" s="324"/>
      <c r="V20" s="324"/>
      <c r="W20" s="324"/>
      <c r="X20" s="324"/>
      <c r="Y20" s="326"/>
      <c r="Z20" s="325"/>
      <c r="AA20" s="324"/>
      <c r="AB20" s="324"/>
      <c r="AC20" s="324"/>
      <c r="AD20" s="324"/>
      <c r="AE20" s="324"/>
      <c r="AF20" s="326"/>
      <c r="AG20" s="327"/>
      <c r="AH20" s="478"/>
      <c r="AI20" s="333"/>
      <c r="AJ20" s="328"/>
      <c r="AK20" s="328"/>
    </row>
    <row r="21" spans="2:37" x14ac:dyDescent="0.15">
      <c r="B21" s="334"/>
      <c r="C21" s="324"/>
      <c r="D21" s="329"/>
      <c r="E21" s="325"/>
      <c r="F21" s="324"/>
      <c r="G21" s="324"/>
      <c r="H21" s="324"/>
      <c r="I21" s="324"/>
      <c r="J21" s="324"/>
      <c r="K21" s="326"/>
      <c r="L21" s="325"/>
      <c r="M21" s="324"/>
      <c r="N21" s="324"/>
      <c r="O21" s="324"/>
      <c r="P21" s="324"/>
      <c r="Q21" s="324"/>
      <c r="R21" s="326"/>
      <c r="S21" s="325"/>
      <c r="T21" s="324"/>
      <c r="U21" s="324"/>
      <c r="V21" s="324"/>
      <c r="W21" s="324"/>
      <c r="X21" s="324"/>
      <c r="Y21" s="326"/>
      <c r="Z21" s="325"/>
      <c r="AA21" s="324"/>
      <c r="AB21" s="324"/>
      <c r="AC21" s="324"/>
      <c r="AD21" s="324"/>
      <c r="AE21" s="324"/>
      <c r="AF21" s="326"/>
      <c r="AG21" s="327"/>
      <c r="AH21" s="478"/>
      <c r="AI21" s="333"/>
      <c r="AJ21" s="328"/>
      <c r="AK21" s="328"/>
    </row>
    <row r="22" spans="2:37" ht="15" thickBot="1" x14ac:dyDescent="0.2">
      <c r="B22" s="335"/>
      <c r="C22" s="336"/>
      <c r="D22" s="337"/>
      <c r="E22" s="338"/>
      <c r="F22" s="336"/>
      <c r="G22" s="336"/>
      <c r="H22" s="336"/>
      <c r="I22" s="336"/>
      <c r="J22" s="336"/>
      <c r="K22" s="339"/>
      <c r="L22" s="338"/>
      <c r="M22" s="336"/>
      <c r="N22" s="336"/>
      <c r="O22" s="336"/>
      <c r="P22" s="336"/>
      <c r="Q22" s="336"/>
      <c r="R22" s="339"/>
      <c r="S22" s="338"/>
      <c r="T22" s="336"/>
      <c r="U22" s="336"/>
      <c r="V22" s="336"/>
      <c r="W22" s="336"/>
      <c r="X22" s="336"/>
      <c r="Y22" s="339"/>
      <c r="Z22" s="338"/>
      <c r="AA22" s="336"/>
      <c r="AB22" s="336"/>
      <c r="AC22" s="336"/>
      <c r="AD22" s="336"/>
      <c r="AE22" s="336"/>
      <c r="AF22" s="339"/>
      <c r="AG22" s="340"/>
      <c r="AH22" s="479"/>
      <c r="AI22" s="341"/>
      <c r="AJ22" s="342"/>
      <c r="AK22" s="342"/>
    </row>
    <row r="23" spans="2:37" x14ac:dyDescent="0.15">
      <c r="B23" s="343" t="s">
        <v>235</v>
      </c>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4"/>
      <c r="AJ23" s="345"/>
      <c r="AK23" s="345"/>
    </row>
    <row r="24" spans="2:37" x14ac:dyDescent="0.15">
      <c r="B24" s="480" t="s">
        <v>236</v>
      </c>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346"/>
      <c r="AK24" s="347"/>
    </row>
    <row r="25" spans="2:37" x14ac:dyDescent="0.15">
      <c r="B25" s="347"/>
      <c r="C25" s="481" t="s">
        <v>237</v>
      </c>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348"/>
      <c r="AK25" s="348"/>
    </row>
    <row r="26" spans="2:37" ht="17.25" customHeight="1" x14ac:dyDescent="0.15">
      <c r="B26" s="349" t="s">
        <v>238</v>
      </c>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3"/>
      <c r="AE26" s="343"/>
      <c r="AF26" s="343"/>
      <c r="AG26" s="343"/>
      <c r="AH26" s="349"/>
      <c r="AI26" s="346"/>
      <c r="AJ26" s="345"/>
      <c r="AK26" s="345"/>
    </row>
    <row r="27" spans="2:37" ht="30" customHeight="1" x14ac:dyDescent="0.15">
      <c r="B27" s="350" t="s">
        <v>239</v>
      </c>
      <c r="C27" s="351"/>
      <c r="D27" s="351"/>
      <c r="E27" s="351"/>
      <c r="F27" s="351"/>
      <c r="G27" s="351"/>
      <c r="H27" s="482" t="s">
        <v>240</v>
      </c>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352"/>
      <c r="AK27" s="352"/>
    </row>
    <row r="28" spans="2:37" x14ac:dyDescent="0.15">
      <c r="B28" s="349" t="s">
        <v>241</v>
      </c>
      <c r="C28" s="349"/>
      <c r="D28" s="349"/>
      <c r="E28" s="349"/>
      <c r="F28" s="349"/>
      <c r="G28" s="349"/>
      <c r="H28" s="349"/>
      <c r="I28" s="349"/>
      <c r="J28" s="349"/>
      <c r="K28" s="349"/>
      <c r="L28" s="349"/>
      <c r="M28" s="353"/>
      <c r="N28" s="353"/>
      <c r="O28" s="353"/>
      <c r="P28" s="353"/>
      <c r="Q28" s="353"/>
      <c r="R28" s="353"/>
      <c r="S28" s="353"/>
      <c r="T28" s="353"/>
      <c r="U28" s="353"/>
      <c r="V28" s="353"/>
      <c r="W28" s="353"/>
      <c r="X28" s="353"/>
      <c r="Y28" s="353"/>
      <c r="Z28" s="353"/>
      <c r="AA28" s="353"/>
      <c r="AB28" s="353"/>
      <c r="AC28" s="349"/>
      <c r="AD28" s="343"/>
      <c r="AE28" s="343"/>
      <c r="AF28" s="343"/>
      <c r="AG28" s="343"/>
      <c r="AH28" s="349"/>
      <c r="AI28" s="346"/>
      <c r="AJ28" s="345"/>
      <c r="AK28" s="345"/>
    </row>
    <row r="29" spans="2:37" x14ac:dyDescent="0.15">
      <c r="B29" s="349" t="s">
        <v>242</v>
      </c>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6"/>
      <c r="AJ29" s="345"/>
      <c r="AK29" s="345"/>
    </row>
    <row r="30" spans="2:37" x14ac:dyDescent="0.15">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6"/>
      <c r="AJ30" s="345"/>
      <c r="AK30" s="345"/>
    </row>
    <row r="31" spans="2:37" ht="22.5" customHeight="1" x14ac:dyDescent="0.15">
      <c r="B31" s="354" t="s">
        <v>243</v>
      </c>
      <c r="C31" s="355" t="s">
        <v>244</v>
      </c>
      <c r="D31" s="356"/>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row>
    <row r="32" spans="2:37" ht="29.25" customHeight="1" x14ac:dyDescent="0.15">
      <c r="B32" s="358"/>
      <c r="C32" s="483" t="s">
        <v>245</v>
      </c>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359"/>
      <c r="AK32" s="359"/>
    </row>
    <row r="33" spans="2:37" x14ac:dyDescent="0.15">
      <c r="B33" s="360"/>
      <c r="C33" s="361" t="s">
        <v>246</v>
      </c>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56"/>
      <c r="AI33" s="360"/>
      <c r="AJ33" s="356"/>
      <c r="AK33" s="356"/>
    </row>
    <row r="34" spans="2:37" x14ac:dyDescent="0.15">
      <c r="B34" s="362"/>
      <c r="C34" s="472" t="s">
        <v>247</v>
      </c>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363"/>
      <c r="AK34" s="363"/>
    </row>
    <row r="35" spans="2:37" x14ac:dyDescent="0.15">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473" t="s">
        <v>248</v>
      </c>
      <c r="AF35" s="473"/>
      <c r="AG35" s="473"/>
      <c r="AH35" s="473"/>
      <c r="AI35" s="473"/>
      <c r="AJ35" s="277"/>
      <c r="AK35" s="277"/>
    </row>
    <row r="36" spans="2:37" x14ac:dyDescent="0.15">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5"/>
      <c r="AJ36" s="277"/>
      <c r="AK36" s="277"/>
    </row>
  </sheetData>
  <mergeCells count="21">
    <mergeCell ref="C34:AI34"/>
    <mergeCell ref="AE35:AI35"/>
    <mergeCell ref="AH7:AH9"/>
    <mergeCell ref="AH10:AH22"/>
    <mergeCell ref="B24:AI24"/>
    <mergeCell ref="C25:AI25"/>
    <mergeCell ref="H27:AI27"/>
    <mergeCell ref="C32:AI32"/>
    <mergeCell ref="C7:C9"/>
    <mergeCell ref="E7:K7"/>
    <mergeCell ref="L7:R7"/>
    <mergeCell ref="S7:Y7"/>
    <mergeCell ref="Z7:AF7"/>
    <mergeCell ref="AG7:AG9"/>
    <mergeCell ref="M3:T3"/>
    <mergeCell ref="V3:AI3"/>
    <mergeCell ref="Z4:AI4"/>
    <mergeCell ref="C5:I5"/>
    <mergeCell ref="J5:O5"/>
    <mergeCell ref="P5:Z5"/>
    <mergeCell ref="AB5:AH5"/>
  </mergeCells>
  <phoneticPr fontId="4"/>
  <pageMargins left="0.70866141732283472" right="0.70866141732283472" top="0.74803149606299213" bottom="0.74803149606299213" header="0.31496062992125984" footer="0.31496062992125984"/>
  <pageSetup paperSize="9" scale="9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4"/>
  <sheetViews>
    <sheetView zoomScale="80" zoomScaleNormal="80" workbookViewId="0">
      <selection sqref="A1:F15"/>
    </sheetView>
  </sheetViews>
  <sheetFormatPr defaultRowHeight="13.5" x14ac:dyDescent="0.15"/>
  <cols>
    <col min="1" max="1" width="3.125" style="199" customWidth="1"/>
    <col min="2" max="2" width="3.625" style="199" customWidth="1"/>
    <col min="3" max="3" width="6.375" style="199" customWidth="1"/>
    <col min="4" max="4" width="43.125" style="200" customWidth="1"/>
    <col min="5" max="5" width="43.375" style="200" customWidth="1"/>
    <col min="6" max="6" width="41.75" style="200" customWidth="1"/>
    <col min="7" max="256" width="9" style="238"/>
    <col min="257" max="257" width="3.125" style="238" customWidth="1"/>
    <col min="258" max="258" width="3.625" style="238" customWidth="1"/>
    <col min="259" max="259" width="6.375" style="238" customWidth="1"/>
    <col min="260" max="260" width="43.125" style="238" customWidth="1"/>
    <col min="261" max="261" width="43.375" style="238" customWidth="1"/>
    <col min="262" max="262" width="41.75" style="238" customWidth="1"/>
    <col min="263" max="512" width="9" style="238"/>
    <col min="513" max="513" width="3.125" style="238" customWidth="1"/>
    <col min="514" max="514" width="3.625" style="238" customWidth="1"/>
    <col min="515" max="515" width="6.375" style="238" customWidth="1"/>
    <col min="516" max="516" width="43.125" style="238" customWidth="1"/>
    <col min="517" max="517" width="43.375" style="238" customWidth="1"/>
    <col min="518" max="518" width="41.75" style="238" customWidth="1"/>
    <col min="519" max="768" width="9" style="238"/>
    <col min="769" max="769" width="3.125" style="238" customWidth="1"/>
    <col min="770" max="770" width="3.625" style="238" customWidth="1"/>
    <col min="771" max="771" width="6.375" style="238" customWidth="1"/>
    <col min="772" max="772" width="43.125" style="238" customWidth="1"/>
    <col min="773" max="773" width="43.375" style="238" customWidth="1"/>
    <col min="774" max="774" width="41.75" style="238" customWidth="1"/>
    <col min="775" max="1024" width="9" style="238"/>
    <col min="1025" max="1025" width="3.125" style="238" customWidth="1"/>
    <col min="1026" max="1026" width="3.625" style="238" customWidth="1"/>
    <col min="1027" max="1027" width="6.375" style="238" customWidth="1"/>
    <col min="1028" max="1028" width="43.125" style="238" customWidth="1"/>
    <col min="1029" max="1029" width="43.375" style="238" customWidth="1"/>
    <col min="1030" max="1030" width="41.75" style="238" customWidth="1"/>
    <col min="1031" max="1280" width="9" style="238"/>
    <col min="1281" max="1281" width="3.125" style="238" customWidth="1"/>
    <col min="1282" max="1282" width="3.625" style="238" customWidth="1"/>
    <col min="1283" max="1283" width="6.375" style="238" customWidth="1"/>
    <col min="1284" max="1284" width="43.125" style="238" customWidth="1"/>
    <col min="1285" max="1285" width="43.375" style="238" customWidth="1"/>
    <col min="1286" max="1286" width="41.75" style="238" customWidth="1"/>
    <col min="1287" max="1536" width="9" style="238"/>
    <col min="1537" max="1537" width="3.125" style="238" customWidth="1"/>
    <col min="1538" max="1538" width="3.625" style="238" customWidth="1"/>
    <col min="1539" max="1539" width="6.375" style="238" customWidth="1"/>
    <col min="1540" max="1540" width="43.125" style="238" customWidth="1"/>
    <col min="1541" max="1541" width="43.375" style="238" customWidth="1"/>
    <col min="1542" max="1542" width="41.75" style="238" customWidth="1"/>
    <col min="1543" max="1792" width="9" style="238"/>
    <col min="1793" max="1793" width="3.125" style="238" customWidth="1"/>
    <col min="1794" max="1794" width="3.625" style="238" customWidth="1"/>
    <col min="1795" max="1795" width="6.375" style="238" customWidth="1"/>
    <col min="1796" max="1796" width="43.125" style="238" customWidth="1"/>
    <col min="1797" max="1797" width="43.375" style="238" customWidth="1"/>
    <col min="1798" max="1798" width="41.75" style="238" customWidth="1"/>
    <col min="1799" max="2048" width="9" style="238"/>
    <col min="2049" max="2049" width="3.125" style="238" customWidth="1"/>
    <col min="2050" max="2050" width="3.625" style="238" customWidth="1"/>
    <col min="2051" max="2051" width="6.375" style="238" customWidth="1"/>
    <col min="2052" max="2052" width="43.125" style="238" customWidth="1"/>
    <col min="2053" max="2053" width="43.375" style="238" customWidth="1"/>
    <col min="2054" max="2054" width="41.75" style="238" customWidth="1"/>
    <col min="2055" max="2304" width="9" style="238"/>
    <col min="2305" max="2305" width="3.125" style="238" customWidth="1"/>
    <col min="2306" max="2306" width="3.625" style="238" customWidth="1"/>
    <col min="2307" max="2307" width="6.375" style="238" customWidth="1"/>
    <col min="2308" max="2308" width="43.125" style="238" customWidth="1"/>
    <col min="2309" max="2309" width="43.375" style="238" customWidth="1"/>
    <col min="2310" max="2310" width="41.75" style="238" customWidth="1"/>
    <col min="2311" max="2560" width="9" style="238"/>
    <col min="2561" max="2561" width="3.125" style="238" customWidth="1"/>
    <col min="2562" max="2562" width="3.625" style="238" customWidth="1"/>
    <col min="2563" max="2563" width="6.375" style="238" customWidth="1"/>
    <col min="2564" max="2564" width="43.125" style="238" customWidth="1"/>
    <col min="2565" max="2565" width="43.375" style="238" customWidth="1"/>
    <col min="2566" max="2566" width="41.75" style="238" customWidth="1"/>
    <col min="2567" max="2816" width="9" style="238"/>
    <col min="2817" max="2817" width="3.125" style="238" customWidth="1"/>
    <col min="2818" max="2818" width="3.625" style="238" customWidth="1"/>
    <col min="2819" max="2819" width="6.375" style="238" customWidth="1"/>
    <col min="2820" max="2820" width="43.125" style="238" customWidth="1"/>
    <col min="2821" max="2821" width="43.375" style="238" customWidth="1"/>
    <col min="2822" max="2822" width="41.75" style="238" customWidth="1"/>
    <col min="2823" max="3072" width="9" style="238"/>
    <col min="3073" max="3073" width="3.125" style="238" customWidth="1"/>
    <col min="3074" max="3074" width="3.625" style="238" customWidth="1"/>
    <col min="3075" max="3075" width="6.375" style="238" customWidth="1"/>
    <col min="3076" max="3076" width="43.125" style="238" customWidth="1"/>
    <col min="3077" max="3077" width="43.375" style="238" customWidth="1"/>
    <col min="3078" max="3078" width="41.75" style="238" customWidth="1"/>
    <col min="3079" max="3328" width="9" style="238"/>
    <col min="3329" max="3329" width="3.125" style="238" customWidth="1"/>
    <col min="3330" max="3330" width="3.625" style="238" customWidth="1"/>
    <col min="3331" max="3331" width="6.375" style="238" customWidth="1"/>
    <col min="3332" max="3332" width="43.125" style="238" customWidth="1"/>
    <col min="3333" max="3333" width="43.375" style="238" customWidth="1"/>
    <col min="3334" max="3334" width="41.75" style="238" customWidth="1"/>
    <col min="3335" max="3584" width="9" style="238"/>
    <col min="3585" max="3585" width="3.125" style="238" customWidth="1"/>
    <col min="3586" max="3586" width="3.625" style="238" customWidth="1"/>
    <col min="3587" max="3587" width="6.375" style="238" customWidth="1"/>
    <col min="3588" max="3588" width="43.125" style="238" customWidth="1"/>
    <col min="3589" max="3589" width="43.375" style="238" customWidth="1"/>
    <col min="3590" max="3590" width="41.75" style="238" customWidth="1"/>
    <col min="3591" max="3840" width="9" style="238"/>
    <col min="3841" max="3841" width="3.125" style="238" customWidth="1"/>
    <col min="3842" max="3842" width="3.625" style="238" customWidth="1"/>
    <col min="3843" max="3843" width="6.375" style="238" customWidth="1"/>
    <col min="3844" max="3844" width="43.125" style="238" customWidth="1"/>
    <col min="3845" max="3845" width="43.375" style="238" customWidth="1"/>
    <col min="3846" max="3846" width="41.75" style="238" customWidth="1"/>
    <col min="3847" max="4096" width="9" style="238"/>
    <col min="4097" max="4097" width="3.125" style="238" customWidth="1"/>
    <col min="4098" max="4098" width="3.625" style="238" customWidth="1"/>
    <col min="4099" max="4099" width="6.375" style="238" customWidth="1"/>
    <col min="4100" max="4100" width="43.125" style="238" customWidth="1"/>
    <col min="4101" max="4101" width="43.375" style="238" customWidth="1"/>
    <col min="4102" max="4102" width="41.75" style="238" customWidth="1"/>
    <col min="4103" max="4352" width="9" style="238"/>
    <col min="4353" max="4353" width="3.125" style="238" customWidth="1"/>
    <col min="4354" max="4354" width="3.625" style="238" customWidth="1"/>
    <col min="4355" max="4355" width="6.375" style="238" customWidth="1"/>
    <col min="4356" max="4356" width="43.125" style="238" customWidth="1"/>
    <col min="4357" max="4357" width="43.375" style="238" customWidth="1"/>
    <col min="4358" max="4358" width="41.75" style="238" customWidth="1"/>
    <col min="4359" max="4608" width="9" style="238"/>
    <col min="4609" max="4609" width="3.125" style="238" customWidth="1"/>
    <col min="4610" max="4610" width="3.625" style="238" customWidth="1"/>
    <col min="4611" max="4611" width="6.375" style="238" customWidth="1"/>
    <col min="4612" max="4612" width="43.125" style="238" customWidth="1"/>
    <col min="4613" max="4613" width="43.375" style="238" customWidth="1"/>
    <col min="4614" max="4614" width="41.75" style="238" customWidth="1"/>
    <col min="4615" max="4864" width="9" style="238"/>
    <col min="4865" max="4865" width="3.125" style="238" customWidth="1"/>
    <col min="4866" max="4866" width="3.625" style="238" customWidth="1"/>
    <col min="4867" max="4867" width="6.375" style="238" customWidth="1"/>
    <col min="4868" max="4868" width="43.125" style="238" customWidth="1"/>
    <col min="4869" max="4869" width="43.375" style="238" customWidth="1"/>
    <col min="4870" max="4870" width="41.75" style="238" customWidth="1"/>
    <col min="4871" max="5120" width="9" style="238"/>
    <col min="5121" max="5121" width="3.125" style="238" customWidth="1"/>
    <col min="5122" max="5122" width="3.625" style="238" customWidth="1"/>
    <col min="5123" max="5123" width="6.375" style="238" customWidth="1"/>
    <col min="5124" max="5124" width="43.125" style="238" customWidth="1"/>
    <col min="5125" max="5125" width="43.375" style="238" customWidth="1"/>
    <col min="5126" max="5126" width="41.75" style="238" customWidth="1"/>
    <col min="5127" max="5376" width="9" style="238"/>
    <col min="5377" max="5377" width="3.125" style="238" customWidth="1"/>
    <col min="5378" max="5378" width="3.625" style="238" customWidth="1"/>
    <col min="5379" max="5379" width="6.375" style="238" customWidth="1"/>
    <col min="5380" max="5380" width="43.125" style="238" customWidth="1"/>
    <col min="5381" max="5381" width="43.375" style="238" customWidth="1"/>
    <col min="5382" max="5382" width="41.75" style="238" customWidth="1"/>
    <col min="5383" max="5632" width="9" style="238"/>
    <col min="5633" max="5633" width="3.125" style="238" customWidth="1"/>
    <col min="5634" max="5634" width="3.625" style="238" customWidth="1"/>
    <col min="5635" max="5635" width="6.375" style="238" customWidth="1"/>
    <col min="5636" max="5636" width="43.125" style="238" customWidth="1"/>
    <col min="5637" max="5637" width="43.375" style="238" customWidth="1"/>
    <col min="5638" max="5638" width="41.75" style="238" customWidth="1"/>
    <col min="5639" max="5888" width="9" style="238"/>
    <col min="5889" max="5889" width="3.125" style="238" customWidth="1"/>
    <col min="5890" max="5890" width="3.625" style="238" customWidth="1"/>
    <col min="5891" max="5891" width="6.375" style="238" customWidth="1"/>
    <col min="5892" max="5892" width="43.125" style="238" customWidth="1"/>
    <col min="5893" max="5893" width="43.375" style="238" customWidth="1"/>
    <col min="5894" max="5894" width="41.75" style="238" customWidth="1"/>
    <col min="5895" max="6144" width="9" style="238"/>
    <col min="6145" max="6145" width="3.125" style="238" customWidth="1"/>
    <col min="6146" max="6146" width="3.625" style="238" customWidth="1"/>
    <col min="6147" max="6147" width="6.375" style="238" customWidth="1"/>
    <col min="6148" max="6148" width="43.125" style="238" customWidth="1"/>
    <col min="6149" max="6149" width="43.375" style="238" customWidth="1"/>
    <col min="6150" max="6150" width="41.75" style="238" customWidth="1"/>
    <col min="6151" max="6400" width="9" style="238"/>
    <col min="6401" max="6401" width="3.125" style="238" customWidth="1"/>
    <col min="6402" max="6402" width="3.625" style="238" customWidth="1"/>
    <col min="6403" max="6403" width="6.375" style="238" customWidth="1"/>
    <col min="6404" max="6404" width="43.125" style="238" customWidth="1"/>
    <col min="6405" max="6405" width="43.375" style="238" customWidth="1"/>
    <col min="6406" max="6406" width="41.75" style="238" customWidth="1"/>
    <col min="6407" max="6656" width="9" style="238"/>
    <col min="6657" max="6657" width="3.125" style="238" customWidth="1"/>
    <col min="6658" max="6658" width="3.625" style="238" customWidth="1"/>
    <col min="6659" max="6659" width="6.375" style="238" customWidth="1"/>
    <col min="6660" max="6660" width="43.125" style="238" customWidth="1"/>
    <col min="6661" max="6661" width="43.375" style="238" customWidth="1"/>
    <col min="6662" max="6662" width="41.75" style="238" customWidth="1"/>
    <col min="6663" max="6912" width="9" style="238"/>
    <col min="6913" max="6913" width="3.125" style="238" customWidth="1"/>
    <col min="6914" max="6914" width="3.625" style="238" customWidth="1"/>
    <col min="6915" max="6915" width="6.375" style="238" customWidth="1"/>
    <col min="6916" max="6916" width="43.125" style="238" customWidth="1"/>
    <col min="6917" max="6917" width="43.375" style="238" customWidth="1"/>
    <col min="6918" max="6918" width="41.75" style="238" customWidth="1"/>
    <col min="6919" max="7168" width="9" style="238"/>
    <col min="7169" max="7169" width="3.125" style="238" customWidth="1"/>
    <col min="7170" max="7170" width="3.625" style="238" customWidth="1"/>
    <col min="7171" max="7171" width="6.375" style="238" customWidth="1"/>
    <col min="7172" max="7172" width="43.125" style="238" customWidth="1"/>
    <col min="7173" max="7173" width="43.375" style="238" customWidth="1"/>
    <col min="7174" max="7174" width="41.75" style="238" customWidth="1"/>
    <col min="7175" max="7424" width="9" style="238"/>
    <col min="7425" max="7425" width="3.125" style="238" customWidth="1"/>
    <col min="7426" max="7426" width="3.625" style="238" customWidth="1"/>
    <col min="7427" max="7427" width="6.375" style="238" customWidth="1"/>
    <col min="7428" max="7428" width="43.125" style="238" customWidth="1"/>
    <col min="7429" max="7429" width="43.375" style="238" customWidth="1"/>
    <col min="7430" max="7430" width="41.75" style="238" customWidth="1"/>
    <col min="7431" max="7680" width="9" style="238"/>
    <col min="7681" max="7681" width="3.125" style="238" customWidth="1"/>
    <col min="7682" max="7682" width="3.625" style="238" customWidth="1"/>
    <col min="7683" max="7683" width="6.375" style="238" customWidth="1"/>
    <col min="7684" max="7684" width="43.125" style="238" customWidth="1"/>
    <col min="7685" max="7685" width="43.375" style="238" customWidth="1"/>
    <col min="7686" max="7686" width="41.75" style="238" customWidth="1"/>
    <col min="7687" max="7936" width="9" style="238"/>
    <col min="7937" max="7937" width="3.125" style="238" customWidth="1"/>
    <col min="7938" max="7938" width="3.625" style="238" customWidth="1"/>
    <col min="7939" max="7939" width="6.375" style="238" customWidth="1"/>
    <col min="7940" max="7940" width="43.125" style="238" customWidth="1"/>
    <col min="7941" max="7941" width="43.375" style="238" customWidth="1"/>
    <col min="7942" max="7942" width="41.75" style="238" customWidth="1"/>
    <col min="7943" max="8192" width="9" style="238"/>
    <col min="8193" max="8193" width="3.125" style="238" customWidth="1"/>
    <col min="8194" max="8194" width="3.625" style="238" customWidth="1"/>
    <col min="8195" max="8195" width="6.375" style="238" customWidth="1"/>
    <col min="8196" max="8196" width="43.125" style="238" customWidth="1"/>
    <col min="8197" max="8197" width="43.375" style="238" customWidth="1"/>
    <col min="8198" max="8198" width="41.75" style="238" customWidth="1"/>
    <col min="8199" max="8448" width="9" style="238"/>
    <col min="8449" max="8449" width="3.125" style="238" customWidth="1"/>
    <col min="8450" max="8450" width="3.625" style="238" customWidth="1"/>
    <col min="8451" max="8451" width="6.375" style="238" customWidth="1"/>
    <col min="8452" max="8452" width="43.125" style="238" customWidth="1"/>
    <col min="8453" max="8453" width="43.375" style="238" customWidth="1"/>
    <col min="8454" max="8454" width="41.75" style="238" customWidth="1"/>
    <col min="8455" max="8704" width="9" style="238"/>
    <col min="8705" max="8705" width="3.125" style="238" customWidth="1"/>
    <col min="8706" max="8706" width="3.625" style="238" customWidth="1"/>
    <col min="8707" max="8707" width="6.375" style="238" customWidth="1"/>
    <col min="8708" max="8708" width="43.125" style="238" customWidth="1"/>
    <col min="8709" max="8709" width="43.375" style="238" customWidth="1"/>
    <col min="8710" max="8710" width="41.75" style="238" customWidth="1"/>
    <col min="8711" max="8960" width="9" style="238"/>
    <col min="8961" max="8961" width="3.125" style="238" customWidth="1"/>
    <col min="8962" max="8962" width="3.625" style="238" customWidth="1"/>
    <col min="8963" max="8963" width="6.375" style="238" customWidth="1"/>
    <col min="8964" max="8964" width="43.125" style="238" customWidth="1"/>
    <col min="8965" max="8965" width="43.375" style="238" customWidth="1"/>
    <col min="8966" max="8966" width="41.75" style="238" customWidth="1"/>
    <col min="8967" max="9216" width="9" style="238"/>
    <col min="9217" max="9217" width="3.125" style="238" customWidth="1"/>
    <col min="9218" max="9218" width="3.625" style="238" customWidth="1"/>
    <col min="9219" max="9219" width="6.375" style="238" customWidth="1"/>
    <col min="9220" max="9220" width="43.125" style="238" customWidth="1"/>
    <col min="9221" max="9221" width="43.375" style="238" customWidth="1"/>
    <col min="9222" max="9222" width="41.75" style="238" customWidth="1"/>
    <col min="9223" max="9472" width="9" style="238"/>
    <col min="9473" max="9473" width="3.125" style="238" customWidth="1"/>
    <col min="9474" max="9474" width="3.625" style="238" customWidth="1"/>
    <col min="9475" max="9475" width="6.375" style="238" customWidth="1"/>
    <col min="9476" max="9476" width="43.125" style="238" customWidth="1"/>
    <col min="9477" max="9477" width="43.375" style="238" customWidth="1"/>
    <col min="9478" max="9478" width="41.75" style="238" customWidth="1"/>
    <col min="9479" max="9728" width="9" style="238"/>
    <col min="9729" max="9729" width="3.125" style="238" customWidth="1"/>
    <col min="9730" max="9730" width="3.625" style="238" customWidth="1"/>
    <col min="9731" max="9731" width="6.375" style="238" customWidth="1"/>
    <col min="9732" max="9732" width="43.125" style="238" customWidth="1"/>
    <col min="9733" max="9733" width="43.375" style="238" customWidth="1"/>
    <col min="9734" max="9734" width="41.75" style="238" customWidth="1"/>
    <col min="9735" max="9984" width="9" style="238"/>
    <col min="9985" max="9985" width="3.125" style="238" customWidth="1"/>
    <col min="9986" max="9986" width="3.625" style="238" customWidth="1"/>
    <col min="9987" max="9987" width="6.375" style="238" customWidth="1"/>
    <col min="9988" max="9988" width="43.125" style="238" customWidth="1"/>
    <col min="9989" max="9989" width="43.375" style="238" customWidth="1"/>
    <col min="9990" max="9990" width="41.75" style="238" customWidth="1"/>
    <col min="9991" max="10240" width="9" style="238"/>
    <col min="10241" max="10241" width="3.125" style="238" customWidth="1"/>
    <col min="10242" max="10242" width="3.625" style="238" customWidth="1"/>
    <col min="10243" max="10243" width="6.375" style="238" customWidth="1"/>
    <col min="10244" max="10244" width="43.125" style="238" customWidth="1"/>
    <col min="10245" max="10245" width="43.375" style="238" customWidth="1"/>
    <col min="10246" max="10246" width="41.75" style="238" customWidth="1"/>
    <col min="10247" max="10496" width="9" style="238"/>
    <col min="10497" max="10497" width="3.125" style="238" customWidth="1"/>
    <col min="10498" max="10498" width="3.625" style="238" customWidth="1"/>
    <col min="10499" max="10499" width="6.375" style="238" customWidth="1"/>
    <col min="10500" max="10500" width="43.125" style="238" customWidth="1"/>
    <col min="10501" max="10501" width="43.375" style="238" customWidth="1"/>
    <col min="10502" max="10502" width="41.75" style="238" customWidth="1"/>
    <col min="10503" max="10752" width="9" style="238"/>
    <col min="10753" max="10753" width="3.125" style="238" customWidth="1"/>
    <col min="10754" max="10754" width="3.625" style="238" customWidth="1"/>
    <col min="10755" max="10755" width="6.375" style="238" customWidth="1"/>
    <col min="10756" max="10756" width="43.125" style="238" customWidth="1"/>
    <col min="10757" max="10757" width="43.375" style="238" customWidth="1"/>
    <col min="10758" max="10758" width="41.75" style="238" customWidth="1"/>
    <col min="10759" max="11008" width="9" style="238"/>
    <col min="11009" max="11009" width="3.125" style="238" customWidth="1"/>
    <col min="11010" max="11010" width="3.625" style="238" customWidth="1"/>
    <col min="11011" max="11011" width="6.375" style="238" customWidth="1"/>
    <col min="11012" max="11012" width="43.125" style="238" customWidth="1"/>
    <col min="11013" max="11013" width="43.375" style="238" customWidth="1"/>
    <col min="11014" max="11014" width="41.75" style="238" customWidth="1"/>
    <col min="11015" max="11264" width="9" style="238"/>
    <col min="11265" max="11265" width="3.125" style="238" customWidth="1"/>
    <col min="11266" max="11266" width="3.625" style="238" customWidth="1"/>
    <col min="11267" max="11267" width="6.375" style="238" customWidth="1"/>
    <col min="11268" max="11268" width="43.125" style="238" customWidth="1"/>
    <col min="11269" max="11269" width="43.375" style="238" customWidth="1"/>
    <col min="11270" max="11270" width="41.75" style="238" customWidth="1"/>
    <col min="11271" max="11520" width="9" style="238"/>
    <col min="11521" max="11521" width="3.125" style="238" customWidth="1"/>
    <col min="11522" max="11522" width="3.625" style="238" customWidth="1"/>
    <col min="11523" max="11523" width="6.375" style="238" customWidth="1"/>
    <col min="11524" max="11524" width="43.125" style="238" customWidth="1"/>
    <col min="11525" max="11525" width="43.375" style="238" customWidth="1"/>
    <col min="11526" max="11526" width="41.75" style="238" customWidth="1"/>
    <col min="11527" max="11776" width="9" style="238"/>
    <col min="11777" max="11777" width="3.125" style="238" customWidth="1"/>
    <col min="11778" max="11778" width="3.625" style="238" customWidth="1"/>
    <col min="11779" max="11779" width="6.375" style="238" customWidth="1"/>
    <col min="11780" max="11780" width="43.125" style="238" customWidth="1"/>
    <col min="11781" max="11781" width="43.375" style="238" customWidth="1"/>
    <col min="11782" max="11782" width="41.75" style="238" customWidth="1"/>
    <col min="11783" max="12032" width="9" style="238"/>
    <col min="12033" max="12033" width="3.125" style="238" customWidth="1"/>
    <col min="12034" max="12034" width="3.625" style="238" customWidth="1"/>
    <col min="12035" max="12035" width="6.375" style="238" customWidth="1"/>
    <col min="12036" max="12036" width="43.125" style="238" customWidth="1"/>
    <col min="12037" max="12037" width="43.375" style="238" customWidth="1"/>
    <col min="12038" max="12038" width="41.75" style="238" customWidth="1"/>
    <col min="12039" max="12288" width="9" style="238"/>
    <col min="12289" max="12289" width="3.125" style="238" customWidth="1"/>
    <col min="12290" max="12290" width="3.625" style="238" customWidth="1"/>
    <col min="12291" max="12291" width="6.375" style="238" customWidth="1"/>
    <col min="12292" max="12292" width="43.125" style="238" customWidth="1"/>
    <col min="12293" max="12293" width="43.375" style="238" customWidth="1"/>
    <col min="12294" max="12294" width="41.75" style="238" customWidth="1"/>
    <col min="12295" max="12544" width="9" style="238"/>
    <col min="12545" max="12545" width="3.125" style="238" customWidth="1"/>
    <col min="12546" max="12546" width="3.625" style="238" customWidth="1"/>
    <col min="12547" max="12547" width="6.375" style="238" customWidth="1"/>
    <col min="12548" max="12548" width="43.125" style="238" customWidth="1"/>
    <col min="12549" max="12549" width="43.375" style="238" customWidth="1"/>
    <col min="12550" max="12550" width="41.75" style="238" customWidth="1"/>
    <col min="12551" max="12800" width="9" style="238"/>
    <col min="12801" max="12801" width="3.125" style="238" customWidth="1"/>
    <col min="12802" max="12802" width="3.625" style="238" customWidth="1"/>
    <col min="12803" max="12803" width="6.375" style="238" customWidth="1"/>
    <col min="12804" max="12804" width="43.125" style="238" customWidth="1"/>
    <col min="12805" max="12805" width="43.375" style="238" customWidth="1"/>
    <col min="12806" max="12806" width="41.75" style="238" customWidth="1"/>
    <col min="12807" max="13056" width="9" style="238"/>
    <col min="13057" max="13057" width="3.125" style="238" customWidth="1"/>
    <col min="13058" max="13058" width="3.625" style="238" customWidth="1"/>
    <col min="13059" max="13059" width="6.375" style="238" customWidth="1"/>
    <col min="13060" max="13060" width="43.125" style="238" customWidth="1"/>
    <col min="13061" max="13061" width="43.375" style="238" customWidth="1"/>
    <col min="13062" max="13062" width="41.75" style="238" customWidth="1"/>
    <col min="13063" max="13312" width="9" style="238"/>
    <col min="13313" max="13313" width="3.125" style="238" customWidth="1"/>
    <col min="13314" max="13314" width="3.625" style="238" customWidth="1"/>
    <col min="13315" max="13315" width="6.375" style="238" customWidth="1"/>
    <col min="13316" max="13316" width="43.125" style="238" customWidth="1"/>
    <col min="13317" max="13317" width="43.375" style="238" customWidth="1"/>
    <col min="13318" max="13318" width="41.75" style="238" customWidth="1"/>
    <col min="13319" max="13568" width="9" style="238"/>
    <col min="13569" max="13569" width="3.125" style="238" customWidth="1"/>
    <col min="13570" max="13570" width="3.625" style="238" customWidth="1"/>
    <col min="13571" max="13571" width="6.375" style="238" customWidth="1"/>
    <col min="13572" max="13572" width="43.125" style="238" customWidth="1"/>
    <col min="13573" max="13573" width="43.375" style="238" customWidth="1"/>
    <col min="13574" max="13574" width="41.75" style="238" customWidth="1"/>
    <col min="13575" max="13824" width="9" style="238"/>
    <col min="13825" max="13825" width="3.125" style="238" customWidth="1"/>
    <col min="13826" max="13826" width="3.625" style="238" customWidth="1"/>
    <col min="13827" max="13827" width="6.375" style="238" customWidth="1"/>
    <col min="13828" max="13828" width="43.125" style="238" customWidth="1"/>
    <col min="13829" max="13829" width="43.375" style="238" customWidth="1"/>
    <col min="13830" max="13830" width="41.75" style="238" customWidth="1"/>
    <col min="13831" max="14080" width="9" style="238"/>
    <col min="14081" max="14081" width="3.125" style="238" customWidth="1"/>
    <col min="14082" max="14082" width="3.625" style="238" customWidth="1"/>
    <col min="14083" max="14083" width="6.375" style="238" customWidth="1"/>
    <col min="14084" max="14084" width="43.125" style="238" customWidth="1"/>
    <col min="14085" max="14085" width="43.375" style="238" customWidth="1"/>
    <col min="14086" max="14086" width="41.75" style="238" customWidth="1"/>
    <col min="14087" max="14336" width="9" style="238"/>
    <col min="14337" max="14337" width="3.125" style="238" customWidth="1"/>
    <col min="14338" max="14338" width="3.625" style="238" customWidth="1"/>
    <col min="14339" max="14339" width="6.375" style="238" customWidth="1"/>
    <col min="14340" max="14340" width="43.125" style="238" customWidth="1"/>
    <col min="14341" max="14341" width="43.375" style="238" customWidth="1"/>
    <col min="14342" max="14342" width="41.75" style="238" customWidth="1"/>
    <col min="14343" max="14592" width="9" style="238"/>
    <col min="14593" max="14593" width="3.125" style="238" customWidth="1"/>
    <col min="14594" max="14594" width="3.625" style="238" customWidth="1"/>
    <col min="14595" max="14595" width="6.375" style="238" customWidth="1"/>
    <col min="14596" max="14596" width="43.125" style="238" customWidth="1"/>
    <col min="14597" max="14597" width="43.375" style="238" customWidth="1"/>
    <col min="14598" max="14598" width="41.75" style="238" customWidth="1"/>
    <col min="14599" max="14848" width="9" style="238"/>
    <col min="14849" max="14849" width="3.125" style="238" customWidth="1"/>
    <col min="14850" max="14850" width="3.625" style="238" customWidth="1"/>
    <col min="14851" max="14851" width="6.375" style="238" customWidth="1"/>
    <col min="14852" max="14852" width="43.125" style="238" customWidth="1"/>
    <col min="14853" max="14853" width="43.375" style="238" customWidth="1"/>
    <col min="14854" max="14854" width="41.75" style="238" customWidth="1"/>
    <col min="14855" max="15104" width="9" style="238"/>
    <col min="15105" max="15105" width="3.125" style="238" customWidth="1"/>
    <col min="15106" max="15106" width="3.625" style="238" customWidth="1"/>
    <col min="15107" max="15107" width="6.375" style="238" customWidth="1"/>
    <col min="15108" max="15108" width="43.125" style="238" customWidth="1"/>
    <col min="15109" max="15109" width="43.375" style="238" customWidth="1"/>
    <col min="15110" max="15110" width="41.75" style="238" customWidth="1"/>
    <col min="15111" max="15360" width="9" style="238"/>
    <col min="15361" max="15361" width="3.125" style="238" customWidth="1"/>
    <col min="15362" max="15362" width="3.625" style="238" customWidth="1"/>
    <col min="15363" max="15363" width="6.375" style="238" customWidth="1"/>
    <col min="15364" max="15364" width="43.125" style="238" customWidth="1"/>
    <col min="15365" max="15365" width="43.375" style="238" customWidth="1"/>
    <col min="15366" max="15366" width="41.75" style="238" customWidth="1"/>
    <col min="15367" max="15616" width="9" style="238"/>
    <col min="15617" max="15617" width="3.125" style="238" customWidth="1"/>
    <col min="15618" max="15618" width="3.625" style="238" customWidth="1"/>
    <col min="15619" max="15619" width="6.375" style="238" customWidth="1"/>
    <col min="15620" max="15620" width="43.125" style="238" customWidth="1"/>
    <col min="15621" max="15621" width="43.375" style="238" customWidth="1"/>
    <col min="15622" max="15622" width="41.75" style="238" customWidth="1"/>
    <col min="15623" max="15872" width="9" style="238"/>
    <col min="15873" max="15873" width="3.125" style="238" customWidth="1"/>
    <col min="15874" max="15874" width="3.625" style="238" customWidth="1"/>
    <col min="15875" max="15875" width="6.375" style="238" customWidth="1"/>
    <col min="15876" max="15876" width="43.125" style="238" customWidth="1"/>
    <col min="15877" max="15877" width="43.375" style="238" customWidth="1"/>
    <col min="15878" max="15878" width="41.75" style="238" customWidth="1"/>
    <col min="15879" max="16128" width="9" style="238"/>
    <col min="16129" max="16129" width="3.125" style="238" customWidth="1"/>
    <col min="16130" max="16130" width="3.625" style="238" customWidth="1"/>
    <col min="16131" max="16131" width="6.375" style="238" customWidth="1"/>
    <col min="16132" max="16132" width="43.125" style="238" customWidth="1"/>
    <col min="16133" max="16133" width="43.375" style="238" customWidth="1"/>
    <col min="16134" max="16134" width="41.75" style="238" customWidth="1"/>
    <col min="16135" max="16384" width="9" style="238"/>
  </cols>
  <sheetData>
    <row r="1" spans="1:8" s="201" customFormat="1" ht="11.25" x14ac:dyDescent="0.15">
      <c r="A1" s="199"/>
      <c r="B1" s="199"/>
      <c r="C1" s="199"/>
      <c r="D1" s="200"/>
      <c r="E1" s="200"/>
      <c r="F1" s="200"/>
    </row>
    <row r="2" spans="1:8" s="205" customFormat="1" ht="17.25" x14ac:dyDescent="0.15">
      <c r="A2" s="202" t="s">
        <v>158</v>
      </c>
      <c r="B2" s="203"/>
      <c r="C2" s="203"/>
      <c r="D2" s="204"/>
      <c r="E2" s="204"/>
      <c r="F2" s="204"/>
    </row>
    <row r="3" spans="1:8" s="205" customFormat="1" ht="17.25" x14ac:dyDescent="0.15">
      <c r="A3" s="202"/>
      <c r="B3" s="203"/>
      <c r="C3" s="203"/>
      <c r="D3" s="204"/>
      <c r="E3" s="204"/>
      <c r="F3" s="204"/>
    </row>
    <row r="4" spans="1:8" s="209" customFormat="1" ht="14.25" x14ac:dyDescent="0.15">
      <c r="A4" s="206"/>
      <c r="B4" s="206"/>
      <c r="C4" s="206"/>
      <c r="D4" s="207" t="s">
        <v>159</v>
      </c>
      <c r="E4" s="207" t="s">
        <v>160</v>
      </c>
      <c r="F4" s="208"/>
    </row>
    <row r="5" spans="1:8" s="209" customFormat="1" ht="14.25" x14ac:dyDescent="0.15">
      <c r="A5" s="210"/>
      <c r="B5" s="210"/>
      <c r="C5" s="210"/>
      <c r="D5" s="211" t="s">
        <v>161</v>
      </c>
      <c r="E5" s="211" t="s">
        <v>162</v>
      </c>
      <c r="F5" s="208"/>
    </row>
    <row r="6" spans="1:8" s="209" customFormat="1" ht="14.25" x14ac:dyDescent="0.15">
      <c r="A6" s="206"/>
      <c r="B6" s="206"/>
      <c r="C6" s="206"/>
      <c r="D6" s="212" t="s">
        <v>163</v>
      </c>
      <c r="E6" s="211" t="s">
        <v>164</v>
      </c>
      <c r="F6" s="208"/>
    </row>
    <row r="7" spans="1:8" s="209" customFormat="1" ht="14.25" x14ac:dyDescent="0.15">
      <c r="A7" s="206"/>
      <c r="B7" s="206"/>
      <c r="C7" s="206"/>
      <c r="D7" s="212" t="s">
        <v>165</v>
      </c>
      <c r="E7" s="211" t="s">
        <v>164</v>
      </c>
      <c r="F7" s="208"/>
    </row>
    <row r="8" spans="1:8" s="209" customFormat="1" ht="15" thickBot="1" x14ac:dyDescent="0.2">
      <c r="A8" s="206"/>
      <c r="B8" s="206"/>
      <c r="C8" s="206"/>
      <c r="D8" s="206"/>
      <c r="E8" s="208"/>
      <c r="F8" s="208"/>
    </row>
    <row r="9" spans="1:8" s="216" customFormat="1" ht="15" thickBot="1" x14ac:dyDescent="0.2">
      <c r="A9" s="762"/>
      <c r="B9" s="763"/>
      <c r="C9" s="764"/>
      <c r="D9" s="213" t="s">
        <v>166</v>
      </c>
      <c r="E9" s="214" t="s">
        <v>167</v>
      </c>
      <c r="F9" s="215" t="s">
        <v>168</v>
      </c>
    </row>
    <row r="10" spans="1:8" s="221" customFormat="1" ht="42.75" thickTop="1" x14ac:dyDescent="0.15">
      <c r="A10" s="765"/>
      <c r="B10" s="767"/>
      <c r="C10" s="217" t="s">
        <v>169</v>
      </c>
      <c r="D10" s="218" t="s">
        <v>170</v>
      </c>
      <c r="E10" s="219" t="s">
        <v>171</v>
      </c>
      <c r="F10" s="220" t="s">
        <v>172</v>
      </c>
    </row>
    <row r="11" spans="1:8" s="221" customFormat="1" ht="60.75" thickBot="1" x14ac:dyDescent="0.2">
      <c r="A11" s="765"/>
      <c r="B11" s="768"/>
      <c r="C11" s="222" t="s">
        <v>173</v>
      </c>
      <c r="D11" s="223" t="s">
        <v>174</v>
      </c>
      <c r="E11" s="224" t="s">
        <v>175</v>
      </c>
      <c r="F11" s="225" t="s">
        <v>176</v>
      </c>
      <c r="H11" s="226"/>
    </row>
    <row r="12" spans="1:8" s="230" customFormat="1" ht="12" x14ac:dyDescent="0.15">
      <c r="A12" s="765"/>
      <c r="B12" s="769" t="s">
        <v>177</v>
      </c>
      <c r="C12" s="770"/>
      <c r="D12" s="227" t="s">
        <v>178</v>
      </c>
      <c r="E12" s="228" t="s">
        <v>179</v>
      </c>
      <c r="F12" s="229" t="s">
        <v>180</v>
      </c>
    </row>
    <row r="13" spans="1:8" s="230" customFormat="1" ht="84" x14ac:dyDescent="0.15">
      <c r="A13" s="765"/>
      <c r="B13" s="771"/>
      <c r="C13" s="772"/>
      <c r="D13" s="231" t="s">
        <v>181</v>
      </c>
      <c r="E13" s="232" t="s">
        <v>182</v>
      </c>
      <c r="F13" s="233" t="s">
        <v>183</v>
      </c>
    </row>
    <row r="14" spans="1:8" s="237" customFormat="1" ht="137.25" customHeight="1" thickBot="1" x14ac:dyDescent="0.2">
      <c r="A14" s="766"/>
      <c r="B14" s="773"/>
      <c r="C14" s="774"/>
      <c r="D14" s="234" t="s">
        <v>184</v>
      </c>
      <c r="E14" s="235" t="s">
        <v>185</v>
      </c>
      <c r="F14" s="236" t="s">
        <v>186</v>
      </c>
    </row>
  </sheetData>
  <mergeCells count="4">
    <mergeCell ref="A9:C9"/>
    <mergeCell ref="A10:A14"/>
    <mergeCell ref="B10:B11"/>
    <mergeCell ref="B12:C14"/>
  </mergeCells>
  <phoneticPr fontId="4"/>
  <pageMargins left="0.70866141732283472" right="0.70866141732283472" top="0.74803149606299213" bottom="0.74803149606299213" header="0.31496062992125984" footer="0.31496062992125984"/>
  <pageSetup paperSize="9" scale="9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9"/>
  <sheetViews>
    <sheetView workbookViewId="0">
      <selection activeCell="B1" sqref="B1"/>
    </sheetView>
  </sheetViews>
  <sheetFormatPr defaultColWidth="10" defaultRowHeight="12.75" x14ac:dyDescent="0.15"/>
  <cols>
    <col min="1" max="22" width="3.5" style="240" customWidth="1"/>
    <col min="23" max="24" width="3.5" style="241" customWidth="1"/>
    <col min="25" max="25" width="3.5" style="240" customWidth="1"/>
    <col min="26" max="26" width="1.125" style="241" customWidth="1"/>
    <col min="27" max="256" width="10" style="241"/>
    <col min="257" max="281" width="3.5" style="241" customWidth="1"/>
    <col min="282" max="282" width="1.125" style="241" customWidth="1"/>
    <col min="283" max="512" width="10" style="241"/>
    <col min="513" max="537" width="3.5" style="241" customWidth="1"/>
    <col min="538" max="538" width="1.125" style="241" customWidth="1"/>
    <col min="539" max="768" width="10" style="241"/>
    <col min="769" max="793" width="3.5" style="241" customWidth="1"/>
    <col min="794" max="794" width="1.125" style="241" customWidth="1"/>
    <col min="795" max="1024" width="10" style="241"/>
    <col min="1025" max="1049" width="3.5" style="241" customWidth="1"/>
    <col min="1050" max="1050" width="1.125" style="241" customWidth="1"/>
    <col min="1051" max="1280" width="10" style="241"/>
    <col min="1281" max="1305" width="3.5" style="241" customWidth="1"/>
    <col min="1306" max="1306" width="1.125" style="241" customWidth="1"/>
    <col min="1307" max="1536" width="10" style="241"/>
    <col min="1537" max="1561" width="3.5" style="241" customWidth="1"/>
    <col min="1562" max="1562" width="1.125" style="241" customWidth="1"/>
    <col min="1563" max="1792" width="10" style="241"/>
    <col min="1793" max="1817" width="3.5" style="241" customWidth="1"/>
    <col min="1818" max="1818" width="1.125" style="241" customWidth="1"/>
    <col min="1819" max="2048" width="10" style="241"/>
    <col min="2049" max="2073" width="3.5" style="241" customWidth="1"/>
    <col min="2074" max="2074" width="1.125" style="241" customWidth="1"/>
    <col min="2075" max="2304" width="10" style="241"/>
    <col min="2305" max="2329" width="3.5" style="241" customWidth="1"/>
    <col min="2330" max="2330" width="1.125" style="241" customWidth="1"/>
    <col min="2331" max="2560" width="10" style="241"/>
    <col min="2561" max="2585" width="3.5" style="241" customWidth="1"/>
    <col min="2586" max="2586" width="1.125" style="241" customWidth="1"/>
    <col min="2587" max="2816" width="10" style="241"/>
    <col min="2817" max="2841" width="3.5" style="241" customWidth="1"/>
    <col min="2842" max="2842" width="1.125" style="241" customWidth="1"/>
    <col min="2843" max="3072" width="10" style="241"/>
    <col min="3073" max="3097" width="3.5" style="241" customWidth="1"/>
    <col min="3098" max="3098" width="1.125" style="241" customWidth="1"/>
    <col min="3099" max="3328" width="10" style="241"/>
    <col min="3329" max="3353" width="3.5" style="241" customWidth="1"/>
    <col min="3354" max="3354" width="1.125" style="241" customWidth="1"/>
    <col min="3355" max="3584" width="10" style="241"/>
    <col min="3585" max="3609" width="3.5" style="241" customWidth="1"/>
    <col min="3610" max="3610" width="1.125" style="241" customWidth="1"/>
    <col min="3611" max="3840" width="10" style="241"/>
    <col min="3841" max="3865" width="3.5" style="241" customWidth="1"/>
    <col min="3866" max="3866" width="1.125" style="241" customWidth="1"/>
    <col min="3867" max="4096" width="10" style="241"/>
    <col min="4097" max="4121" width="3.5" style="241" customWidth="1"/>
    <col min="4122" max="4122" width="1.125" style="241" customWidth="1"/>
    <col min="4123" max="4352" width="10" style="241"/>
    <col min="4353" max="4377" width="3.5" style="241" customWidth="1"/>
    <col min="4378" max="4378" width="1.125" style="241" customWidth="1"/>
    <col min="4379" max="4608" width="10" style="241"/>
    <col min="4609" max="4633" width="3.5" style="241" customWidth="1"/>
    <col min="4634" max="4634" width="1.125" style="241" customWidth="1"/>
    <col min="4635" max="4864" width="10" style="241"/>
    <col min="4865" max="4889" width="3.5" style="241" customWidth="1"/>
    <col min="4890" max="4890" width="1.125" style="241" customWidth="1"/>
    <col min="4891" max="5120" width="10" style="241"/>
    <col min="5121" max="5145" width="3.5" style="241" customWidth="1"/>
    <col min="5146" max="5146" width="1.125" style="241" customWidth="1"/>
    <col min="5147" max="5376" width="10" style="241"/>
    <col min="5377" max="5401" width="3.5" style="241" customWidth="1"/>
    <col min="5402" max="5402" width="1.125" style="241" customWidth="1"/>
    <col min="5403" max="5632" width="10" style="241"/>
    <col min="5633" max="5657" width="3.5" style="241" customWidth="1"/>
    <col min="5658" max="5658" width="1.125" style="241" customWidth="1"/>
    <col min="5659" max="5888" width="10" style="241"/>
    <col min="5889" max="5913" width="3.5" style="241" customWidth="1"/>
    <col min="5914" max="5914" width="1.125" style="241" customWidth="1"/>
    <col min="5915" max="6144" width="10" style="241"/>
    <col min="6145" max="6169" width="3.5" style="241" customWidth="1"/>
    <col min="6170" max="6170" width="1.125" style="241" customWidth="1"/>
    <col min="6171" max="6400" width="10" style="241"/>
    <col min="6401" max="6425" width="3.5" style="241" customWidth="1"/>
    <col min="6426" max="6426" width="1.125" style="241" customWidth="1"/>
    <col min="6427" max="6656" width="10" style="241"/>
    <col min="6657" max="6681" width="3.5" style="241" customWidth="1"/>
    <col min="6682" max="6682" width="1.125" style="241" customWidth="1"/>
    <col min="6683" max="6912" width="10" style="241"/>
    <col min="6913" max="6937" width="3.5" style="241" customWidth="1"/>
    <col min="6938" max="6938" width="1.125" style="241" customWidth="1"/>
    <col min="6939" max="7168" width="10" style="241"/>
    <col min="7169" max="7193" width="3.5" style="241" customWidth="1"/>
    <col min="7194" max="7194" width="1.125" style="241" customWidth="1"/>
    <col min="7195" max="7424" width="10" style="241"/>
    <col min="7425" max="7449" width="3.5" style="241" customWidth="1"/>
    <col min="7450" max="7450" width="1.125" style="241" customWidth="1"/>
    <col min="7451" max="7680" width="10" style="241"/>
    <col min="7681" max="7705" width="3.5" style="241" customWidth="1"/>
    <col min="7706" max="7706" width="1.125" style="241" customWidth="1"/>
    <col min="7707" max="7936" width="10" style="241"/>
    <col min="7937" max="7961" width="3.5" style="241" customWidth="1"/>
    <col min="7962" max="7962" width="1.125" style="241" customWidth="1"/>
    <col min="7963" max="8192" width="10" style="241"/>
    <col min="8193" max="8217" width="3.5" style="241" customWidth="1"/>
    <col min="8218" max="8218" width="1.125" style="241" customWidth="1"/>
    <col min="8219" max="8448" width="10" style="241"/>
    <col min="8449" max="8473" width="3.5" style="241" customWidth="1"/>
    <col min="8474" max="8474" width="1.125" style="241" customWidth="1"/>
    <col min="8475" max="8704" width="10" style="241"/>
    <col min="8705" max="8729" width="3.5" style="241" customWidth="1"/>
    <col min="8730" max="8730" width="1.125" style="241" customWidth="1"/>
    <col min="8731" max="8960" width="10" style="241"/>
    <col min="8961" max="8985" width="3.5" style="241" customWidth="1"/>
    <col min="8986" max="8986" width="1.125" style="241" customWidth="1"/>
    <col min="8987" max="9216" width="10" style="241"/>
    <col min="9217" max="9241" width="3.5" style="241" customWidth="1"/>
    <col min="9242" max="9242" width="1.125" style="241" customWidth="1"/>
    <col min="9243" max="9472" width="10" style="241"/>
    <col min="9473" max="9497" width="3.5" style="241" customWidth="1"/>
    <col min="9498" max="9498" width="1.125" style="241" customWidth="1"/>
    <col min="9499" max="9728" width="10" style="241"/>
    <col min="9729" max="9753" width="3.5" style="241" customWidth="1"/>
    <col min="9754" max="9754" width="1.125" style="241" customWidth="1"/>
    <col min="9755" max="9984" width="10" style="241"/>
    <col min="9985" max="10009" width="3.5" style="241" customWidth="1"/>
    <col min="10010" max="10010" width="1.125" style="241" customWidth="1"/>
    <col min="10011" max="10240" width="10" style="241"/>
    <col min="10241" max="10265" width="3.5" style="241" customWidth="1"/>
    <col min="10266" max="10266" width="1.125" style="241" customWidth="1"/>
    <col min="10267" max="10496" width="10" style="241"/>
    <col min="10497" max="10521" width="3.5" style="241" customWidth="1"/>
    <col min="10522" max="10522" width="1.125" style="241" customWidth="1"/>
    <col min="10523" max="10752" width="10" style="241"/>
    <col min="10753" max="10777" width="3.5" style="241" customWidth="1"/>
    <col min="10778" max="10778" width="1.125" style="241" customWidth="1"/>
    <col min="10779" max="11008" width="10" style="241"/>
    <col min="11009" max="11033" width="3.5" style="241" customWidth="1"/>
    <col min="11034" max="11034" width="1.125" style="241" customWidth="1"/>
    <col min="11035" max="11264" width="10" style="241"/>
    <col min="11265" max="11289" width="3.5" style="241" customWidth="1"/>
    <col min="11290" max="11290" width="1.125" style="241" customWidth="1"/>
    <col min="11291" max="11520" width="10" style="241"/>
    <col min="11521" max="11545" width="3.5" style="241" customWidth="1"/>
    <col min="11546" max="11546" width="1.125" style="241" customWidth="1"/>
    <col min="11547" max="11776" width="10" style="241"/>
    <col min="11777" max="11801" width="3.5" style="241" customWidth="1"/>
    <col min="11802" max="11802" width="1.125" style="241" customWidth="1"/>
    <col min="11803" max="12032" width="10" style="241"/>
    <col min="12033" max="12057" width="3.5" style="241" customWidth="1"/>
    <col min="12058" max="12058" width="1.125" style="241" customWidth="1"/>
    <col min="12059" max="12288" width="10" style="241"/>
    <col min="12289" max="12313" width="3.5" style="241" customWidth="1"/>
    <col min="12314" max="12314" width="1.125" style="241" customWidth="1"/>
    <col min="12315" max="12544" width="10" style="241"/>
    <col min="12545" max="12569" width="3.5" style="241" customWidth="1"/>
    <col min="12570" max="12570" width="1.125" style="241" customWidth="1"/>
    <col min="12571" max="12800" width="10" style="241"/>
    <col min="12801" max="12825" width="3.5" style="241" customWidth="1"/>
    <col min="12826" max="12826" width="1.125" style="241" customWidth="1"/>
    <col min="12827" max="13056" width="10" style="241"/>
    <col min="13057" max="13081" width="3.5" style="241" customWidth="1"/>
    <col min="13082" max="13082" width="1.125" style="241" customWidth="1"/>
    <col min="13083" max="13312" width="10" style="241"/>
    <col min="13313" max="13337" width="3.5" style="241" customWidth="1"/>
    <col min="13338" max="13338" width="1.125" style="241" customWidth="1"/>
    <col min="13339" max="13568" width="10" style="241"/>
    <col min="13569" max="13593" width="3.5" style="241" customWidth="1"/>
    <col min="13594" max="13594" width="1.125" style="241" customWidth="1"/>
    <col min="13595" max="13824" width="10" style="241"/>
    <col min="13825" max="13849" width="3.5" style="241" customWidth="1"/>
    <col min="13850" max="13850" width="1.125" style="241" customWidth="1"/>
    <col min="13851" max="14080" width="10" style="241"/>
    <col min="14081" max="14105" width="3.5" style="241" customWidth="1"/>
    <col min="14106" max="14106" width="1.125" style="241" customWidth="1"/>
    <col min="14107" max="14336" width="10" style="241"/>
    <col min="14337" max="14361" width="3.5" style="241" customWidth="1"/>
    <col min="14362" max="14362" width="1.125" style="241" customWidth="1"/>
    <col min="14363" max="14592" width="10" style="241"/>
    <col min="14593" max="14617" width="3.5" style="241" customWidth="1"/>
    <col min="14618" max="14618" width="1.125" style="241" customWidth="1"/>
    <col min="14619" max="14848" width="10" style="241"/>
    <col min="14849" max="14873" width="3.5" style="241" customWidth="1"/>
    <col min="14874" max="14874" width="1.125" style="241" customWidth="1"/>
    <col min="14875" max="15104" width="10" style="241"/>
    <col min="15105" max="15129" width="3.5" style="241" customWidth="1"/>
    <col min="15130" max="15130" width="1.125" style="241" customWidth="1"/>
    <col min="15131" max="15360" width="10" style="241"/>
    <col min="15361" max="15385" width="3.5" style="241" customWidth="1"/>
    <col min="15386" max="15386" width="1.125" style="241" customWidth="1"/>
    <col min="15387" max="15616" width="10" style="241"/>
    <col min="15617" max="15641" width="3.5" style="241" customWidth="1"/>
    <col min="15642" max="15642" width="1.125" style="241" customWidth="1"/>
    <col min="15643" max="15872" width="10" style="241"/>
    <col min="15873" max="15897" width="3.5" style="241" customWidth="1"/>
    <col min="15898" max="15898" width="1.125" style="241" customWidth="1"/>
    <col min="15899" max="16128" width="10" style="241"/>
    <col min="16129" max="16153" width="3.5" style="241" customWidth="1"/>
    <col min="16154" max="16154" width="1.125" style="241" customWidth="1"/>
    <col min="16155" max="16384" width="10" style="241"/>
  </cols>
  <sheetData>
    <row r="1" spans="1:26" x14ac:dyDescent="0.15">
      <c r="A1" s="239"/>
    </row>
    <row r="2" spans="1:26" ht="20.25" customHeight="1" x14ac:dyDescent="0.15">
      <c r="A2" s="793" t="s">
        <v>187</v>
      </c>
      <c r="B2" s="793"/>
      <c r="C2" s="793"/>
      <c r="D2" s="793"/>
      <c r="E2" s="793"/>
      <c r="F2" s="793"/>
      <c r="G2" s="793"/>
      <c r="H2" s="793"/>
      <c r="I2" s="793"/>
      <c r="J2" s="793"/>
      <c r="K2" s="793"/>
      <c r="L2" s="793"/>
      <c r="M2" s="793"/>
      <c r="N2" s="793"/>
      <c r="O2" s="793"/>
      <c r="P2" s="793"/>
      <c r="Q2" s="793"/>
      <c r="R2" s="793"/>
      <c r="S2" s="793"/>
      <c r="T2" s="793"/>
      <c r="U2" s="793"/>
      <c r="V2" s="793"/>
      <c r="W2" s="793"/>
      <c r="X2" s="793"/>
      <c r="Y2" s="793"/>
    </row>
    <row r="3" spans="1:26" ht="12.7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row>
    <row r="4" spans="1:26" ht="28.5" customHeight="1" x14ac:dyDescent="0.15">
      <c r="A4" s="778" t="s">
        <v>188</v>
      </c>
      <c r="B4" s="794"/>
      <c r="C4" s="794"/>
      <c r="D4" s="795"/>
      <c r="E4" s="778"/>
      <c r="F4" s="779"/>
      <c r="G4" s="779"/>
      <c r="H4" s="779"/>
      <c r="I4" s="779"/>
      <c r="J4" s="779"/>
      <c r="K4" s="779"/>
      <c r="L4" s="779"/>
      <c r="M4" s="779"/>
      <c r="N4" s="779"/>
      <c r="O4" s="780"/>
      <c r="P4" s="778" t="s">
        <v>189</v>
      </c>
      <c r="Q4" s="794"/>
      <c r="R4" s="795"/>
      <c r="S4" s="778" t="s">
        <v>190</v>
      </c>
      <c r="T4" s="794"/>
      <c r="U4" s="794"/>
      <c r="V4" s="794"/>
      <c r="W4" s="794"/>
      <c r="X4" s="794"/>
      <c r="Y4" s="795"/>
    </row>
    <row r="5" spans="1:26" ht="28.5" customHeight="1" x14ac:dyDescent="0.15">
      <c r="A5" s="784" t="s">
        <v>191</v>
      </c>
      <c r="B5" s="785"/>
      <c r="C5" s="785"/>
      <c r="D5" s="786"/>
      <c r="E5" s="243" t="s">
        <v>192</v>
      </c>
      <c r="F5" s="244"/>
      <c r="G5" s="244"/>
      <c r="H5" s="244"/>
      <c r="I5" s="244"/>
      <c r="J5" s="244"/>
      <c r="K5" s="244"/>
      <c r="L5" s="244"/>
      <c r="M5" s="245"/>
      <c r="N5" s="245"/>
      <c r="O5" s="245"/>
      <c r="P5" s="243" t="s">
        <v>193</v>
      </c>
      <c r="Q5" s="245"/>
      <c r="S5" s="244"/>
      <c r="T5" s="244"/>
      <c r="U5" s="244"/>
      <c r="V5" s="244"/>
      <c r="W5" s="244"/>
      <c r="X5" s="244"/>
      <c r="Y5" s="246"/>
      <c r="Z5" s="245"/>
    </row>
    <row r="6" spans="1:26" ht="20.25" customHeight="1" x14ac:dyDescent="0.15">
      <c r="A6" s="787"/>
      <c r="B6" s="788"/>
      <c r="C6" s="788"/>
      <c r="D6" s="789"/>
      <c r="E6" s="247" t="s">
        <v>194</v>
      </c>
      <c r="F6" s="248"/>
      <c r="G6" s="248"/>
      <c r="H6" s="248"/>
      <c r="I6" s="248"/>
      <c r="J6" s="248"/>
      <c r="K6" s="248"/>
      <c r="L6" s="248"/>
      <c r="M6" s="249"/>
      <c r="N6" s="249"/>
      <c r="O6" s="250"/>
      <c r="P6" s="250" t="s">
        <v>195</v>
      </c>
      <c r="Q6" s="250"/>
      <c r="R6" s="251"/>
      <c r="S6" s="250"/>
      <c r="T6" s="250"/>
      <c r="U6" s="250"/>
      <c r="V6" s="250"/>
      <c r="W6" s="248"/>
      <c r="X6" s="248"/>
      <c r="Y6" s="252"/>
      <c r="Z6" s="245"/>
    </row>
    <row r="7" spans="1:26" ht="27" customHeight="1" x14ac:dyDescent="0.15">
      <c r="A7" s="790"/>
      <c r="B7" s="791"/>
      <c r="C7" s="791"/>
      <c r="D7" s="792"/>
      <c r="E7" s="247" t="s">
        <v>196</v>
      </c>
      <c r="F7" s="248"/>
      <c r="G7" s="248"/>
      <c r="H7" s="248"/>
      <c r="I7" s="248"/>
      <c r="J7" s="248"/>
      <c r="K7" s="248"/>
      <c r="L7" s="248"/>
      <c r="M7" s="249"/>
      <c r="N7" s="249"/>
      <c r="O7" s="250"/>
      <c r="P7" s="250"/>
      <c r="Q7" s="250"/>
      <c r="R7" s="251"/>
      <c r="S7" s="250"/>
      <c r="T7" s="250"/>
      <c r="U7" s="250"/>
      <c r="V7" s="250"/>
      <c r="W7" s="248"/>
      <c r="X7" s="248"/>
      <c r="Y7" s="252"/>
      <c r="Z7" s="245"/>
    </row>
    <row r="8" spans="1:26" ht="23.25" customHeight="1" x14ac:dyDescent="0.15">
      <c r="A8" s="778" t="s">
        <v>197</v>
      </c>
      <c r="B8" s="779"/>
      <c r="C8" s="779"/>
      <c r="D8" s="780"/>
      <c r="E8" s="781" t="s">
        <v>198</v>
      </c>
      <c r="F8" s="779"/>
      <c r="G8" s="779"/>
      <c r="H8" s="779"/>
      <c r="I8" s="779"/>
      <c r="J8" s="779"/>
      <c r="K8" s="779"/>
      <c r="L8" s="779"/>
      <c r="M8" s="779"/>
      <c r="N8" s="779"/>
      <c r="O8" s="779"/>
      <c r="P8" s="779"/>
      <c r="Q8" s="779"/>
      <c r="R8" s="779"/>
      <c r="S8" s="779"/>
      <c r="T8" s="779"/>
      <c r="U8" s="779"/>
      <c r="V8" s="779"/>
      <c r="W8" s="779"/>
      <c r="X8" s="779"/>
      <c r="Y8" s="780"/>
      <c r="Z8" s="245"/>
    </row>
    <row r="9" spans="1:26" ht="33" customHeight="1" x14ac:dyDescent="0.15">
      <c r="A9" s="253"/>
      <c r="B9" s="253"/>
      <c r="C9" s="253"/>
      <c r="D9" s="253"/>
      <c r="E9" s="253"/>
      <c r="F9" s="253"/>
      <c r="G9" s="253"/>
      <c r="H9" s="253"/>
      <c r="I9" s="253"/>
      <c r="J9" s="253"/>
      <c r="K9" s="253"/>
      <c r="L9" s="253"/>
      <c r="M9" s="253"/>
      <c r="N9" s="253"/>
      <c r="O9" s="253"/>
      <c r="P9" s="253"/>
      <c r="Q9" s="253"/>
      <c r="R9" s="253"/>
      <c r="S9" s="253"/>
      <c r="T9" s="253"/>
      <c r="U9" s="253"/>
      <c r="V9" s="253"/>
      <c r="W9" s="253"/>
      <c r="X9" s="253"/>
      <c r="Y9" s="253"/>
    </row>
    <row r="10" spans="1:26" ht="27.75" customHeight="1" x14ac:dyDescent="0.15">
      <c r="A10" s="254" t="s">
        <v>199</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6"/>
    </row>
    <row r="11" spans="1:26" ht="21" customHeight="1" x14ac:dyDescent="0.15">
      <c r="A11" s="257"/>
      <c r="B11" s="258" t="s">
        <v>200</v>
      </c>
      <c r="C11" s="258"/>
      <c r="D11" s="258"/>
      <c r="E11" s="258"/>
      <c r="F11" s="259"/>
      <c r="G11" s="259"/>
      <c r="H11" s="259"/>
      <c r="I11" s="259"/>
      <c r="J11" s="259"/>
      <c r="K11" s="259"/>
      <c r="L11" s="259"/>
      <c r="M11" s="259"/>
      <c r="N11" s="259"/>
      <c r="O11" s="259"/>
      <c r="P11" s="259"/>
      <c r="Q11" s="259"/>
      <c r="R11" s="259"/>
      <c r="S11" s="259"/>
      <c r="T11" s="259"/>
      <c r="U11" s="259"/>
      <c r="V11" s="259"/>
      <c r="W11" s="260"/>
      <c r="X11" s="260"/>
      <c r="Y11" s="261"/>
    </row>
    <row r="12" spans="1:26" ht="29.25" customHeight="1" x14ac:dyDescent="0.15">
      <c r="A12" s="262"/>
      <c r="B12" s="775" t="s">
        <v>201</v>
      </c>
      <c r="C12" s="776"/>
      <c r="D12" s="776"/>
      <c r="E12" s="776"/>
      <c r="F12" s="776"/>
      <c r="G12" s="776"/>
      <c r="H12" s="776"/>
      <c r="I12" s="776"/>
      <c r="J12" s="776"/>
      <c r="K12" s="776"/>
      <c r="L12" s="776"/>
      <c r="M12" s="776"/>
      <c r="N12" s="776"/>
      <c r="O12" s="776"/>
      <c r="P12" s="776"/>
      <c r="Q12" s="776"/>
      <c r="R12" s="777"/>
      <c r="S12" s="263"/>
      <c r="T12" s="264" t="s">
        <v>202</v>
      </c>
      <c r="U12" s="264"/>
      <c r="V12" s="264"/>
      <c r="W12" s="264"/>
      <c r="X12" s="265"/>
      <c r="Y12" s="262"/>
    </row>
    <row r="13" spans="1:26" ht="27" customHeight="1" x14ac:dyDescent="0.15">
      <c r="A13" s="262"/>
      <c r="B13" s="775" t="s">
        <v>203</v>
      </c>
      <c r="C13" s="776"/>
      <c r="D13" s="776"/>
      <c r="E13" s="776"/>
      <c r="F13" s="776"/>
      <c r="G13" s="776"/>
      <c r="H13" s="776"/>
      <c r="I13" s="776"/>
      <c r="J13" s="776"/>
      <c r="K13" s="776"/>
      <c r="L13" s="776"/>
      <c r="M13" s="776"/>
      <c r="N13" s="776"/>
      <c r="O13" s="776"/>
      <c r="P13" s="776"/>
      <c r="Q13" s="776"/>
      <c r="R13" s="777"/>
      <c r="S13" s="263"/>
      <c r="T13" s="264" t="s">
        <v>202</v>
      </c>
      <c r="U13" s="264"/>
      <c r="V13" s="264"/>
      <c r="W13" s="264"/>
      <c r="X13" s="265"/>
      <c r="Y13" s="262"/>
    </row>
    <row r="14" spans="1:26" ht="28.5" customHeight="1" x14ac:dyDescent="0.15">
      <c r="A14" s="262"/>
      <c r="B14" s="775" t="s">
        <v>204</v>
      </c>
      <c r="C14" s="779"/>
      <c r="D14" s="779"/>
      <c r="E14" s="779"/>
      <c r="F14" s="779"/>
      <c r="G14" s="779"/>
      <c r="H14" s="779"/>
      <c r="I14" s="779"/>
      <c r="J14" s="779"/>
      <c r="K14" s="779"/>
      <c r="L14" s="779"/>
      <c r="M14" s="779"/>
      <c r="N14" s="779"/>
      <c r="O14" s="779"/>
      <c r="P14" s="779"/>
      <c r="Q14" s="779"/>
      <c r="R14" s="780"/>
      <c r="S14" s="263"/>
      <c r="T14" s="264" t="s">
        <v>202</v>
      </c>
      <c r="U14" s="264"/>
      <c r="V14" s="264"/>
      <c r="W14" s="264"/>
      <c r="X14" s="265"/>
      <c r="Y14" s="262"/>
    </row>
    <row r="15" spans="1:26" x14ac:dyDescent="0.15">
      <c r="A15" s="257"/>
      <c r="B15" s="782" t="s">
        <v>205</v>
      </c>
      <c r="C15" s="783"/>
      <c r="D15" s="783"/>
      <c r="E15" s="783"/>
      <c r="F15" s="248"/>
      <c r="G15" s="248"/>
      <c r="H15" s="248"/>
      <c r="I15" s="248"/>
      <c r="J15" s="248"/>
      <c r="K15" s="248"/>
      <c r="L15" s="248"/>
      <c r="M15" s="248"/>
      <c r="N15" s="248"/>
      <c r="O15" s="248"/>
      <c r="P15" s="248"/>
      <c r="Q15" s="248"/>
      <c r="R15" s="248"/>
      <c r="S15" s="264"/>
      <c r="T15" s="264"/>
      <c r="U15" s="264"/>
      <c r="V15" s="264"/>
      <c r="W15" s="264"/>
      <c r="X15" s="264"/>
      <c r="Y15" s="261"/>
    </row>
    <row r="16" spans="1:26" ht="26.25" customHeight="1" x14ac:dyDescent="0.15">
      <c r="A16" s="262"/>
      <c r="B16" s="775" t="s">
        <v>206</v>
      </c>
      <c r="C16" s="776"/>
      <c r="D16" s="776"/>
      <c r="E16" s="776"/>
      <c r="F16" s="776"/>
      <c r="G16" s="776"/>
      <c r="H16" s="776"/>
      <c r="I16" s="776"/>
      <c r="J16" s="776"/>
      <c r="K16" s="776"/>
      <c r="L16" s="776"/>
      <c r="M16" s="776"/>
      <c r="N16" s="776"/>
      <c r="O16" s="776"/>
      <c r="P16" s="776"/>
      <c r="Q16" s="776"/>
      <c r="R16" s="777"/>
      <c r="S16" s="263"/>
      <c r="T16" s="264" t="s">
        <v>202</v>
      </c>
      <c r="U16" s="264"/>
      <c r="V16" s="264"/>
      <c r="W16" s="264"/>
      <c r="X16" s="265"/>
      <c r="Y16" s="262"/>
    </row>
    <row r="17" spans="1:25" ht="27.75" customHeight="1" x14ac:dyDescent="0.15">
      <c r="A17" s="262"/>
      <c r="B17" s="775" t="s">
        <v>207</v>
      </c>
      <c r="C17" s="776"/>
      <c r="D17" s="776"/>
      <c r="E17" s="776"/>
      <c r="F17" s="776"/>
      <c r="G17" s="776"/>
      <c r="H17" s="776"/>
      <c r="I17" s="776"/>
      <c r="J17" s="776"/>
      <c r="K17" s="776"/>
      <c r="L17" s="776"/>
      <c r="M17" s="776"/>
      <c r="N17" s="776"/>
      <c r="O17" s="776"/>
      <c r="P17" s="776"/>
      <c r="Q17" s="776"/>
      <c r="R17" s="777"/>
      <c r="S17" s="263"/>
      <c r="T17" s="264" t="s">
        <v>202</v>
      </c>
      <c r="U17" s="264"/>
      <c r="V17" s="264"/>
      <c r="W17" s="264"/>
      <c r="X17" s="265"/>
      <c r="Y17" s="262"/>
    </row>
    <row r="18" spans="1:25" ht="42.75" customHeight="1" x14ac:dyDescent="0.15">
      <c r="A18" s="266"/>
      <c r="B18" s="267"/>
      <c r="C18" s="267"/>
      <c r="D18" s="259"/>
      <c r="E18" s="259"/>
      <c r="F18" s="259"/>
      <c r="G18" s="259"/>
      <c r="H18" s="259"/>
      <c r="I18" s="259"/>
      <c r="J18" s="259"/>
      <c r="K18" s="259"/>
      <c r="L18" s="259"/>
      <c r="M18" s="259"/>
      <c r="N18" s="267"/>
      <c r="O18" s="259"/>
      <c r="P18" s="259"/>
      <c r="Q18" s="259"/>
      <c r="R18" s="259"/>
      <c r="S18" s="259"/>
      <c r="T18" s="259"/>
      <c r="U18" s="259"/>
      <c r="V18" s="264"/>
      <c r="W18" s="264"/>
      <c r="X18" s="264"/>
      <c r="Y18" s="268"/>
    </row>
    <row r="19" spans="1:25" ht="28.5" customHeight="1" x14ac:dyDescent="0.15">
      <c r="A19" s="239" t="s">
        <v>208</v>
      </c>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row>
    <row r="20" spans="1:25" s="270" customFormat="1" x14ac:dyDescent="0.15">
      <c r="A20" s="260"/>
      <c r="B20" s="260"/>
      <c r="C20" s="260" t="s">
        <v>209</v>
      </c>
      <c r="D20" s="260"/>
      <c r="E20" s="260"/>
      <c r="F20" s="260"/>
      <c r="G20" s="260"/>
      <c r="H20" s="260"/>
      <c r="I20" s="260"/>
      <c r="J20" s="260"/>
      <c r="K20" s="260"/>
      <c r="L20" s="260"/>
      <c r="M20" s="260"/>
      <c r="N20" s="260"/>
      <c r="O20" s="260"/>
      <c r="P20" s="260"/>
      <c r="Q20" s="260"/>
      <c r="R20" s="260"/>
      <c r="S20" s="260"/>
      <c r="T20" s="260"/>
      <c r="U20" s="260"/>
      <c r="V20" s="260"/>
      <c r="W20" s="260"/>
      <c r="X20" s="260"/>
      <c r="Y20" s="260"/>
    </row>
    <row r="21" spans="1:25" s="270" customFormat="1" x14ac:dyDescent="0.15">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row>
    <row r="22" spans="1:25" s="270" customFormat="1" x14ac:dyDescent="0.15">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row>
    <row r="23" spans="1:25" s="270" customFormat="1" x14ac:dyDescent="0.15">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row>
    <row r="24" spans="1:25" s="270" customFormat="1" x14ac:dyDescent="0.15">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row>
    <row r="25" spans="1:25" s="270" customFormat="1" x14ac:dyDescent="0.15">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row>
    <row r="26" spans="1:25" s="270" customFormat="1" x14ac:dyDescent="0.15">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row>
    <row r="27" spans="1:25" s="270" customFormat="1" x14ac:dyDescent="0.15">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row>
    <row r="28" spans="1:25" s="270" customFormat="1" x14ac:dyDescent="0.15">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row>
    <row r="29" spans="1:25" s="270" customFormat="1" x14ac:dyDescent="0.15">
      <c r="A29" s="253"/>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row>
  </sheetData>
  <mergeCells count="14">
    <mergeCell ref="A5:D7"/>
    <mergeCell ref="A2:Y2"/>
    <mergeCell ref="A4:D4"/>
    <mergeCell ref="E4:O4"/>
    <mergeCell ref="P4:R4"/>
    <mergeCell ref="S4:Y4"/>
    <mergeCell ref="B16:R16"/>
    <mergeCell ref="B17:R17"/>
    <mergeCell ref="A8:D8"/>
    <mergeCell ref="E8:Y8"/>
    <mergeCell ref="B12:R12"/>
    <mergeCell ref="B13:R13"/>
    <mergeCell ref="B14:R14"/>
    <mergeCell ref="B15:E15"/>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59"/>
  <sheetViews>
    <sheetView zoomScaleNormal="100" workbookViewId="0"/>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25" ht="18" thickBot="1" x14ac:dyDescent="0.25">
      <c r="A1" s="70" t="s">
        <v>45</v>
      </c>
      <c r="B1" s="71"/>
      <c r="C1" s="71"/>
      <c r="D1" s="71"/>
      <c r="E1" s="71"/>
      <c r="M1" s="494" t="s">
        <v>44</v>
      </c>
      <c r="N1" s="495"/>
      <c r="O1" s="495"/>
      <c r="P1" s="495"/>
      <c r="Q1" s="495"/>
      <c r="R1" s="495"/>
      <c r="S1" s="495"/>
      <c r="T1" s="495"/>
      <c r="U1" s="495"/>
      <c r="V1" s="495"/>
      <c r="W1" s="496"/>
    </row>
    <row r="2" spans="1:25" ht="17.25" x14ac:dyDescent="0.2">
      <c r="A2" s="70"/>
      <c r="B2" s="71"/>
      <c r="C2" s="71"/>
      <c r="D2" s="71"/>
      <c r="E2" s="71"/>
      <c r="J2" s="70"/>
    </row>
    <row r="3" spans="1:25" ht="49.5" customHeight="1" x14ac:dyDescent="0.15">
      <c r="A3" s="501" t="s">
        <v>43</v>
      </c>
      <c r="B3" s="501"/>
      <c r="C3" s="501"/>
      <c r="D3" s="501"/>
      <c r="E3" s="501"/>
      <c r="F3" s="501"/>
      <c r="G3" s="501"/>
      <c r="H3" s="501"/>
      <c r="I3" s="501"/>
      <c r="J3" s="501"/>
      <c r="K3" s="501"/>
      <c r="L3" s="501"/>
      <c r="M3" s="501"/>
      <c r="N3" s="501"/>
      <c r="P3" s="501" t="s">
        <v>42</v>
      </c>
      <c r="Q3" s="501"/>
      <c r="R3" s="501"/>
      <c r="S3" s="501"/>
      <c r="T3" s="501"/>
      <c r="U3" s="501"/>
      <c r="V3" s="501"/>
      <c r="W3" s="501"/>
      <c r="X3" s="501"/>
      <c r="Y3" s="501"/>
    </row>
    <row r="4" spans="1:25" ht="11.25" customHeight="1" x14ac:dyDescent="0.15">
      <c r="A4" s="68"/>
      <c r="B4" s="68"/>
      <c r="C4" s="68"/>
      <c r="D4" s="68"/>
      <c r="E4" s="68"/>
      <c r="F4" s="68"/>
      <c r="G4" s="68"/>
      <c r="H4" s="68"/>
      <c r="I4" s="68"/>
      <c r="J4" s="68"/>
      <c r="K4" s="68"/>
      <c r="L4" s="68"/>
      <c r="M4" s="68"/>
      <c r="N4" s="68"/>
      <c r="O4" s="68"/>
      <c r="P4" s="68"/>
      <c r="Q4" s="68"/>
    </row>
    <row r="5" spans="1:25" s="64" customFormat="1" ht="12" customHeight="1" thickBot="1" x14ac:dyDescent="0.2">
      <c r="A5" s="67" t="s">
        <v>41</v>
      </c>
      <c r="B5" s="66"/>
      <c r="C5" s="66"/>
      <c r="D5" s="66"/>
      <c r="E5" s="66"/>
      <c r="F5" s="66"/>
      <c r="G5" s="66"/>
      <c r="H5" s="66"/>
      <c r="I5" s="66"/>
      <c r="J5" s="65"/>
    </row>
    <row r="6" spans="1:25" ht="15.75" customHeight="1" thickBot="1" x14ac:dyDescent="0.2">
      <c r="E6" s="63" t="s">
        <v>40</v>
      </c>
      <c r="F6" s="498"/>
      <c r="G6" s="499"/>
      <c r="H6" s="1" t="s">
        <v>39</v>
      </c>
    </row>
    <row r="8" spans="1:25" ht="15.75" customHeight="1" x14ac:dyDescent="0.15">
      <c r="A8" s="497" t="s">
        <v>38</v>
      </c>
      <c r="B8" s="497"/>
      <c r="C8" s="497"/>
      <c r="D8" s="497"/>
      <c r="E8" s="497"/>
      <c r="F8" s="497"/>
      <c r="G8" s="497"/>
      <c r="H8" s="497"/>
      <c r="I8" s="497"/>
      <c r="J8" s="497"/>
      <c r="K8" s="497"/>
      <c r="L8" s="497"/>
      <c r="M8" s="497"/>
      <c r="N8" s="497"/>
      <c r="O8" s="497"/>
      <c r="P8" s="497"/>
      <c r="Q8" s="497"/>
      <c r="R8" s="497"/>
      <c r="S8" s="497"/>
      <c r="T8" s="497"/>
      <c r="U8" s="2"/>
      <c r="V8" s="2"/>
      <c r="W8" s="2"/>
    </row>
    <row r="9" spans="1:25" ht="15.75" customHeight="1" x14ac:dyDescent="0.15">
      <c r="A9" s="497" t="s">
        <v>37</v>
      </c>
      <c r="B9" s="497"/>
      <c r="C9" s="497"/>
      <c r="D9" s="497"/>
      <c r="E9" s="497"/>
      <c r="F9" s="497"/>
      <c r="G9" s="497"/>
      <c r="H9" s="497"/>
      <c r="I9" s="497"/>
      <c r="J9" s="497"/>
      <c r="K9" s="497"/>
      <c r="L9" s="497"/>
      <c r="M9" s="497"/>
      <c r="N9" s="497"/>
      <c r="O9" s="497"/>
      <c r="P9" s="497"/>
      <c r="Q9" s="497"/>
      <c r="R9" s="497"/>
      <c r="S9" s="62"/>
      <c r="T9" s="62"/>
      <c r="U9" s="2"/>
      <c r="V9" s="2"/>
      <c r="W9" s="2"/>
    </row>
    <row r="10" spans="1:25" ht="15.75" customHeight="1" thickBot="1" x14ac:dyDescent="0.2">
      <c r="A10" s="1" t="s">
        <v>36</v>
      </c>
      <c r="I10" s="61"/>
      <c r="J10" s="61"/>
      <c r="K10" s="61"/>
      <c r="L10" s="61"/>
      <c r="M10" s="2"/>
      <c r="N10" s="60"/>
      <c r="Q10" s="60"/>
      <c r="R10" s="60"/>
      <c r="S10" s="60" t="s">
        <v>35</v>
      </c>
    </row>
    <row r="11" spans="1:25" s="50" customFormat="1" ht="35.25" customHeight="1" x14ac:dyDescent="0.15">
      <c r="A11" s="57"/>
      <c r="B11" s="56"/>
      <c r="C11" s="55" t="s">
        <v>34</v>
      </c>
      <c r="D11" s="55" t="s">
        <v>33</v>
      </c>
      <c r="E11" s="55" t="s">
        <v>32</v>
      </c>
      <c r="F11" s="55" t="s">
        <v>31</v>
      </c>
      <c r="G11" s="55" t="s">
        <v>30</v>
      </c>
      <c r="H11" s="59" t="s">
        <v>29</v>
      </c>
      <c r="I11" s="55" t="s">
        <v>28</v>
      </c>
      <c r="J11" s="55" t="s">
        <v>27</v>
      </c>
      <c r="K11" s="55" t="s">
        <v>26</v>
      </c>
      <c r="L11" s="55" t="s">
        <v>25</v>
      </c>
      <c r="M11" s="54" t="s">
        <v>24</v>
      </c>
      <c r="N11" s="53" t="s">
        <v>19</v>
      </c>
      <c r="O11" s="52" t="s">
        <v>23</v>
      </c>
      <c r="P11" s="52" t="s">
        <v>17</v>
      </c>
      <c r="Q11" s="58"/>
      <c r="R11" s="57"/>
      <c r="S11" s="56"/>
      <c r="T11" s="55" t="s">
        <v>22</v>
      </c>
      <c r="U11" s="55" t="s">
        <v>21</v>
      </c>
      <c r="V11" s="54" t="s">
        <v>20</v>
      </c>
      <c r="W11" s="53" t="s">
        <v>19</v>
      </c>
      <c r="X11" s="52" t="s">
        <v>18</v>
      </c>
      <c r="Y11" s="51" t="s">
        <v>17</v>
      </c>
    </row>
    <row r="12" spans="1:25" ht="27" customHeight="1" x14ac:dyDescent="0.15">
      <c r="A12" s="500" t="s">
        <v>15</v>
      </c>
      <c r="B12" s="43" t="s">
        <v>16</v>
      </c>
      <c r="C12" s="42"/>
      <c r="D12" s="42"/>
      <c r="E12" s="42"/>
      <c r="F12" s="42"/>
      <c r="G12" s="42"/>
      <c r="H12" s="42"/>
      <c r="I12" s="42"/>
      <c r="J12" s="42"/>
      <c r="K12" s="42"/>
      <c r="L12" s="42"/>
      <c r="M12" s="42"/>
      <c r="N12" s="40">
        <f>ROUNDDOWN(SUM(C12:M12),2)</f>
        <v>0</v>
      </c>
      <c r="O12" s="39">
        <f t="shared" ref="O12:O17" si="0">ROUNDDOWN(N12/11,1)</f>
        <v>0</v>
      </c>
      <c r="P12" s="502"/>
      <c r="Q12" s="28"/>
      <c r="R12" s="500" t="s">
        <v>15</v>
      </c>
      <c r="S12" s="43" t="s">
        <v>14</v>
      </c>
      <c r="T12" s="42"/>
      <c r="U12" s="42"/>
      <c r="V12" s="41"/>
      <c r="W12" s="40">
        <f t="shared" ref="W12:W17" si="1">SUM(T12:V12)</f>
        <v>0</v>
      </c>
      <c r="X12" s="39">
        <f t="shared" ref="X12:X17" si="2">ROUNDDOWN(W12/3,1)</f>
        <v>0</v>
      </c>
      <c r="Y12" s="503"/>
    </row>
    <row r="13" spans="1:25" ht="27" customHeight="1" x14ac:dyDescent="0.15">
      <c r="A13" s="500"/>
      <c r="B13" s="46" t="s">
        <v>7</v>
      </c>
      <c r="C13" s="45" t="str">
        <f t="shared" ref="C13:M13" si="3">IF(ISBLANK($F$6)=TRUE,"",ROUNDDOWN(C12/$F$6,1))</f>
        <v/>
      </c>
      <c r="D13" s="45" t="str">
        <f t="shared" si="3"/>
        <v/>
      </c>
      <c r="E13" s="45" t="str">
        <f t="shared" si="3"/>
        <v/>
      </c>
      <c r="F13" s="45" t="str">
        <f t="shared" si="3"/>
        <v/>
      </c>
      <c r="G13" s="45" t="str">
        <f t="shared" si="3"/>
        <v/>
      </c>
      <c r="H13" s="45" t="str">
        <f t="shared" si="3"/>
        <v/>
      </c>
      <c r="I13" s="45" t="str">
        <f t="shared" si="3"/>
        <v/>
      </c>
      <c r="J13" s="45" t="str">
        <f t="shared" si="3"/>
        <v/>
      </c>
      <c r="K13" s="45" t="str">
        <f t="shared" si="3"/>
        <v/>
      </c>
      <c r="L13" s="45" t="str">
        <f t="shared" si="3"/>
        <v/>
      </c>
      <c r="M13" s="47" t="str">
        <f t="shared" si="3"/>
        <v/>
      </c>
      <c r="N13" s="40">
        <f>ROUNDDOWN(SUM(C13:M13),1)</f>
        <v>0</v>
      </c>
      <c r="O13" s="39">
        <f t="shared" si="0"/>
        <v>0</v>
      </c>
      <c r="P13" s="502"/>
      <c r="Q13" s="29"/>
      <c r="R13" s="500"/>
      <c r="S13" s="46" t="s">
        <v>7</v>
      </c>
      <c r="T13" s="45" t="str">
        <f>IF(ISBLANK($F$6)=TRUE,"",ROUNDDOWN(T12/$F$6,1))</f>
        <v/>
      </c>
      <c r="U13" s="45" t="str">
        <f>IF(ISBLANK($F$6)=TRUE,"",ROUNDDOWN(U12/$F$6,1))</f>
        <v/>
      </c>
      <c r="V13" s="45" t="str">
        <f>IF(ISBLANK($F$6)=TRUE,"",ROUNDDOWN(V12/$F$6,1))</f>
        <v/>
      </c>
      <c r="W13" s="49">
        <f t="shared" si="1"/>
        <v>0</v>
      </c>
      <c r="X13" s="39">
        <f t="shared" si="2"/>
        <v>0</v>
      </c>
      <c r="Y13" s="503"/>
    </row>
    <row r="14" spans="1:25" s="32" customFormat="1" ht="27" customHeight="1" x14ac:dyDescent="0.15">
      <c r="A14" s="500" t="s">
        <v>13</v>
      </c>
      <c r="B14" s="43" t="s">
        <v>11</v>
      </c>
      <c r="C14" s="42"/>
      <c r="D14" s="42"/>
      <c r="E14" s="42"/>
      <c r="F14" s="42"/>
      <c r="G14" s="42"/>
      <c r="H14" s="42"/>
      <c r="I14" s="42"/>
      <c r="J14" s="42"/>
      <c r="K14" s="42"/>
      <c r="L14" s="42"/>
      <c r="M14" s="42"/>
      <c r="N14" s="40">
        <f>ROUNDDOWN(SUM(C14:M14),1)</f>
        <v>0</v>
      </c>
      <c r="O14" s="39">
        <f t="shared" si="0"/>
        <v>0</v>
      </c>
      <c r="P14" s="507" t="str">
        <f>IF(ISBLANK($F$6)=TRUE,"",ROUNDDOWN(O15/O13,3))</f>
        <v/>
      </c>
      <c r="Q14" s="48"/>
      <c r="R14" s="500" t="s">
        <v>12</v>
      </c>
      <c r="S14" s="43" t="s">
        <v>11</v>
      </c>
      <c r="T14" s="42"/>
      <c r="U14" s="42"/>
      <c r="V14" s="41"/>
      <c r="W14" s="40">
        <f t="shared" si="1"/>
        <v>0</v>
      </c>
      <c r="X14" s="39">
        <f t="shared" si="2"/>
        <v>0</v>
      </c>
      <c r="Y14" s="504" t="str">
        <f>IF(ISBLANK($F$6)=TRUE,"",ROUNDDOWN(X15/X13,3))</f>
        <v/>
      </c>
    </row>
    <row r="15" spans="1:25" s="32" customFormat="1" ht="27" customHeight="1" x14ac:dyDescent="0.15">
      <c r="A15" s="500"/>
      <c r="B15" s="46" t="s">
        <v>7</v>
      </c>
      <c r="C15" s="45" t="str">
        <f t="shared" ref="C15:M15" si="4">IF(ISBLANK($F$6)=TRUE,"",ROUNDDOWN(C14/$F$6,1))</f>
        <v/>
      </c>
      <c r="D15" s="45" t="str">
        <f t="shared" si="4"/>
        <v/>
      </c>
      <c r="E15" s="45" t="str">
        <f t="shared" si="4"/>
        <v/>
      </c>
      <c r="F15" s="45" t="str">
        <f t="shared" si="4"/>
        <v/>
      </c>
      <c r="G15" s="45" t="str">
        <f t="shared" si="4"/>
        <v/>
      </c>
      <c r="H15" s="45" t="str">
        <f t="shared" si="4"/>
        <v/>
      </c>
      <c r="I15" s="45" t="str">
        <f t="shared" si="4"/>
        <v/>
      </c>
      <c r="J15" s="45" t="str">
        <f t="shared" si="4"/>
        <v/>
      </c>
      <c r="K15" s="45" t="str">
        <f t="shared" si="4"/>
        <v/>
      </c>
      <c r="L15" s="45" t="str">
        <f t="shared" si="4"/>
        <v/>
      </c>
      <c r="M15" s="47" t="str">
        <f t="shared" si="4"/>
        <v/>
      </c>
      <c r="N15" s="40">
        <f>ROUNDDOWN(SUM(C15:M15),1)</f>
        <v>0</v>
      </c>
      <c r="O15" s="39">
        <f t="shared" si="0"/>
        <v>0</v>
      </c>
      <c r="P15" s="507"/>
      <c r="Q15" s="44"/>
      <c r="R15" s="500"/>
      <c r="S15" s="46" t="s">
        <v>7</v>
      </c>
      <c r="T15" s="45" t="str">
        <f>IF(ISBLANK($F$6)=TRUE,"",ROUNDDOWN(T14/$F$6,1))</f>
        <v/>
      </c>
      <c r="U15" s="45" t="str">
        <f>IF(ISBLANK($F$6)=TRUE,"",ROUNDDOWN(U14/$F$6,1))</f>
        <v/>
      </c>
      <c r="V15" s="45" t="str">
        <f>IF(ISBLANK($F$6)=TRUE,"",ROUNDDOWN(V14/$F$6,1))</f>
        <v/>
      </c>
      <c r="W15" s="40">
        <f t="shared" si="1"/>
        <v>0</v>
      </c>
      <c r="X15" s="39">
        <f t="shared" si="2"/>
        <v>0</v>
      </c>
      <c r="Y15" s="504"/>
    </row>
    <row r="16" spans="1:25" s="32" customFormat="1" ht="27" customHeight="1" x14ac:dyDescent="0.15">
      <c r="A16" s="500" t="s">
        <v>10</v>
      </c>
      <c r="B16" s="43" t="s">
        <v>8</v>
      </c>
      <c r="C16" s="42"/>
      <c r="D16" s="42"/>
      <c r="E16" s="42"/>
      <c r="F16" s="42"/>
      <c r="G16" s="42"/>
      <c r="H16" s="42"/>
      <c r="I16" s="42"/>
      <c r="J16" s="42"/>
      <c r="K16" s="42"/>
      <c r="L16" s="42"/>
      <c r="M16" s="42"/>
      <c r="N16" s="40">
        <f>ROUNDDOWN(SUM(C16:M16),1)</f>
        <v>0</v>
      </c>
      <c r="O16" s="39">
        <f t="shared" si="0"/>
        <v>0</v>
      </c>
      <c r="P16" s="507" t="str">
        <f>IF(ISBLANK($F$6)=TRUE,"",ROUNDDOWN(O17/O13,3))</f>
        <v/>
      </c>
      <c r="Q16" s="44"/>
      <c r="R16" s="500" t="s">
        <v>9</v>
      </c>
      <c r="S16" s="43" t="s">
        <v>8</v>
      </c>
      <c r="T16" s="42"/>
      <c r="U16" s="42"/>
      <c r="V16" s="41"/>
      <c r="W16" s="40">
        <f t="shared" si="1"/>
        <v>0</v>
      </c>
      <c r="X16" s="39">
        <f t="shared" si="2"/>
        <v>0</v>
      </c>
      <c r="Y16" s="504" t="str">
        <f>IF(ISBLANK($F$6)=TRUE,"",ROUNDDOWN(X17/X13,3))</f>
        <v/>
      </c>
    </row>
    <row r="17" spans="1:25" s="32" customFormat="1" ht="27" customHeight="1" thickBot="1" x14ac:dyDescent="0.2">
      <c r="A17" s="506"/>
      <c r="B17" s="37" t="s">
        <v>7</v>
      </c>
      <c r="C17" s="36" t="str">
        <f t="shared" ref="C17:M17" si="5">IF(ISBLANK($F$6)=TRUE,"",ROUNDDOWN(C16/$F$6,1))</f>
        <v/>
      </c>
      <c r="D17" s="36" t="str">
        <f t="shared" si="5"/>
        <v/>
      </c>
      <c r="E17" s="36" t="str">
        <f t="shared" si="5"/>
        <v/>
      </c>
      <c r="F17" s="36" t="str">
        <f t="shared" si="5"/>
        <v/>
      </c>
      <c r="G17" s="36" t="str">
        <f t="shared" si="5"/>
        <v/>
      </c>
      <c r="H17" s="36" t="str">
        <f t="shared" si="5"/>
        <v/>
      </c>
      <c r="I17" s="36" t="str">
        <f t="shared" si="5"/>
        <v/>
      </c>
      <c r="J17" s="36" t="str">
        <f t="shared" si="5"/>
        <v/>
      </c>
      <c r="K17" s="36" t="str">
        <f t="shared" si="5"/>
        <v/>
      </c>
      <c r="L17" s="36" t="str">
        <f t="shared" si="5"/>
        <v/>
      </c>
      <c r="M17" s="35" t="str">
        <f t="shared" si="5"/>
        <v/>
      </c>
      <c r="N17" s="34">
        <f>ROUNDDOWN(SUM(C17:M17),1)</f>
        <v>0</v>
      </c>
      <c r="O17" s="33">
        <f t="shared" si="0"/>
        <v>0</v>
      </c>
      <c r="P17" s="508"/>
      <c r="Q17" s="38"/>
      <c r="R17" s="506"/>
      <c r="S17" s="37" t="s">
        <v>7</v>
      </c>
      <c r="T17" s="36" t="str">
        <f>IF(ISBLANK($F$6)=TRUE,"",ROUNDDOWN(T16/$F$6,1))</f>
        <v/>
      </c>
      <c r="U17" s="36" t="str">
        <f>IF(ISBLANK($F$6)=TRUE,"",ROUNDDOWN(U16/$F$6,1))</f>
        <v/>
      </c>
      <c r="V17" s="35" t="str">
        <f>IF(ISBLANK($F$6)=TRUE,"",ROUNDDOWN(V16/$F$6,1))</f>
        <v/>
      </c>
      <c r="W17" s="34">
        <f t="shared" si="1"/>
        <v>0</v>
      </c>
      <c r="X17" s="33">
        <f t="shared" si="2"/>
        <v>0</v>
      </c>
      <c r="Y17" s="510"/>
    </row>
    <row r="18" spans="1:25" s="30" customFormat="1" ht="24.75" customHeight="1" x14ac:dyDescent="0.15">
      <c r="A18" s="31"/>
      <c r="B18" s="509" t="s">
        <v>6</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row>
    <row r="19" spans="1:25" s="30" customFormat="1" ht="24.75" customHeight="1" x14ac:dyDescent="0.15">
      <c r="A19" s="31"/>
      <c r="B19" s="509" t="s">
        <v>5</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row>
    <row r="20" spans="1:25" x14ac:dyDescent="0.15">
      <c r="A20" s="2"/>
      <c r="M20" s="2"/>
      <c r="N20" s="28"/>
      <c r="O20" s="28"/>
      <c r="P20" s="28"/>
      <c r="Q20" s="29"/>
      <c r="R20" s="28"/>
    </row>
    <row r="21" spans="1:25" x14ac:dyDescent="0.15">
      <c r="A21" s="2"/>
      <c r="M21" s="2"/>
      <c r="N21" s="28"/>
      <c r="O21" s="28"/>
      <c r="P21" s="28"/>
      <c r="Q21" s="29"/>
      <c r="R21" s="28"/>
    </row>
    <row r="22" spans="1:25" x14ac:dyDescent="0.15">
      <c r="A22" s="2"/>
      <c r="M22" s="2"/>
      <c r="N22" s="28"/>
      <c r="O22" s="28"/>
      <c r="P22" s="28"/>
      <c r="Q22" s="29"/>
      <c r="R22" s="28"/>
    </row>
    <row r="23" spans="1:25" x14ac:dyDescent="0.15">
      <c r="A23" s="2"/>
      <c r="M23" s="2"/>
      <c r="N23" s="28"/>
      <c r="O23" s="28"/>
      <c r="P23" s="28"/>
      <c r="Q23" s="29"/>
      <c r="R23" s="28"/>
    </row>
    <row r="24" spans="1:25" x14ac:dyDescent="0.15">
      <c r="A24" s="2"/>
      <c r="M24" s="2"/>
      <c r="N24" s="28"/>
      <c r="O24" s="28"/>
      <c r="P24" s="28"/>
      <c r="Q24" s="29"/>
      <c r="R24" s="28"/>
    </row>
    <row r="25" spans="1:25" x14ac:dyDescent="0.15">
      <c r="A25" s="2"/>
      <c r="M25" s="2"/>
      <c r="N25" s="28"/>
      <c r="O25" s="28"/>
      <c r="P25" s="28"/>
      <c r="Q25" s="29"/>
      <c r="R25" s="28"/>
    </row>
    <row r="26" spans="1:25" ht="13.5" x14ac:dyDescent="0.15">
      <c r="A26" s="9"/>
      <c r="B26" s="27" t="s">
        <v>4</v>
      </c>
      <c r="C26" s="21"/>
      <c r="D26" s="21"/>
      <c r="E26" s="21"/>
      <c r="F26" s="21"/>
      <c r="G26" s="21"/>
      <c r="H26" s="21"/>
      <c r="L26" s="2"/>
      <c r="M26" s="2"/>
      <c r="N26" s="2"/>
      <c r="O26" s="2"/>
      <c r="P26" s="2"/>
      <c r="Q26" s="2"/>
      <c r="R26" s="2"/>
    </row>
    <row r="27" spans="1:25" x14ac:dyDescent="0.15">
      <c r="A27" s="5"/>
      <c r="K27" s="2"/>
      <c r="L27" s="2"/>
      <c r="M27" s="2"/>
      <c r="N27" s="2"/>
      <c r="O27" s="2"/>
      <c r="P27" s="2"/>
      <c r="Q27" s="2"/>
      <c r="R27" s="2"/>
    </row>
    <row r="28" spans="1:25" ht="13.5" customHeight="1" x14ac:dyDescent="0.15">
      <c r="A28" s="2"/>
      <c r="B28" s="23" t="s">
        <v>3</v>
      </c>
      <c r="C28" s="21"/>
      <c r="D28" s="21"/>
      <c r="E28" s="21"/>
      <c r="F28" s="21"/>
      <c r="G28" s="21"/>
      <c r="H28" s="21"/>
      <c r="I28" s="21"/>
      <c r="J28" s="21"/>
      <c r="K28" s="22"/>
      <c r="L28" s="21"/>
    </row>
    <row r="29" spans="1:25" ht="15" customHeight="1" x14ac:dyDescent="0.15">
      <c r="A29" s="9"/>
      <c r="B29" s="2"/>
      <c r="C29" s="2"/>
      <c r="D29" s="2"/>
      <c r="E29" s="7"/>
      <c r="F29" s="8"/>
      <c r="G29" s="2"/>
    </row>
    <row r="30" spans="1:25" ht="16.5" customHeight="1" x14ac:dyDescent="0.15">
      <c r="A30" s="11"/>
      <c r="B30" s="19" t="s">
        <v>2</v>
      </c>
      <c r="C30" s="18"/>
      <c r="D30" s="18"/>
      <c r="E30" s="17"/>
      <c r="F30" s="17"/>
      <c r="G30" s="17"/>
      <c r="H30" s="16"/>
      <c r="I30" s="15"/>
      <c r="J30" s="15"/>
      <c r="K30" s="15"/>
      <c r="L30" s="15"/>
      <c r="M30" s="14"/>
      <c r="N30" s="14"/>
      <c r="O30" s="14"/>
      <c r="P30" s="14"/>
      <c r="Q30" s="14"/>
      <c r="R30" s="14"/>
      <c r="S30" s="13"/>
      <c r="T30" s="13"/>
    </row>
    <row r="31" spans="1:25" ht="16.5" customHeight="1" x14ac:dyDescent="0.15">
      <c r="A31" s="11"/>
      <c r="B31" s="19"/>
      <c r="C31" s="18"/>
      <c r="D31" s="18"/>
      <c r="E31" s="17"/>
      <c r="F31" s="17"/>
      <c r="G31" s="17"/>
      <c r="H31" s="16"/>
      <c r="I31" s="15"/>
      <c r="J31" s="15"/>
      <c r="K31" s="15"/>
      <c r="L31" s="15"/>
      <c r="M31" s="14"/>
      <c r="N31" s="14"/>
      <c r="O31" s="14"/>
      <c r="P31" s="14"/>
      <c r="Q31" s="14"/>
      <c r="R31" s="14"/>
      <c r="S31" s="13"/>
      <c r="T31" s="13"/>
    </row>
    <row r="32" spans="1:25" ht="13.5" x14ac:dyDescent="0.15">
      <c r="A32" s="11"/>
      <c r="B32" s="24"/>
      <c r="C32" s="11"/>
      <c r="D32" s="11"/>
      <c r="E32" s="26"/>
      <c r="F32" s="26"/>
      <c r="G32" s="26"/>
      <c r="H32" s="25"/>
      <c r="I32" s="24"/>
      <c r="J32" s="24"/>
      <c r="K32" s="24"/>
      <c r="L32" s="24"/>
      <c r="M32" s="24"/>
      <c r="N32" s="24"/>
      <c r="O32" s="24"/>
      <c r="P32" s="24"/>
      <c r="Q32" s="24"/>
      <c r="R32" s="2"/>
    </row>
    <row r="33" spans="1:20" ht="14.25" customHeight="1" x14ac:dyDescent="0.15">
      <c r="A33" s="9"/>
      <c r="B33" s="23" t="s">
        <v>1</v>
      </c>
      <c r="C33" s="21"/>
      <c r="D33" s="21"/>
      <c r="E33" s="21"/>
      <c r="F33" s="21"/>
      <c r="G33" s="21"/>
      <c r="H33" s="21"/>
      <c r="I33" s="21"/>
      <c r="J33" s="21"/>
      <c r="K33" s="22"/>
      <c r="L33" s="22"/>
      <c r="M33" s="21"/>
      <c r="N33" s="22"/>
      <c r="O33" s="22"/>
      <c r="P33" s="22"/>
      <c r="Q33" s="22"/>
      <c r="R33" s="22"/>
      <c r="S33" s="21"/>
      <c r="T33" s="21"/>
    </row>
    <row r="34" spans="1:20" ht="11.25" customHeight="1" x14ac:dyDescent="0.15">
      <c r="A34" s="20"/>
      <c r="B34" s="2"/>
      <c r="C34" s="2"/>
      <c r="D34" s="2"/>
      <c r="E34" s="2"/>
      <c r="F34" s="2"/>
      <c r="G34" s="2"/>
    </row>
    <row r="35" spans="1:20" ht="16.5" customHeight="1" x14ac:dyDescent="0.15">
      <c r="A35" s="11"/>
      <c r="B35" s="19" t="s">
        <v>0</v>
      </c>
      <c r="C35" s="18"/>
      <c r="D35" s="18"/>
      <c r="E35" s="17"/>
      <c r="F35" s="17"/>
      <c r="G35" s="17"/>
      <c r="H35" s="16"/>
      <c r="I35" s="15"/>
      <c r="J35" s="15"/>
      <c r="K35" s="15"/>
      <c r="L35" s="15"/>
      <c r="M35" s="14"/>
      <c r="N35" s="14"/>
      <c r="O35" s="14"/>
      <c r="P35" s="14"/>
      <c r="Q35" s="14"/>
      <c r="R35" s="14"/>
      <c r="S35" s="13"/>
      <c r="T35" s="13"/>
    </row>
    <row r="36" spans="1:20" ht="12" customHeight="1" x14ac:dyDescent="0.15">
      <c r="A36" s="5"/>
      <c r="B36" s="2"/>
      <c r="C36" s="2"/>
      <c r="D36" s="2"/>
      <c r="E36" s="2"/>
      <c r="F36" s="4"/>
      <c r="G36" s="2"/>
      <c r="I36" s="12"/>
      <c r="J36" s="2"/>
      <c r="K36" s="2"/>
      <c r="L36" s="2"/>
      <c r="M36" s="2"/>
      <c r="N36" s="2"/>
      <c r="O36" s="2"/>
      <c r="P36" s="2"/>
      <c r="Q36" s="2"/>
      <c r="R36" s="2"/>
      <c r="S36" s="3"/>
      <c r="T36" s="3"/>
    </row>
    <row r="37" spans="1:20" x14ac:dyDescent="0.15">
      <c r="A37" s="2"/>
      <c r="B37" s="2"/>
      <c r="C37" s="2"/>
      <c r="D37" s="2"/>
      <c r="E37" s="2"/>
      <c r="F37" s="2"/>
      <c r="G37" s="2"/>
      <c r="I37" s="2"/>
      <c r="J37" s="2"/>
      <c r="K37" s="2"/>
      <c r="L37" s="2"/>
      <c r="M37" s="2"/>
      <c r="N37" s="2"/>
      <c r="O37" s="2"/>
      <c r="P37" s="2"/>
      <c r="Q37" s="2"/>
      <c r="R37" s="2"/>
      <c r="S37" s="3"/>
      <c r="T37" s="3"/>
    </row>
    <row r="38" spans="1:20" x14ac:dyDescent="0.15">
      <c r="A38" s="9"/>
      <c r="B38" s="2"/>
      <c r="C38" s="2"/>
      <c r="D38" s="2"/>
      <c r="E38" s="7"/>
      <c r="F38" s="8"/>
      <c r="G38" s="2"/>
      <c r="I38" s="2"/>
      <c r="J38" s="2"/>
      <c r="K38" s="2"/>
      <c r="L38" s="2"/>
      <c r="M38" s="2"/>
      <c r="N38" s="2"/>
      <c r="O38" s="2"/>
      <c r="P38" s="2"/>
      <c r="Q38" s="2"/>
      <c r="R38" s="2"/>
      <c r="S38" s="3"/>
      <c r="T38" s="3"/>
    </row>
    <row r="39" spans="1:20" x14ac:dyDescent="0.15">
      <c r="A39" s="5"/>
      <c r="B39" s="2"/>
      <c r="C39" s="2"/>
      <c r="D39" s="2"/>
      <c r="E39" s="2"/>
      <c r="F39" s="4"/>
      <c r="G39" s="2"/>
      <c r="I39" s="7"/>
      <c r="J39" s="6"/>
      <c r="K39" s="2"/>
      <c r="L39" s="2"/>
      <c r="M39" s="2"/>
      <c r="N39" s="2"/>
      <c r="O39" s="2"/>
      <c r="P39" s="2"/>
      <c r="Q39" s="2"/>
      <c r="R39" s="2"/>
      <c r="S39" s="3"/>
      <c r="T39" s="3"/>
    </row>
    <row r="40" spans="1:20" ht="13.5" customHeight="1" x14ac:dyDescent="0.15">
      <c r="A40" s="11"/>
      <c r="B40" s="11"/>
      <c r="C40" s="11"/>
      <c r="D40" s="11"/>
      <c r="E40" s="11"/>
      <c r="F40" s="11"/>
      <c r="G40" s="11"/>
      <c r="I40" s="2"/>
      <c r="J40" s="2"/>
      <c r="K40" s="2"/>
      <c r="L40" s="2"/>
      <c r="M40" s="10"/>
      <c r="N40" s="505"/>
      <c r="O40" s="505"/>
      <c r="P40" s="505"/>
      <c r="Q40" s="505"/>
      <c r="R40" s="2"/>
      <c r="S40" s="3"/>
      <c r="T40" s="3"/>
    </row>
    <row r="41" spans="1:20" x14ac:dyDescent="0.15">
      <c r="A41" s="9"/>
      <c r="B41" s="2"/>
      <c r="C41" s="2"/>
      <c r="D41" s="2"/>
      <c r="E41" s="7"/>
      <c r="F41" s="8"/>
      <c r="G41" s="2"/>
      <c r="I41" s="7"/>
      <c r="J41" s="6"/>
      <c r="K41" s="2"/>
      <c r="L41" s="2"/>
      <c r="M41" s="2"/>
      <c r="N41" s="2"/>
      <c r="O41" s="2"/>
      <c r="P41" s="2"/>
      <c r="Q41" s="2"/>
      <c r="R41" s="2"/>
      <c r="S41" s="3"/>
      <c r="T41" s="3"/>
    </row>
    <row r="42" spans="1:20" ht="12" customHeight="1" x14ac:dyDescent="0.15">
      <c r="A42" s="5"/>
      <c r="B42" s="2"/>
      <c r="C42" s="2"/>
      <c r="D42" s="2"/>
      <c r="E42" s="2"/>
      <c r="F42" s="4"/>
      <c r="G42" s="2"/>
      <c r="I42" s="3"/>
      <c r="J42" s="3"/>
      <c r="K42" s="3"/>
      <c r="L42" s="3"/>
      <c r="M42" s="3"/>
      <c r="N42" s="3"/>
      <c r="O42" s="3"/>
      <c r="P42" s="3"/>
      <c r="Q42" s="3"/>
      <c r="R42" s="3"/>
      <c r="S42" s="3"/>
      <c r="T42" s="3"/>
    </row>
    <row r="43" spans="1:20" ht="13.5" customHeight="1" x14ac:dyDescent="0.15">
      <c r="A43" s="2"/>
      <c r="B43" s="2"/>
      <c r="C43" s="2"/>
      <c r="D43" s="2"/>
      <c r="E43" s="2"/>
      <c r="F43" s="2"/>
      <c r="G43" s="2"/>
    </row>
    <row r="44" spans="1:20" ht="13.5" customHeight="1" x14ac:dyDescent="0.15">
      <c r="A44"/>
      <c r="B44"/>
      <c r="C44"/>
      <c r="D44"/>
      <c r="E44"/>
      <c r="F44"/>
      <c r="G44"/>
    </row>
    <row r="45" spans="1:20" ht="13.5" x14ac:dyDescent="0.15">
      <c r="A45"/>
      <c r="B45"/>
      <c r="C45"/>
      <c r="D45"/>
      <c r="E45"/>
      <c r="F45"/>
      <c r="G45"/>
    </row>
    <row r="46" spans="1:20" ht="13.5" x14ac:dyDescent="0.15">
      <c r="A46"/>
      <c r="B46"/>
      <c r="C46"/>
      <c r="D46"/>
      <c r="E46"/>
      <c r="F46"/>
      <c r="G46"/>
      <c r="K46"/>
      <c r="L46"/>
      <c r="M46"/>
      <c r="N46"/>
      <c r="O46"/>
      <c r="P46"/>
      <c r="Q46"/>
    </row>
    <row r="47" spans="1:20" ht="13.5" x14ac:dyDescent="0.15">
      <c r="A47"/>
      <c r="B47"/>
      <c r="C47"/>
      <c r="D47"/>
      <c r="E47"/>
      <c r="F47"/>
      <c r="G47"/>
    </row>
    <row r="48" spans="1:20" ht="13.5" x14ac:dyDescent="0.15">
      <c r="A48"/>
      <c r="B48"/>
      <c r="C48"/>
      <c r="D48"/>
      <c r="E48"/>
      <c r="F48"/>
      <c r="G48"/>
    </row>
    <row r="49" spans="1:7" ht="13.5" x14ac:dyDescent="0.15">
      <c r="A49"/>
      <c r="B49"/>
      <c r="C49"/>
      <c r="D49"/>
      <c r="E49"/>
      <c r="F49"/>
      <c r="G49"/>
    </row>
    <row r="50" spans="1:7" ht="13.5" x14ac:dyDescent="0.15">
      <c r="A50"/>
      <c r="B50"/>
      <c r="C50"/>
      <c r="D50"/>
      <c r="E50"/>
      <c r="F50"/>
      <c r="G50"/>
    </row>
    <row r="51" spans="1:7" ht="13.5" x14ac:dyDescent="0.15">
      <c r="A51"/>
      <c r="B51"/>
      <c r="C51"/>
      <c r="D51"/>
      <c r="E51"/>
      <c r="F51"/>
      <c r="G51"/>
    </row>
    <row r="52" spans="1:7" ht="13.5" x14ac:dyDescent="0.15">
      <c r="A52"/>
      <c r="B52"/>
      <c r="C52"/>
      <c r="D52"/>
      <c r="E52"/>
      <c r="F52"/>
      <c r="G52"/>
    </row>
    <row r="53" spans="1:7" ht="13.5" x14ac:dyDescent="0.15">
      <c r="A53"/>
      <c r="B53"/>
      <c r="C53"/>
      <c r="D53"/>
      <c r="E53"/>
      <c r="F53"/>
      <c r="G53"/>
    </row>
    <row r="54" spans="1:7" ht="13.5" x14ac:dyDescent="0.15">
      <c r="A54"/>
      <c r="B54"/>
      <c r="C54"/>
      <c r="D54"/>
      <c r="E54"/>
      <c r="F54"/>
      <c r="G54"/>
    </row>
    <row r="55" spans="1:7" ht="13.5" x14ac:dyDescent="0.15">
      <c r="A55"/>
      <c r="B55"/>
      <c r="C55"/>
      <c r="D55"/>
      <c r="E55"/>
      <c r="F55"/>
      <c r="G55"/>
    </row>
    <row r="56" spans="1:7" ht="13.5" x14ac:dyDescent="0.15">
      <c r="A56"/>
      <c r="B56"/>
      <c r="C56"/>
      <c r="D56"/>
      <c r="E56"/>
      <c r="F56"/>
      <c r="G56"/>
    </row>
    <row r="57" spans="1:7" ht="13.5" x14ac:dyDescent="0.15">
      <c r="A57"/>
      <c r="B57"/>
      <c r="C57"/>
      <c r="D57"/>
      <c r="E57"/>
      <c r="F57"/>
      <c r="G57"/>
    </row>
    <row r="58" spans="1:7" ht="13.5" x14ac:dyDescent="0.15">
      <c r="A58"/>
      <c r="B58"/>
      <c r="C58"/>
      <c r="D58"/>
      <c r="E58"/>
      <c r="F58"/>
      <c r="G58"/>
    </row>
    <row r="59" spans="1:7" ht="13.5" x14ac:dyDescent="0.15">
      <c r="A59"/>
      <c r="B59"/>
      <c r="C59"/>
      <c r="D59"/>
      <c r="E59"/>
      <c r="F59"/>
      <c r="G59"/>
    </row>
  </sheetData>
  <mergeCells count="21">
    <mergeCell ref="N40:Q40"/>
    <mergeCell ref="A16:A17"/>
    <mergeCell ref="R16:R17"/>
    <mergeCell ref="P16:P17"/>
    <mergeCell ref="A12:A13"/>
    <mergeCell ref="B19:Y19"/>
    <mergeCell ref="Y16:Y17"/>
    <mergeCell ref="P14:P15"/>
    <mergeCell ref="B18:Y18"/>
    <mergeCell ref="M1:W1"/>
    <mergeCell ref="A8:T8"/>
    <mergeCell ref="A9:R9"/>
    <mergeCell ref="F6:G6"/>
    <mergeCell ref="A14:A15"/>
    <mergeCell ref="A3:N3"/>
    <mergeCell ref="R12:R13"/>
    <mergeCell ref="R14:R15"/>
    <mergeCell ref="P12:P13"/>
    <mergeCell ref="P3:Y3"/>
    <mergeCell ref="Y12:Y13"/>
    <mergeCell ref="Y14:Y15"/>
  </mergeCells>
  <phoneticPr fontId="4"/>
  <pageMargins left="0.19685039370078741" right="0.19685039370078741" top="0.19685039370078741" bottom="0.19685039370078741" header="0.51181102362204722" footer="0.51181102362204722"/>
  <pageSetup paperSize="9" scale="91" fitToWidth="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38"/>
  <sheetViews>
    <sheetView workbookViewId="0"/>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25" ht="17.25" customHeight="1" x14ac:dyDescent="0.2">
      <c r="A1" s="72" t="s">
        <v>46</v>
      </c>
      <c r="B1" s="73"/>
      <c r="C1" s="73"/>
      <c r="D1" s="73"/>
      <c r="E1" s="73"/>
      <c r="F1" s="72"/>
      <c r="I1" s="511" t="s">
        <v>47</v>
      </c>
      <c r="J1" s="512"/>
      <c r="K1" s="512"/>
      <c r="L1" s="512"/>
      <c r="M1" s="512"/>
      <c r="N1" s="512"/>
      <c r="O1" s="512"/>
      <c r="P1" s="512"/>
      <c r="Q1" s="512"/>
      <c r="R1" s="512"/>
      <c r="S1" s="512"/>
      <c r="T1" s="512"/>
      <c r="U1" s="512"/>
      <c r="V1" s="512"/>
      <c r="W1" s="512"/>
      <c r="X1" s="512"/>
      <c r="Y1" s="513"/>
    </row>
    <row r="2" spans="1:25" ht="30" customHeight="1" thickBot="1" x14ac:dyDescent="0.25">
      <c r="A2" s="72"/>
      <c r="B2" s="73"/>
      <c r="C2" s="73"/>
      <c r="D2" s="73"/>
      <c r="E2" s="73"/>
      <c r="F2" s="72"/>
      <c r="I2" s="514"/>
      <c r="J2" s="515"/>
      <c r="K2" s="515"/>
      <c r="L2" s="515"/>
      <c r="M2" s="515"/>
      <c r="N2" s="515"/>
      <c r="O2" s="515"/>
      <c r="P2" s="515"/>
      <c r="Q2" s="515"/>
      <c r="R2" s="515"/>
      <c r="S2" s="515"/>
      <c r="T2" s="515"/>
      <c r="U2" s="515"/>
      <c r="V2" s="515"/>
      <c r="W2" s="515"/>
      <c r="X2" s="515"/>
      <c r="Y2" s="516"/>
    </row>
    <row r="3" spans="1:25" s="74" customFormat="1" ht="49.5" customHeight="1" x14ac:dyDescent="0.15">
      <c r="A3" s="501" t="s">
        <v>48</v>
      </c>
      <c r="B3" s="501"/>
      <c r="C3" s="501"/>
      <c r="D3" s="501"/>
      <c r="E3" s="501"/>
      <c r="F3" s="501"/>
      <c r="G3" s="501"/>
      <c r="H3" s="501"/>
      <c r="I3" s="501"/>
      <c r="J3" s="501"/>
      <c r="K3" s="501"/>
      <c r="L3" s="501"/>
      <c r="M3" s="501"/>
      <c r="N3" s="501"/>
      <c r="O3" s="69"/>
      <c r="P3" s="501" t="s">
        <v>49</v>
      </c>
      <c r="Q3" s="501"/>
      <c r="R3" s="501"/>
      <c r="S3" s="501"/>
      <c r="T3" s="501"/>
      <c r="U3" s="501"/>
      <c r="V3" s="501"/>
      <c r="W3" s="501"/>
      <c r="X3" s="501"/>
      <c r="Y3" s="501"/>
    </row>
    <row r="5" spans="1:25" ht="14.25" customHeight="1" thickBot="1" x14ac:dyDescent="0.2">
      <c r="A5" s="67" t="s">
        <v>41</v>
      </c>
      <c r="B5" s="66"/>
      <c r="C5" s="66"/>
      <c r="D5" s="66"/>
      <c r="E5" s="66"/>
      <c r="F5" s="66"/>
      <c r="G5" s="66"/>
      <c r="H5" s="66"/>
      <c r="I5" s="67"/>
      <c r="J5" s="75"/>
      <c r="K5" s="75"/>
      <c r="Q5" s="75"/>
    </row>
    <row r="6" spans="1:25" ht="14.25" customHeight="1" thickBot="1" x14ac:dyDescent="0.2">
      <c r="E6" s="76" t="s">
        <v>40</v>
      </c>
      <c r="F6" s="498"/>
      <c r="G6" s="499"/>
      <c r="H6" s="75" t="s">
        <v>39</v>
      </c>
    </row>
    <row r="8" spans="1:25" ht="19.5" customHeight="1" x14ac:dyDescent="0.15">
      <c r="A8" s="497" t="s">
        <v>50</v>
      </c>
      <c r="B8" s="497"/>
      <c r="C8" s="497"/>
      <c r="D8" s="497"/>
      <c r="E8" s="497"/>
      <c r="F8" s="497"/>
      <c r="G8" s="497"/>
      <c r="H8" s="497"/>
      <c r="I8" s="497"/>
      <c r="J8" s="497"/>
      <c r="K8" s="497"/>
      <c r="L8" s="497"/>
      <c r="M8" s="497"/>
      <c r="N8" s="497"/>
      <c r="O8" s="497"/>
      <c r="P8" s="497"/>
      <c r="Q8" s="497"/>
      <c r="R8" s="497"/>
      <c r="S8" s="497"/>
      <c r="T8" s="497"/>
      <c r="U8" s="2"/>
      <c r="V8" s="2"/>
      <c r="W8" s="2"/>
    </row>
    <row r="9" spans="1:25" ht="25.5" customHeight="1" thickBot="1" x14ac:dyDescent="0.2">
      <c r="A9" s="1" t="s">
        <v>36</v>
      </c>
      <c r="I9" s="61"/>
      <c r="J9" s="61"/>
      <c r="K9" s="61"/>
      <c r="L9" s="61"/>
      <c r="M9" s="2"/>
      <c r="N9" s="60"/>
      <c r="Q9" s="60"/>
      <c r="R9" s="60"/>
      <c r="S9" s="60" t="s">
        <v>35</v>
      </c>
    </row>
    <row r="10" spans="1:25" s="50" customFormat="1" ht="35.25" customHeight="1" x14ac:dyDescent="0.15">
      <c r="A10" s="57"/>
      <c r="B10" s="56"/>
      <c r="C10" s="55" t="s">
        <v>34</v>
      </c>
      <c r="D10" s="55" t="s">
        <v>33</v>
      </c>
      <c r="E10" s="55" t="s">
        <v>32</v>
      </c>
      <c r="F10" s="55" t="s">
        <v>31</v>
      </c>
      <c r="G10" s="55" t="s">
        <v>30</v>
      </c>
      <c r="H10" s="59" t="s">
        <v>29</v>
      </c>
      <c r="I10" s="55" t="s">
        <v>28</v>
      </c>
      <c r="J10" s="55" t="s">
        <v>27</v>
      </c>
      <c r="K10" s="55" t="s">
        <v>26</v>
      </c>
      <c r="L10" s="55" t="s">
        <v>25</v>
      </c>
      <c r="M10" s="54" t="s">
        <v>24</v>
      </c>
      <c r="N10" s="53" t="s">
        <v>19</v>
      </c>
      <c r="O10" s="52" t="s">
        <v>23</v>
      </c>
      <c r="P10" s="52" t="s">
        <v>17</v>
      </c>
      <c r="Q10" s="58"/>
      <c r="R10" s="57"/>
      <c r="S10" s="56"/>
      <c r="T10" s="55" t="s">
        <v>22</v>
      </c>
      <c r="U10" s="55" t="s">
        <v>21</v>
      </c>
      <c r="V10" s="54" t="s">
        <v>20</v>
      </c>
      <c r="W10" s="53" t="s">
        <v>19</v>
      </c>
      <c r="X10" s="52" t="s">
        <v>18</v>
      </c>
      <c r="Y10" s="51" t="s">
        <v>17</v>
      </c>
    </row>
    <row r="11" spans="1:25" ht="27" customHeight="1" x14ac:dyDescent="0.15">
      <c r="A11" s="500" t="s">
        <v>15</v>
      </c>
      <c r="B11" s="43" t="s">
        <v>51</v>
      </c>
      <c r="C11" s="42"/>
      <c r="D11" s="42"/>
      <c r="E11" s="42"/>
      <c r="F11" s="42"/>
      <c r="G11" s="42"/>
      <c r="H11" s="42"/>
      <c r="I11" s="42"/>
      <c r="J11" s="42"/>
      <c r="K11" s="42"/>
      <c r="L11" s="42"/>
      <c r="M11" s="42"/>
      <c r="N11" s="40">
        <f>ROUNDDOWN(SUM(C11:M11),1)</f>
        <v>0</v>
      </c>
      <c r="O11" s="39">
        <f>ROUNDDOWN(N11/11,1)</f>
        <v>0</v>
      </c>
      <c r="P11" s="502"/>
      <c r="Q11" s="28"/>
      <c r="R11" s="500" t="s">
        <v>15</v>
      </c>
      <c r="S11" s="43" t="s">
        <v>52</v>
      </c>
      <c r="T11" s="42"/>
      <c r="U11" s="42"/>
      <c r="V11" s="42"/>
      <c r="W11" s="40">
        <f>SUM(T11:V11)</f>
        <v>0</v>
      </c>
      <c r="X11" s="39">
        <f>ROUNDDOWN(W11/3,1)</f>
        <v>0</v>
      </c>
      <c r="Y11" s="503"/>
    </row>
    <row r="12" spans="1:25" ht="27" customHeight="1" x14ac:dyDescent="0.15">
      <c r="A12" s="500"/>
      <c r="B12" s="46" t="s">
        <v>7</v>
      </c>
      <c r="C12" s="45" t="str">
        <f t="shared" ref="C12:M12" si="0">IF(ISBLANK($F$6)=TRUE,"",ROUNDDOWN(C11/$F$6,1))</f>
        <v/>
      </c>
      <c r="D12" s="45" t="str">
        <f t="shared" si="0"/>
        <v/>
      </c>
      <c r="E12" s="45" t="str">
        <f t="shared" si="0"/>
        <v/>
      </c>
      <c r="F12" s="45" t="str">
        <f t="shared" si="0"/>
        <v/>
      </c>
      <c r="G12" s="45" t="str">
        <f t="shared" si="0"/>
        <v/>
      </c>
      <c r="H12" s="45" t="str">
        <f t="shared" si="0"/>
        <v/>
      </c>
      <c r="I12" s="45" t="str">
        <f t="shared" si="0"/>
        <v/>
      </c>
      <c r="J12" s="45" t="str">
        <f t="shared" si="0"/>
        <v/>
      </c>
      <c r="K12" s="45" t="str">
        <f t="shared" si="0"/>
        <v/>
      </c>
      <c r="L12" s="45" t="str">
        <f t="shared" si="0"/>
        <v/>
      </c>
      <c r="M12" s="45" t="str">
        <f t="shared" si="0"/>
        <v/>
      </c>
      <c r="N12" s="40">
        <f>ROUNDDOWN(SUM(C12:M12),1)</f>
        <v>0</v>
      </c>
      <c r="O12" s="39">
        <f>ROUNDDOWN(N12/11,1)</f>
        <v>0</v>
      </c>
      <c r="P12" s="502"/>
      <c r="Q12" s="29"/>
      <c r="R12" s="500"/>
      <c r="S12" s="46" t="s">
        <v>7</v>
      </c>
      <c r="T12" s="45" t="str">
        <f>IF(ISBLANK($F$6)=TRUE,"",ROUNDDOWN(T11/$F$6,1))</f>
        <v/>
      </c>
      <c r="U12" s="45" t="str">
        <f>IF(ISBLANK($F$6)=TRUE,"",ROUNDDOWN(U11/$F$6,1))</f>
        <v/>
      </c>
      <c r="V12" s="45" t="str">
        <f>IF(ISBLANK($F$6)=TRUE,"",ROUNDDOWN(V11/$F$6,1))</f>
        <v/>
      </c>
      <c r="W12" s="40">
        <f>SUM(T12:V12)</f>
        <v>0</v>
      </c>
      <c r="X12" s="39">
        <f>ROUNDDOWN(W12/3,1)</f>
        <v>0</v>
      </c>
      <c r="Y12" s="503"/>
    </row>
    <row r="13" spans="1:25" s="32" customFormat="1" ht="27" customHeight="1" x14ac:dyDescent="0.15">
      <c r="A13" s="500" t="s">
        <v>12</v>
      </c>
      <c r="B13" s="43" t="s">
        <v>11</v>
      </c>
      <c r="C13" s="42"/>
      <c r="D13" s="42"/>
      <c r="E13" s="42"/>
      <c r="F13" s="42"/>
      <c r="G13" s="42"/>
      <c r="H13" s="42"/>
      <c r="I13" s="42"/>
      <c r="J13" s="42"/>
      <c r="K13" s="42"/>
      <c r="L13" s="42"/>
      <c r="M13" s="42"/>
      <c r="N13" s="40">
        <f>ROUNDDOWN(SUM(C13:M13),1)</f>
        <v>0</v>
      </c>
      <c r="O13" s="39">
        <f>ROUNDDOWN(N13/11,1)</f>
        <v>0</v>
      </c>
      <c r="P13" s="507" t="str">
        <f>IF(ISBLANK($F$6)=TRUE,"",ROUNDDOWN(O14/O12,3))</f>
        <v/>
      </c>
      <c r="Q13" s="48"/>
      <c r="R13" s="500" t="s">
        <v>12</v>
      </c>
      <c r="S13" s="43" t="s">
        <v>11</v>
      </c>
      <c r="T13" s="42"/>
      <c r="U13" s="42"/>
      <c r="V13" s="42"/>
      <c r="W13" s="40">
        <f>SUM(T13:V13)</f>
        <v>0</v>
      </c>
      <c r="X13" s="39">
        <f>ROUNDDOWN(W13/3,1)</f>
        <v>0</v>
      </c>
      <c r="Y13" s="504" t="str">
        <f>IF(ISBLANK($F$6)=TRUE,"",ROUNDDOWN(X14/X12,3))</f>
        <v/>
      </c>
    </row>
    <row r="14" spans="1:25" s="32" customFormat="1" ht="27" customHeight="1" thickBot="1" x14ac:dyDescent="0.2">
      <c r="A14" s="506"/>
      <c r="B14" s="37" t="s">
        <v>7</v>
      </c>
      <c r="C14" s="36" t="str">
        <f t="shared" ref="C14:M14" si="1">IF(ISBLANK($F$6)=TRUE,"",ROUNDDOWN(C13/$F$6,1))</f>
        <v/>
      </c>
      <c r="D14" s="36" t="str">
        <f t="shared" si="1"/>
        <v/>
      </c>
      <c r="E14" s="36" t="str">
        <f t="shared" si="1"/>
        <v/>
      </c>
      <c r="F14" s="36" t="str">
        <f t="shared" si="1"/>
        <v/>
      </c>
      <c r="G14" s="36" t="str">
        <f t="shared" si="1"/>
        <v/>
      </c>
      <c r="H14" s="36" t="str">
        <f t="shared" si="1"/>
        <v/>
      </c>
      <c r="I14" s="36" t="str">
        <f t="shared" si="1"/>
        <v/>
      </c>
      <c r="J14" s="36" t="str">
        <f t="shared" si="1"/>
        <v/>
      </c>
      <c r="K14" s="36" t="str">
        <f t="shared" si="1"/>
        <v/>
      </c>
      <c r="L14" s="36" t="str">
        <f t="shared" si="1"/>
        <v/>
      </c>
      <c r="M14" s="36" t="str">
        <f t="shared" si="1"/>
        <v/>
      </c>
      <c r="N14" s="34">
        <f>ROUNDDOWN(SUM(C14:M14),1)</f>
        <v>0</v>
      </c>
      <c r="O14" s="33">
        <f>ROUNDDOWN(N14/11,1)</f>
        <v>0</v>
      </c>
      <c r="P14" s="508"/>
      <c r="Q14" s="44"/>
      <c r="R14" s="506"/>
      <c r="S14" s="37" t="s">
        <v>7</v>
      </c>
      <c r="T14" s="36" t="str">
        <f>IF(ISBLANK($F$6)=TRUE,"",ROUNDDOWN(T13/$F$6,1))</f>
        <v/>
      </c>
      <c r="U14" s="36" t="str">
        <f>IF(ISBLANK($F$6)=TRUE,"",ROUNDDOWN(U13/$F$6,1))</f>
        <v/>
      </c>
      <c r="V14" s="36" t="str">
        <f>IF(ISBLANK($F$6)=TRUE,"",ROUNDDOWN(V13/$F$6,1))</f>
        <v/>
      </c>
      <c r="W14" s="34">
        <f>SUM(T14:V14)</f>
        <v>0</v>
      </c>
      <c r="X14" s="33">
        <f>ROUNDDOWN(W14/3,1)</f>
        <v>0</v>
      </c>
      <c r="Y14" s="510"/>
    </row>
    <row r="15" spans="1:25" ht="13.15" customHeight="1" x14ac:dyDescent="0.15">
      <c r="A15" s="77"/>
      <c r="B15" s="530" t="s">
        <v>53</v>
      </c>
      <c r="C15" s="531"/>
      <c r="D15" s="531"/>
      <c r="E15" s="531"/>
      <c r="F15" s="531"/>
      <c r="G15" s="531"/>
      <c r="H15" s="531"/>
      <c r="I15" s="531"/>
      <c r="J15" s="531"/>
      <c r="K15" s="531"/>
      <c r="L15" s="531"/>
      <c r="M15" s="531"/>
      <c r="N15" s="531"/>
      <c r="O15" s="531"/>
      <c r="P15" s="531"/>
      <c r="Q15" s="531"/>
      <c r="R15" s="531"/>
      <c r="S15" s="531"/>
      <c r="T15" s="32"/>
      <c r="U15" s="32"/>
      <c r="V15" s="32"/>
      <c r="W15" s="32"/>
      <c r="X15" s="32"/>
      <c r="Y15" s="32"/>
    </row>
    <row r="16" spans="1:25" x14ac:dyDescent="0.15">
      <c r="A16" s="77"/>
      <c r="B16" s="531"/>
      <c r="C16" s="531"/>
      <c r="D16" s="531"/>
      <c r="E16" s="531"/>
      <c r="F16" s="531"/>
      <c r="G16" s="531"/>
      <c r="H16" s="531"/>
      <c r="I16" s="531"/>
      <c r="J16" s="531"/>
      <c r="K16" s="531"/>
      <c r="L16" s="531"/>
      <c r="M16" s="531"/>
      <c r="N16" s="531"/>
      <c r="O16" s="531"/>
      <c r="P16" s="531"/>
      <c r="Q16" s="531"/>
      <c r="R16" s="531"/>
      <c r="S16" s="531"/>
      <c r="T16" s="32"/>
      <c r="U16" s="32"/>
      <c r="V16" s="32"/>
      <c r="W16" s="32"/>
      <c r="X16" s="32"/>
      <c r="Y16" s="32"/>
    </row>
    <row r="17" spans="1:25" x14ac:dyDescent="0.15">
      <c r="A17" s="77"/>
      <c r="B17" s="531"/>
      <c r="C17" s="531"/>
      <c r="D17" s="531"/>
      <c r="E17" s="531"/>
      <c r="F17" s="531"/>
      <c r="G17" s="531"/>
      <c r="H17" s="531"/>
      <c r="I17" s="531"/>
      <c r="J17" s="531"/>
      <c r="K17" s="531"/>
      <c r="L17" s="531"/>
      <c r="M17" s="531"/>
      <c r="N17" s="531"/>
      <c r="O17" s="531"/>
      <c r="P17" s="531"/>
      <c r="Q17" s="531"/>
      <c r="R17" s="531"/>
      <c r="S17" s="531"/>
      <c r="T17" s="32"/>
      <c r="U17" s="32"/>
      <c r="V17" s="32"/>
      <c r="W17" s="32"/>
      <c r="X17" s="32"/>
      <c r="Y17" s="32"/>
    </row>
    <row r="18" spans="1:25" x14ac:dyDescent="0.15">
      <c r="A18" s="2"/>
      <c r="B18" s="2"/>
      <c r="C18" s="2"/>
      <c r="D18" s="2"/>
      <c r="E18" s="2"/>
      <c r="F18" s="2"/>
      <c r="G18" s="2"/>
      <c r="I18" s="78"/>
      <c r="J18" s="2"/>
      <c r="K18" s="2"/>
      <c r="L18" s="2"/>
      <c r="M18" s="2"/>
      <c r="N18" s="2"/>
      <c r="O18" s="2"/>
      <c r="P18" s="2"/>
      <c r="Q18" s="2"/>
      <c r="R18" s="2"/>
    </row>
    <row r="19" spans="1:25" x14ac:dyDescent="0.15">
      <c r="A19" s="2"/>
      <c r="M19" s="2"/>
      <c r="N19" s="28"/>
      <c r="O19" s="28"/>
      <c r="P19" s="28"/>
      <c r="Q19" s="29"/>
      <c r="R19" s="28"/>
    </row>
    <row r="20" spans="1:25" x14ac:dyDescent="0.15">
      <c r="A20" s="20"/>
      <c r="I20" s="78"/>
      <c r="J20" s="4"/>
      <c r="K20" s="4"/>
      <c r="L20" s="4"/>
      <c r="M20" s="2"/>
      <c r="N20" s="28"/>
      <c r="O20" s="28"/>
      <c r="P20" s="28"/>
      <c r="Q20" s="4"/>
      <c r="R20" s="28"/>
    </row>
    <row r="21" spans="1:25" x14ac:dyDescent="0.15">
      <c r="A21" s="9"/>
      <c r="B21" s="75"/>
      <c r="C21" s="75"/>
      <c r="D21" s="75"/>
      <c r="E21" s="75"/>
      <c r="F21" s="75"/>
      <c r="G21" s="75"/>
      <c r="H21" s="75"/>
      <c r="I21" s="75"/>
      <c r="J21" s="75"/>
      <c r="K21" s="75"/>
      <c r="L21" s="2"/>
      <c r="M21" s="2"/>
      <c r="N21" s="2"/>
      <c r="O21" s="2"/>
      <c r="P21" s="2"/>
      <c r="Q21" s="2"/>
      <c r="R21" s="2"/>
    </row>
    <row r="22" spans="1:25" ht="15" customHeight="1" x14ac:dyDescent="0.15">
      <c r="A22" s="5"/>
      <c r="B22" s="75"/>
      <c r="C22" s="75"/>
      <c r="D22" s="75"/>
      <c r="E22" s="75"/>
      <c r="F22" s="75"/>
      <c r="G22" s="75"/>
      <c r="H22" s="75"/>
      <c r="I22" s="75"/>
      <c r="J22" s="75"/>
      <c r="K22" s="2"/>
      <c r="L22" s="2"/>
      <c r="M22" s="2"/>
      <c r="N22" s="2"/>
      <c r="O22" s="2"/>
      <c r="P22" s="2"/>
      <c r="Q22" s="2"/>
      <c r="R22" s="2"/>
    </row>
    <row r="23" spans="1:25" ht="22.5" customHeight="1" x14ac:dyDescent="0.15">
      <c r="A23" s="2"/>
      <c r="C23" s="75"/>
      <c r="D23" s="79" t="s">
        <v>54</v>
      </c>
      <c r="E23" s="80"/>
      <c r="F23" s="80"/>
      <c r="G23" s="80"/>
      <c r="H23" s="80"/>
      <c r="I23" s="80"/>
      <c r="J23" s="80"/>
      <c r="K23" s="80"/>
      <c r="L23" s="80"/>
      <c r="M23" s="80"/>
      <c r="N23" s="80"/>
      <c r="O23" s="80"/>
      <c r="P23" s="80"/>
      <c r="Q23" s="80"/>
      <c r="R23" s="81"/>
    </row>
    <row r="24" spans="1:25" s="32" customFormat="1" ht="12" thickBot="1" x14ac:dyDescent="0.2">
      <c r="A24" s="77"/>
      <c r="B24" s="82"/>
      <c r="C24" s="82"/>
      <c r="D24" s="82"/>
      <c r="E24" s="7"/>
      <c r="F24" s="83"/>
      <c r="G24" s="82"/>
    </row>
    <row r="25" spans="1:25" s="85" customFormat="1" ht="20.25" customHeight="1" x14ac:dyDescent="0.15">
      <c r="A25" s="84"/>
      <c r="E25" s="532" t="s">
        <v>55</v>
      </c>
      <c r="F25" s="533"/>
      <c r="G25" s="533"/>
      <c r="H25" s="533"/>
      <c r="I25" s="533"/>
      <c r="J25" s="533"/>
      <c r="K25" s="533"/>
      <c r="L25" s="533"/>
      <c r="M25" s="533"/>
      <c r="N25" s="534"/>
      <c r="O25" s="523" t="s">
        <v>56</v>
      </c>
      <c r="P25" s="524" t="s">
        <v>57</v>
      </c>
      <c r="Q25" s="525"/>
      <c r="R25" s="525"/>
      <c r="S25" s="525"/>
      <c r="T25" s="525"/>
      <c r="U25" s="525"/>
      <c r="V25" s="525"/>
      <c r="W25" s="525"/>
      <c r="X25" s="525"/>
      <c r="Y25" s="526"/>
    </row>
    <row r="26" spans="1:25" s="85" customFormat="1" ht="14.25" thickBot="1" x14ac:dyDescent="0.2">
      <c r="A26" s="86"/>
      <c r="B26" s="87"/>
      <c r="C26" s="86"/>
      <c r="D26" s="86"/>
      <c r="E26" s="520" t="s">
        <v>58</v>
      </c>
      <c r="F26" s="521"/>
      <c r="G26" s="521"/>
      <c r="H26" s="521"/>
      <c r="I26" s="521"/>
      <c r="J26" s="521"/>
      <c r="K26" s="521"/>
      <c r="L26" s="521"/>
      <c r="M26" s="521"/>
      <c r="N26" s="522"/>
      <c r="O26" s="523"/>
      <c r="P26" s="527"/>
      <c r="Q26" s="528"/>
      <c r="R26" s="528"/>
      <c r="S26" s="528"/>
      <c r="T26" s="528"/>
      <c r="U26" s="528"/>
      <c r="V26" s="528"/>
      <c r="W26" s="528"/>
      <c r="X26" s="528"/>
      <c r="Y26" s="529"/>
    </row>
    <row r="27" spans="1:25" s="85" customFormat="1" ht="21" customHeight="1" x14ac:dyDescent="0.15">
      <c r="A27" s="84"/>
      <c r="B27" s="88"/>
      <c r="C27" s="88"/>
      <c r="D27" s="88"/>
      <c r="E27" s="517" t="s">
        <v>59</v>
      </c>
      <c r="F27" s="518"/>
      <c r="G27" s="518"/>
      <c r="H27" s="518"/>
      <c r="I27" s="518"/>
      <c r="J27" s="518"/>
      <c r="K27" s="518"/>
      <c r="L27" s="518"/>
      <c r="M27" s="518"/>
      <c r="N27" s="519"/>
      <c r="O27" s="523" t="s">
        <v>56</v>
      </c>
      <c r="P27" s="524" t="s">
        <v>60</v>
      </c>
      <c r="Q27" s="525"/>
      <c r="R27" s="525"/>
      <c r="S27" s="525"/>
      <c r="T27" s="525"/>
      <c r="U27" s="525"/>
      <c r="V27" s="525"/>
      <c r="W27" s="525"/>
      <c r="X27" s="525"/>
      <c r="Y27" s="526"/>
    </row>
    <row r="28" spans="1:25" s="85" customFormat="1" ht="12.75" customHeight="1" thickBot="1" x14ac:dyDescent="0.2">
      <c r="A28" s="84"/>
      <c r="B28" s="84"/>
      <c r="C28" s="84"/>
      <c r="D28" s="84"/>
      <c r="E28" s="520"/>
      <c r="F28" s="521"/>
      <c r="G28" s="521"/>
      <c r="H28" s="521"/>
      <c r="I28" s="521"/>
      <c r="J28" s="521"/>
      <c r="K28" s="521"/>
      <c r="L28" s="521"/>
      <c r="M28" s="521"/>
      <c r="N28" s="522"/>
      <c r="O28" s="523"/>
      <c r="P28" s="527"/>
      <c r="Q28" s="528"/>
      <c r="R28" s="528"/>
      <c r="S28" s="528"/>
      <c r="T28" s="528"/>
      <c r="U28" s="528"/>
      <c r="V28" s="528"/>
      <c r="W28" s="528"/>
      <c r="X28" s="528"/>
      <c r="Y28" s="529"/>
    </row>
    <row r="29" spans="1:25" s="85" customFormat="1" ht="21" customHeight="1" x14ac:dyDescent="0.15">
      <c r="A29" s="84"/>
      <c r="B29" s="88"/>
      <c r="C29" s="88"/>
      <c r="D29" s="88"/>
      <c r="E29" s="517" t="s">
        <v>61</v>
      </c>
      <c r="F29" s="518"/>
      <c r="G29" s="518"/>
      <c r="H29" s="518"/>
      <c r="I29" s="518"/>
      <c r="J29" s="518"/>
      <c r="K29" s="518"/>
      <c r="L29" s="518"/>
      <c r="M29" s="518"/>
      <c r="N29" s="519"/>
      <c r="O29" s="523" t="s">
        <v>56</v>
      </c>
      <c r="P29" s="524" t="s">
        <v>62</v>
      </c>
      <c r="Q29" s="525"/>
      <c r="R29" s="525"/>
      <c r="S29" s="525"/>
      <c r="T29" s="525"/>
      <c r="U29" s="525"/>
      <c r="V29" s="525"/>
      <c r="W29" s="525"/>
      <c r="X29" s="525"/>
      <c r="Y29" s="526"/>
    </row>
    <row r="30" spans="1:25" s="85" customFormat="1" ht="12.75" customHeight="1" thickBot="1" x14ac:dyDescent="0.2">
      <c r="A30" s="84"/>
      <c r="B30" s="84"/>
      <c r="C30" s="84"/>
      <c r="D30" s="84"/>
      <c r="E30" s="520"/>
      <c r="F30" s="521"/>
      <c r="G30" s="521"/>
      <c r="H30" s="521"/>
      <c r="I30" s="521"/>
      <c r="J30" s="521"/>
      <c r="K30" s="521"/>
      <c r="L30" s="521"/>
      <c r="M30" s="521"/>
      <c r="N30" s="522"/>
      <c r="O30" s="523"/>
      <c r="P30" s="527"/>
      <c r="Q30" s="528"/>
      <c r="R30" s="528"/>
      <c r="S30" s="528"/>
      <c r="T30" s="528"/>
      <c r="U30" s="528"/>
      <c r="V30" s="528"/>
      <c r="W30" s="528"/>
      <c r="X30" s="528"/>
      <c r="Y30" s="529"/>
    </row>
    <row r="31" spans="1:25" s="32" customFormat="1" x14ac:dyDescent="0.15">
      <c r="A31" s="89"/>
      <c r="B31" s="82"/>
      <c r="C31" s="82"/>
      <c r="D31" s="82"/>
      <c r="E31" s="82"/>
      <c r="F31" s="82"/>
      <c r="G31" s="82"/>
      <c r="H31" s="90"/>
      <c r="I31" s="90"/>
      <c r="J31" s="90"/>
      <c r="K31" s="90"/>
      <c r="L31" s="90"/>
      <c r="M31" s="90"/>
      <c r="N31" s="90"/>
      <c r="O31" s="90"/>
      <c r="P31" s="90"/>
      <c r="Q31" s="90"/>
      <c r="R31" s="90"/>
      <c r="S31" s="90"/>
      <c r="T31" s="90"/>
      <c r="U31" s="90"/>
    </row>
    <row r="32" spans="1:25" s="32" customFormat="1" x14ac:dyDescent="0.15">
      <c r="A32" s="77"/>
      <c r="B32" s="82"/>
      <c r="C32" s="10"/>
      <c r="D32" s="82"/>
      <c r="E32" s="7"/>
      <c r="F32" s="83"/>
      <c r="G32" s="82"/>
      <c r="H32" s="90"/>
      <c r="I32" s="90"/>
      <c r="J32" s="90"/>
      <c r="K32" s="90"/>
      <c r="L32" s="90"/>
      <c r="M32" s="90"/>
      <c r="N32" s="90"/>
      <c r="O32" s="90"/>
      <c r="P32" s="90"/>
      <c r="Q32" s="90"/>
      <c r="R32" s="90"/>
      <c r="S32" s="90"/>
      <c r="T32" s="90"/>
      <c r="U32" s="90"/>
    </row>
    <row r="33" spans="1:21" s="32" customFormat="1" x14ac:dyDescent="0.15">
      <c r="A33" s="77"/>
      <c r="B33" s="82"/>
      <c r="C33" s="82"/>
      <c r="D33" s="82"/>
      <c r="E33" s="82"/>
      <c r="F33" s="48"/>
      <c r="G33" s="82"/>
      <c r="H33" s="90"/>
      <c r="I33" s="38"/>
      <c r="J33" s="82"/>
      <c r="K33" s="82"/>
      <c r="L33" s="82"/>
      <c r="M33" s="82"/>
      <c r="N33" s="82"/>
      <c r="O33" s="82"/>
      <c r="P33" s="82"/>
      <c r="Q33" s="82"/>
      <c r="R33" s="82"/>
      <c r="S33" s="90"/>
      <c r="T33" s="90"/>
      <c r="U33" s="90"/>
    </row>
    <row r="34" spans="1:21" x14ac:dyDescent="0.15">
      <c r="A34" s="2"/>
      <c r="B34" s="2"/>
      <c r="C34" s="2"/>
      <c r="D34" s="2"/>
      <c r="E34" s="2"/>
      <c r="F34" s="2"/>
      <c r="G34" s="2"/>
      <c r="I34" s="2"/>
      <c r="J34" s="2"/>
      <c r="K34" s="2"/>
      <c r="L34" s="2"/>
      <c r="M34" s="2"/>
      <c r="N34" s="2"/>
      <c r="O34" s="2"/>
      <c r="P34" s="2"/>
      <c r="Q34" s="2"/>
      <c r="R34" s="2"/>
      <c r="S34" s="3"/>
      <c r="T34" s="3"/>
    </row>
    <row r="35" spans="1:21" x14ac:dyDescent="0.15">
      <c r="A35" s="9"/>
      <c r="B35" s="2"/>
      <c r="C35" s="2"/>
      <c r="D35" s="2"/>
      <c r="E35" s="7"/>
      <c r="F35" s="8"/>
      <c r="G35" s="2"/>
      <c r="I35" s="2"/>
      <c r="J35" s="2"/>
      <c r="K35" s="2"/>
      <c r="L35" s="2"/>
      <c r="M35" s="2"/>
      <c r="N35" s="2"/>
      <c r="O35" s="2"/>
      <c r="P35" s="2"/>
      <c r="Q35" s="2"/>
      <c r="R35" s="2"/>
      <c r="S35" s="3"/>
      <c r="T35" s="3"/>
    </row>
    <row r="36" spans="1:21" x14ac:dyDescent="0.15">
      <c r="A36" s="2"/>
      <c r="B36" s="2"/>
      <c r="C36" s="2"/>
      <c r="D36" s="2"/>
      <c r="E36" s="2"/>
      <c r="F36" s="2"/>
      <c r="G36" s="2"/>
    </row>
    <row r="37" spans="1:21" x14ac:dyDescent="0.15">
      <c r="A37" s="2"/>
      <c r="B37" s="2"/>
      <c r="C37" s="2"/>
      <c r="D37" s="2"/>
      <c r="E37" s="2"/>
      <c r="F37" s="2"/>
      <c r="G37" s="2"/>
    </row>
    <row r="38" spans="1:21" x14ac:dyDescent="0.15">
      <c r="A38" s="2"/>
      <c r="B38" s="2"/>
      <c r="C38" s="2"/>
      <c r="D38" s="2"/>
      <c r="E38" s="2"/>
      <c r="F38" s="2"/>
      <c r="G38" s="2"/>
    </row>
  </sheetData>
  <mergeCells count="24">
    <mergeCell ref="E29:N30"/>
    <mergeCell ref="O29:O30"/>
    <mergeCell ref="P29:Y30"/>
    <mergeCell ref="Y13:Y14"/>
    <mergeCell ref="B15:S17"/>
    <mergeCell ref="E27:N28"/>
    <mergeCell ref="O27:O28"/>
    <mergeCell ref="P27:Y28"/>
    <mergeCell ref="E25:N25"/>
    <mergeCell ref="O25:O26"/>
    <mergeCell ref="P25:Y26"/>
    <mergeCell ref="E26:N26"/>
    <mergeCell ref="I1:Y2"/>
    <mergeCell ref="A3:N3"/>
    <mergeCell ref="P3:Y3"/>
    <mergeCell ref="F6:G6"/>
    <mergeCell ref="A8:T8"/>
    <mergeCell ref="A11:A12"/>
    <mergeCell ref="P11:P12"/>
    <mergeCell ref="R11:R12"/>
    <mergeCell ref="Y11:Y12"/>
    <mergeCell ref="A13:A14"/>
    <mergeCell ref="P13:P14"/>
    <mergeCell ref="R13:R14"/>
  </mergeCells>
  <phoneticPr fontId="4"/>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41"/>
  <sheetViews>
    <sheetView workbookViewId="0"/>
  </sheetViews>
  <sheetFormatPr defaultRowHeight="11.25" x14ac:dyDescent="0.15"/>
  <cols>
    <col min="1" max="1" width="3.375" style="1" customWidth="1"/>
    <col min="2" max="2" width="15.375" style="1" customWidth="1"/>
    <col min="3" max="13" width="5.5" style="1" customWidth="1"/>
    <col min="14" max="14" width="6.625" style="1" customWidth="1"/>
    <col min="15" max="16" width="5.875" style="1" customWidth="1"/>
    <col min="17" max="17" width="2.375" style="1" customWidth="1"/>
    <col min="18" max="18" width="3.75" style="1" customWidth="1"/>
    <col min="19" max="19" width="15.875" style="1" customWidth="1"/>
    <col min="20" max="22" width="5.5" style="1" customWidth="1"/>
    <col min="23" max="25" width="5.875" style="1" customWidth="1"/>
    <col min="26" max="16384" width="9" style="1"/>
  </cols>
  <sheetData>
    <row r="1" spans="1:25" ht="17.25" x14ac:dyDescent="0.2">
      <c r="A1" s="70" t="s">
        <v>63</v>
      </c>
      <c r="B1" s="71"/>
      <c r="C1" s="71"/>
      <c r="D1" s="71"/>
      <c r="E1" s="71"/>
      <c r="F1" s="70"/>
      <c r="G1" s="70"/>
      <c r="H1" s="70"/>
      <c r="I1" s="70"/>
      <c r="J1" s="70"/>
      <c r="K1" s="91"/>
      <c r="Q1" s="535" t="s">
        <v>64</v>
      </c>
      <c r="R1" s="536"/>
      <c r="S1" s="536"/>
      <c r="T1" s="536"/>
      <c r="U1" s="536"/>
      <c r="V1" s="536"/>
      <c r="W1" s="536"/>
      <c r="X1" s="537"/>
    </row>
    <row r="2" spans="1:25" ht="18" thickBot="1" x14ac:dyDescent="0.25">
      <c r="A2" s="70"/>
      <c r="B2" s="71"/>
      <c r="C2" s="71"/>
      <c r="D2" s="71"/>
      <c r="E2" s="71"/>
      <c r="F2" s="70"/>
      <c r="G2" s="70"/>
      <c r="H2" s="70"/>
      <c r="I2" s="70"/>
      <c r="J2" s="70"/>
      <c r="K2" s="91"/>
      <c r="L2" s="92"/>
      <c r="Q2" s="538"/>
      <c r="R2" s="539"/>
      <c r="S2" s="539"/>
      <c r="T2" s="539"/>
      <c r="U2" s="539"/>
      <c r="V2" s="539"/>
      <c r="W2" s="539"/>
      <c r="X2" s="540"/>
    </row>
    <row r="3" spans="1:25" ht="51" customHeight="1" x14ac:dyDescent="0.15">
      <c r="A3" s="501" t="s">
        <v>65</v>
      </c>
      <c r="B3" s="501"/>
      <c r="C3" s="501"/>
      <c r="D3" s="501"/>
      <c r="E3" s="501"/>
      <c r="F3" s="501"/>
      <c r="G3" s="501"/>
      <c r="H3" s="501"/>
      <c r="I3" s="501"/>
      <c r="J3" s="501"/>
      <c r="K3" s="501"/>
      <c r="L3" s="501"/>
      <c r="M3" s="501"/>
      <c r="N3" s="501"/>
      <c r="O3" s="68"/>
      <c r="P3" s="501" t="s">
        <v>66</v>
      </c>
      <c r="Q3" s="501"/>
      <c r="R3" s="501"/>
      <c r="S3" s="501"/>
      <c r="T3" s="501"/>
      <c r="U3" s="501"/>
      <c r="V3" s="501"/>
      <c r="W3" s="501"/>
      <c r="X3" s="501"/>
      <c r="Y3" s="501"/>
    </row>
    <row r="4" spans="1:25" x14ac:dyDescent="0.15">
      <c r="A4" s="68"/>
      <c r="B4" s="68"/>
      <c r="C4" s="68"/>
      <c r="D4" s="68"/>
      <c r="E4" s="68"/>
      <c r="F4" s="68"/>
      <c r="G4" s="68"/>
      <c r="H4" s="68"/>
      <c r="I4" s="68"/>
      <c r="J4" s="68"/>
      <c r="K4" s="68"/>
      <c r="L4" s="68"/>
      <c r="M4" s="68"/>
      <c r="N4" s="68"/>
      <c r="O4" s="68"/>
      <c r="P4" s="68"/>
      <c r="Q4" s="68"/>
      <c r="R4" s="68"/>
      <c r="S4" s="68"/>
      <c r="T4" s="68"/>
      <c r="U4" s="68"/>
    </row>
    <row r="5" spans="1:25" ht="12" thickBot="1" x14ac:dyDescent="0.2">
      <c r="A5" s="67" t="s">
        <v>41</v>
      </c>
      <c r="B5" s="66"/>
      <c r="C5" s="66"/>
      <c r="D5" s="66"/>
      <c r="E5" s="66"/>
      <c r="F5" s="66"/>
      <c r="G5" s="66"/>
      <c r="H5" s="66"/>
      <c r="I5" s="66"/>
      <c r="J5" s="93"/>
      <c r="K5" s="93"/>
      <c r="L5" s="93"/>
      <c r="M5" s="93"/>
      <c r="N5" s="93"/>
      <c r="O5" s="93"/>
      <c r="P5" s="93"/>
      <c r="Q5" s="93"/>
    </row>
    <row r="6" spans="1:25" ht="13.5" customHeight="1" thickBot="1" x14ac:dyDescent="0.2">
      <c r="E6" s="63" t="s">
        <v>40</v>
      </c>
      <c r="F6" s="498"/>
      <c r="G6" s="499"/>
      <c r="H6" s="1" t="s">
        <v>39</v>
      </c>
    </row>
    <row r="7" spans="1:25" s="94" customFormat="1" ht="12.75" customHeight="1" x14ac:dyDescent="0.15"/>
    <row r="8" spans="1:25" s="94" customFormat="1" ht="13.5" customHeight="1" x14ac:dyDescent="0.15">
      <c r="A8" s="497" t="s">
        <v>67</v>
      </c>
      <c r="B8" s="497"/>
      <c r="C8" s="497"/>
      <c r="D8" s="497"/>
      <c r="E8" s="497"/>
      <c r="F8" s="497"/>
      <c r="G8" s="497"/>
      <c r="H8" s="497"/>
      <c r="I8" s="497"/>
      <c r="J8" s="497"/>
      <c r="K8" s="497"/>
      <c r="L8" s="497"/>
      <c r="M8" s="497"/>
      <c r="N8" s="497"/>
      <c r="O8" s="497"/>
      <c r="P8" s="497"/>
      <c r="Q8" s="497"/>
      <c r="R8" s="497"/>
      <c r="S8" s="95"/>
      <c r="T8" s="95"/>
      <c r="U8" s="2"/>
      <c r="V8" s="2"/>
      <c r="W8" s="2"/>
      <c r="X8" s="1"/>
      <c r="Y8" s="1"/>
    </row>
    <row r="9" spans="1:25" ht="15.75" customHeight="1" x14ac:dyDescent="0.15">
      <c r="A9" s="497" t="s">
        <v>68</v>
      </c>
      <c r="B9" s="497"/>
      <c r="C9" s="497"/>
      <c r="D9" s="497"/>
      <c r="E9" s="497"/>
      <c r="F9" s="497"/>
      <c r="G9" s="497"/>
      <c r="H9" s="497"/>
      <c r="I9" s="497"/>
      <c r="J9" s="497"/>
      <c r="K9" s="497"/>
      <c r="L9" s="497"/>
      <c r="M9" s="497"/>
      <c r="N9" s="497"/>
      <c r="O9" s="497"/>
      <c r="P9" s="497"/>
      <c r="Q9" s="497"/>
      <c r="R9" s="497"/>
      <c r="S9" s="96"/>
      <c r="T9" s="96"/>
      <c r="U9" s="2"/>
      <c r="V9" s="2"/>
      <c r="W9" s="2"/>
    </row>
    <row r="10" spans="1:25" ht="25.5" customHeight="1" thickBot="1" x14ac:dyDescent="0.2">
      <c r="A10" s="1" t="s">
        <v>36</v>
      </c>
      <c r="I10" s="61"/>
      <c r="J10" s="61"/>
      <c r="K10" s="61"/>
      <c r="L10" s="61"/>
      <c r="M10" s="2"/>
      <c r="N10" s="60"/>
      <c r="Q10" s="60"/>
      <c r="R10" s="60"/>
      <c r="S10" s="60" t="s">
        <v>35</v>
      </c>
    </row>
    <row r="11" spans="1:25" s="50" customFormat="1" ht="35.25" customHeight="1" x14ac:dyDescent="0.15">
      <c r="A11" s="57"/>
      <c r="B11" s="56"/>
      <c r="C11" s="55" t="s">
        <v>34</v>
      </c>
      <c r="D11" s="55" t="s">
        <v>33</v>
      </c>
      <c r="E11" s="55" t="s">
        <v>32</v>
      </c>
      <c r="F11" s="55" t="s">
        <v>31</v>
      </c>
      <c r="G11" s="55" t="s">
        <v>30</v>
      </c>
      <c r="H11" s="59" t="s">
        <v>29</v>
      </c>
      <c r="I11" s="55" t="s">
        <v>28</v>
      </c>
      <c r="J11" s="55" t="s">
        <v>27</v>
      </c>
      <c r="K11" s="55" t="s">
        <v>26</v>
      </c>
      <c r="L11" s="55" t="s">
        <v>25</v>
      </c>
      <c r="M11" s="54" t="s">
        <v>24</v>
      </c>
      <c r="N11" s="53" t="s">
        <v>19</v>
      </c>
      <c r="O11" s="52" t="s">
        <v>23</v>
      </c>
      <c r="P11" s="52" t="s">
        <v>17</v>
      </c>
      <c r="Q11" s="58"/>
      <c r="R11" s="57"/>
      <c r="S11" s="56"/>
      <c r="T11" s="55" t="s">
        <v>22</v>
      </c>
      <c r="U11" s="55" t="s">
        <v>21</v>
      </c>
      <c r="V11" s="54" t="s">
        <v>20</v>
      </c>
      <c r="W11" s="53" t="s">
        <v>19</v>
      </c>
      <c r="X11" s="52" t="s">
        <v>18</v>
      </c>
      <c r="Y11" s="51" t="s">
        <v>17</v>
      </c>
    </row>
    <row r="12" spans="1:25" ht="27" customHeight="1" x14ac:dyDescent="0.15">
      <c r="A12" s="500" t="s">
        <v>15</v>
      </c>
      <c r="B12" s="43" t="s">
        <v>51</v>
      </c>
      <c r="C12" s="42"/>
      <c r="D12" s="42"/>
      <c r="E12" s="42"/>
      <c r="F12" s="42"/>
      <c r="G12" s="42"/>
      <c r="H12" s="42"/>
      <c r="I12" s="42"/>
      <c r="J12" s="42"/>
      <c r="K12" s="42"/>
      <c r="L12" s="42"/>
      <c r="M12" s="42"/>
      <c r="N12" s="40">
        <f t="shared" ref="N12:N17" si="0">ROUNDDOWN(SUM(C12:M12),1)</f>
        <v>0</v>
      </c>
      <c r="O12" s="39">
        <f t="shared" ref="O12:O17" si="1">ROUNDDOWN(N12/11,1)</f>
        <v>0</v>
      </c>
      <c r="P12" s="502"/>
      <c r="Q12" s="28"/>
      <c r="R12" s="500" t="s">
        <v>15</v>
      </c>
      <c r="S12" s="43" t="s">
        <v>51</v>
      </c>
      <c r="T12" s="42"/>
      <c r="U12" s="42"/>
      <c r="V12" s="42"/>
      <c r="W12" s="40">
        <f t="shared" ref="W12:W17" si="2">SUM(T12:V12)</f>
        <v>0</v>
      </c>
      <c r="X12" s="39">
        <f t="shared" ref="X12:X17" si="3">ROUNDDOWN(W12/3,1)</f>
        <v>0</v>
      </c>
      <c r="Y12" s="503"/>
    </row>
    <row r="13" spans="1:25" ht="27" customHeight="1" x14ac:dyDescent="0.15">
      <c r="A13" s="500"/>
      <c r="B13" s="46" t="s">
        <v>7</v>
      </c>
      <c r="C13" s="45" t="str">
        <f t="shared" ref="C13:M13" si="4">IF(ISBLANK($F$6)=TRUE,"",ROUNDDOWN(C12/$F$6,1))</f>
        <v/>
      </c>
      <c r="D13" s="45" t="str">
        <f t="shared" si="4"/>
        <v/>
      </c>
      <c r="E13" s="45" t="str">
        <f t="shared" si="4"/>
        <v/>
      </c>
      <c r="F13" s="45" t="str">
        <f t="shared" si="4"/>
        <v/>
      </c>
      <c r="G13" s="45" t="str">
        <f t="shared" si="4"/>
        <v/>
      </c>
      <c r="H13" s="45" t="str">
        <f t="shared" si="4"/>
        <v/>
      </c>
      <c r="I13" s="45" t="str">
        <f t="shared" si="4"/>
        <v/>
      </c>
      <c r="J13" s="45" t="str">
        <f t="shared" si="4"/>
        <v/>
      </c>
      <c r="K13" s="45" t="str">
        <f t="shared" si="4"/>
        <v/>
      </c>
      <c r="L13" s="45" t="str">
        <f t="shared" si="4"/>
        <v/>
      </c>
      <c r="M13" s="45" t="str">
        <f t="shared" si="4"/>
        <v/>
      </c>
      <c r="N13" s="40">
        <f t="shared" si="0"/>
        <v>0</v>
      </c>
      <c r="O13" s="39">
        <f t="shared" si="1"/>
        <v>0</v>
      </c>
      <c r="P13" s="502"/>
      <c r="Q13" s="29"/>
      <c r="R13" s="500"/>
      <c r="S13" s="46" t="s">
        <v>7</v>
      </c>
      <c r="T13" s="97" t="str">
        <f>IF(ISBLANK($F$6)=TRUE,"",ROUNDDOWN(T12/$F$6,1))</f>
        <v/>
      </c>
      <c r="U13" s="97" t="str">
        <f>IF(ISBLANK($F$6)=TRUE,"",ROUNDDOWN(U12/$F$6,1))</f>
        <v/>
      </c>
      <c r="V13" s="97" t="str">
        <f>IF(ISBLANK($F$6)=TRUE,"",ROUNDDOWN(V12/$F$6,1))</f>
        <v/>
      </c>
      <c r="W13" s="40">
        <f t="shared" si="2"/>
        <v>0</v>
      </c>
      <c r="X13" s="39">
        <f t="shared" si="3"/>
        <v>0</v>
      </c>
      <c r="Y13" s="503"/>
    </row>
    <row r="14" spans="1:25" s="32" customFormat="1" ht="22.5" x14ac:dyDescent="0.15">
      <c r="A14" s="500" t="s">
        <v>12</v>
      </c>
      <c r="B14" s="43" t="s">
        <v>69</v>
      </c>
      <c r="C14" s="42"/>
      <c r="D14" s="42"/>
      <c r="E14" s="42"/>
      <c r="F14" s="42"/>
      <c r="G14" s="42"/>
      <c r="H14" s="42"/>
      <c r="I14" s="42"/>
      <c r="J14" s="42"/>
      <c r="K14" s="42"/>
      <c r="L14" s="42"/>
      <c r="M14" s="42"/>
      <c r="N14" s="40">
        <f t="shared" si="0"/>
        <v>0</v>
      </c>
      <c r="O14" s="39">
        <f t="shared" si="1"/>
        <v>0</v>
      </c>
      <c r="P14" s="507" t="str">
        <f>IF(ISBLANK($F$6)=TRUE,"",ROUNDDOWN(O15/O13,3))</f>
        <v/>
      </c>
      <c r="Q14" s="48"/>
      <c r="R14" s="500" t="s">
        <v>12</v>
      </c>
      <c r="S14" s="43" t="s">
        <v>69</v>
      </c>
      <c r="T14" s="42"/>
      <c r="U14" s="42"/>
      <c r="V14" s="42"/>
      <c r="W14" s="40">
        <f t="shared" si="2"/>
        <v>0</v>
      </c>
      <c r="X14" s="39">
        <f t="shared" si="3"/>
        <v>0</v>
      </c>
      <c r="Y14" s="504" t="str">
        <f>IF(ISBLANK($F$6)=TRUE,"",ROUNDDOWN(X15/X13,3))</f>
        <v/>
      </c>
    </row>
    <row r="15" spans="1:25" s="32" customFormat="1" ht="27" customHeight="1" x14ac:dyDescent="0.15">
      <c r="A15" s="500"/>
      <c r="B15" s="46" t="s">
        <v>7</v>
      </c>
      <c r="C15" s="45" t="str">
        <f t="shared" ref="C15:M15" si="5">IF(ISBLANK($F$6)=TRUE,"",ROUNDDOWN(C14/$F$6,1))</f>
        <v/>
      </c>
      <c r="D15" s="45" t="str">
        <f t="shared" si="5"/>
        <v/>
      </c>
      <c r="E15" s="45" t="str">
        <f t="shared" si="5"/>
        <v/>
      </c>
      <c r="F15" s="45" t="str">
        <f t="shared" si="5"/>
        <v/>
      </c>
      <c r="G15" s="45" t="str">
        <f t="shared" si="5"/>
        <v/>
      </c>
      <c r="H15" s="45" t="str">
        <f t="shared" si="5"/>
        <v/>
      </c>
      <c r="I15" s="45" t="str">
        <f t="shared" si="5"/>
        <v/>
      </c>
      <c r="J15" s="45" t="str">
        <f t="shared" si="5"/>
        <v/>
      </c>
      <c r="K15" s="45" t="str">
        <f t="shared" si="5"/>
        <v/>
      </c>
      <c r="L15" s="45" t="str">
        <f t="shared" si="5"/>
        <v/>
      </c>
      <c r="M15" s="45" t="str">
        <f t="shared" si="5"/>
        <v/>
      </c>
      <c r="N15" s="40">
        <f t="shared" si="0"/>
        <v>0</v>
      </c>
      <c r="O15" s="39">
        <f t="shared" si="1"/>
        <v>0</v>
      </c>
      <c r="P15" s="507"/>
      <c r="Q15" s="44"/>
      <c r="R15" s="500"/>
      <c r="S15" s="46" t="s">
        <v>7</v>
      </c>
      <c r="T15" s="97" t="str">
        <f>IF(ISBLANK($F$6)=TRUE,"",ROUNDDOWN(T14/$F$6,1))</f>
        <v/>
      </c>
      <c r="U15" s="97" t="str">
        <f>IF(ISBLANK($F$6)=TRUE,"",ROUNDDOWN(U14/$F$6,1))</f>
        <v/>
      </c>
      <c r="V15" s="97" t="str">
        <f>IF(ISBLANK($F$6)=TRUE,"",ROUNDDOWN(V14/$F$6,1))</f>
        <v/>
      </c>
      <c r="W15" s="40">
        <f t="shared" si="2"/>
        <v>0</v>
      </c>
      <c r="X15" s="39">
        <f t="shared" si="3"/>
        <v>0</v>
      </c>
      <c r="Y15" s="504"/>
    </row>
    <row r="16" spans="1:25" s="32" customFormat="1" ht="33.75" x14ac:dyDescent="0.15">
      <c r="A16" s="551" t="s">
        <v>9</v>
      </c>
      <c r="B16" s="98" t="s">
        <v>70</v>
      </c>
      <c r="C16" s="99"/>
      <c r="D16" s="99"/>
      <c r="E16" s="99"/>
      <c r="F16" s="99"/>
      <c r="G16" s="99"/>
      <c r="H16" s="99"/>
      <c r="I16" s="99"/>
      <c r="J16" s="99"/>
      <c r="K16" s="99"/>
      <c r="L16" s="99"/>
      <c r="M16" s="99"/>
      <c r="N16" s="100">
        <f t="shared" si="0"/>
        <v>0</v>
      </c>
      <c r="O16" s="101">
        <f t="shared" si="1"/>
        <v>0</v>
      </c>
      <c r="P16" s="552" t="str">
        <f>IF(ISBLANK($F$6)=TRUE,"",ROUNDDOWN(O17/O13,3))</f>
        <v/>
      </c>
      <c r="Q16" s="48"/>
      <c r="R16" s="551" t="s">
        <v>9</v>
      </c>
      <c r="S16" s="98" t="s">
        <v>70</v>
      </c>
      <c r="T16" s="99"/>
      <c r="U16" s="99"/>
      <c r="V16" s="99"/>
      <c r="W16" s="100">
        <f t="shared" si="2"/>
        <v>0</v>
      </c>
      <c r="X16" s="101">
        <f t="shared" si="3"/>
        <v>0</v>
      </c>
      <c r="Y16" s="553" t="str">
        <f>IF(ISBLANK($F$6)=TRUE,"",ROUNDDOWN(X17/X13,3))</f>
        <v/>
      </c>
    </row>
    <row r="17" spans="1:25" s="32" customFormat="1" ht="27" customHeight="1" thickBot="1" x14ac:dyDescent="0.2">
      <c r="A17" s="506"/>
      <c r="B17" s="37" t="s">
        <v>7</v>
      </c>
      <c r="C17" s="36" t="str">
        <f t="shared" ref="C17:M17" si="6">IF(ISBLANK($F$6)=TRUE,"",ROUNDDOWN(C16/$F$6,1))</f>
        <v/>
      </c>
      <c r="D17" s="36" t="str">
        <f t="shared" si="6"/>
        <v/>
      </c>
      <c r="E17" s="36" t="str">
        <f t="shared" si="6"/>
        <v/>
      </c>
      <c r="F17" s="36" t="str">
        <f t="shared" si="6"/>
        <v/>
      </c>
      <c r="G17" s="36" t="str">
        <f t="shared" si="6"/>
        <v/>
      </c>
      <c r="H17" s="36" t="str">
        <f t="shared" si="6"/>
        <v/>
      </c>
      <c r="I17" s="36" t="str">
        <f t="shared" si="6"/>
        <v/>
      </c>
      <c r="J17" s="36" t="str">
        <f t="shared" si="6"/>
        <v/>
      </c>
      <c r="K17" s="36" t="str">
        <f t="shared" si="6"/>
        <v/>
      </c>
      <c r="L17" s="36" t="str">
        <f t="shared" si="6"/>
        <v/>
      </c>
      <c r="M17" s="36" t="str">
        <f t="shared" si="6"/>
        <v/>
      </c>
      <c r="N17" s="34">
        <f t="shared" si="0"/>
        <v>0</v>
      </c>
      <c r="O17" s="33">
        <f t="shared" si="1"/>
        <v>0</v>
      </c>
      <c r="P17" s="508"/>
      <c r="Q17" s="44"/>
      <c r="R17" s="506"/>
      <c r="S17" s="37" t="s">
        <v>7</v>
      </c>
      <c r="T17" s="102" t="str">
        <f>IF(ISBLANK($F$6)=TRUE,"",ROUNDDOWN(T16/$F$6,1))</f>
        <v/>
      </c>
      <c r="U17" s="102" t="str">
        <f>IF(ISBLANK($F$6)=TRUE,"",ROUNDDOWN(U16/$F$6,1))</f>
        <v/>
      </c>
      <c r="V17" s="102" t="str">
        <f>IF(ISBLANK($F$6)=TRUE,"",ROUNDDOWN(V16/$F$6,1))</f>
        <v/>
      </c>
      <c r="W17" s="34">
        <f t="shared" si="2"/>
        <v>0</v>
      </c>
      <c r="X17" s="33">
        <f t="shared" si="3"/>
        <v>0</v>
      </c>
      <c r="Y17" s="510"/>
    </row>
    <row r="18" spans="1:25" s="32" customFormat="1" ht="49.9" customHeight="1" x14ac:dyDescent="0.15">
      <c r="A18" s="61"/>
      <c r="B18" s="554" t="s">
        <v>71</v>
      </c>
      <c r="C18" s="531"/>
      <c r="D18" s="531"/>
      <c r="E18" s="531"/>
      <c r="F18" s="531"/>
      <c r="G18" s="531"/>
      <c r="H18" s="531"/>
      <c r="I18" s="531"/>
      <c r="J18" s="531"/>
      <c r="K18" s="531"/>
      <c r="L18" s="531"/>
      <c r="M18" s="531"/>
      <c r="N18" s="531"/>
      <c r="O18" s="531"/>
      <c r="P18" s="531"/>
      <c r="Q18" s="531"/>
      <c r="R18" s="531"/>
      <c r="S18" s="103"/>
      <c r="T18" s="104"/>
      <c r="U18" s="104"/>
      <c r="V18" s="104"/>
      <c r="W18" s="105"/>
      <c r="X18" s="48"/>
      <c r="Y18" s="106"/>
    </row>
    <row r="19" spans="1:25" s="107" customFormat="1" ht="17.25" customHeight="1" x14ac:dyDescent="0.15">
      <c r="A19" s="31"/>
      <c r="B19" s="509" t="s">
        <v>72</v>
      </c>
      <c r="C19" s="509"/>
      <c r="D19" s="509"/>
      <c r="E19" s="509"/>
      <c r="F19" s="509"/>
      <c r="G19" s="509"/>
      <c r="H19" s="509"/>
      <c r="I19" s="509"/>
      <c r="J19" s="509"/>
      <c r="K19" s="509"/>
      <c r="L19" s="509"/>
      <c r="M19" s="509"/>
      <c r="N19" s="509"/>
      <c r="O19" s="509"/>
      <c r="P19" s="509"/>
      <c r="Q19" s="509"/>
      <c r="R19" s="509"/>
      <c r="S19" s="509"/>
      <c r="T19" s="509"/>
      <c r="U19" s="509"/>
      <c r="V19" s="509"/>
      <c r="W19" s="509"/>
      <c r="X19" s="509"/>
      <c r="Y19" s="509"/>
    </row>
    <row r="20" spans="1:25" s="107" customFormat="1" ht="17.25" customHeight="1" x14ac:dyDescent="0.15">
      <c r="A20" s="31"/>
      <c r="B20" s="509" t="s">
        <v>73</v>
      </c>
      <c r="C20" s="509"/>
      <c r="D20" s="509"/>
      <c r="E20" s="509"/>
      <c r="F20" s="509"/>
      <c r="G20" s="509"/>
      <c r="H20" s="509"/>
      <c r="I20" s="509"/>
      <c r="J20" s="509"/>
      <c r="K20" s="509"/>
      <c r="L20" s="509"/>
      <c r="M20" s="509"/>
      <c r="N20" s="509"/>
      <c r="O20" s="509"/>
      <c r="P20" s="509"/>
      <c r="Q20" s="509"/>
      <c r="R20" s="509"/>
      <c r="S20" s="509"/>
      <c r="T20" s="509"/>
      <c r="U20" s="509"/>
      <c r="V20" s="509"/>
      <c r="W20" s="509"/>
      <c r="X20" s="509"/>
      <c r="Y20" s="509"/>
    </row>
    <row r="21" spans="1:25" s="94" customFormat="1" ht="11.25" customHeight="1" x14ac:dyDescent="0.15">
      <c r="A21" s="77"/>
      <c r="B21" s="82"/>
      <c r="C21" s="82"/>
      <c r="D21" s="82"/>
      <c r="E21" s="82"/>
      <c r="F21" s="48"/>
      <c r="G21" s="82"/>
      <c r="H21" s="32"/>
      <c r="I21" s="78"/>
      <c r="J21" s="82"/>
      <c r="K21" s="82"/>
      <c r="L21" s="82"/>
      <c r="M21" s="82"/>
      <c r="N21" s="82"/>
      <c r="O21" s="82"/>
      <c r="P21" s="82"/>
      <c r="Q21" s="82"/>
      <c r="R21" s="82"/>
      <c r="S21" s="32"/>
      <c r="T21" s="32"/>
      <c r="U21" s="32"/>
      <c r="V21" s="32"/>
      <c r="W21" s="32"/>
      <c r="X21" s="32"/>
      <c r="Y21" s="32"/>
    </row>
    <row r="22" spans="1:25" s="94" customFormat="1" ht="11.25" customHeight="1" x14ac:dyDescent="0.15">
      <c r="A22" s="2"/>
      <c r="B22" s="2"/>
      <c r="C22" s="2"/>
      <c r="D22" s="2"/>
      <c r="E22" s="2"/>
      <c r="F22" s="2"/>
      <c r="G22" s="2"/>
      <c r="H22" s="1"/>
      <c r="I22" s="78"/>
      <c r="J22" s="2"/>
      <c r="K22" s="2"/>
      <c r="L22" s="2"/>
      <c r="M22" s="2"/>
      <c r="N22" s="2"/>
      <c r="O22" s="2"/>
      <c r="P22" s="2"/>
      <c r="Q22" s="2"/>
      <c r="R22" s="2"/>
      <c r="S22" s="1"/>
      <c r="T22" s="1"/>
      <c r="U22" s="1"/>
      <c r="V22" s="1"/>
      <c r="W22" s="1"/>
      <c r="X22" s="1"/>
      <c r="Y22" s="1"/>
    </row>
    <row r="23" spans="1:25" s="94" customFormat="1" ht="11.25" customHeight="1" x14ac:dyDescent="0.15">
      <c r="A23" s="2"/>
      <c r="B23" s="1"/>
      <c r="C23" s="1"/>
      <c r="D23" s="1"/>
      <c r="E23" s="1"/>
      <c r="F23" s="1"/>
      <c r="G23" s="1"/>
      <c r="H23" s="1"/>
      <c r="I23" s="1"/>
      <c r="J23" s="1"/>
      <c r="K23" s="1"/>
      <c r="L23" s="1"/>
      <c r="M23" s="2"/>
      <c r="N23" s="28"/>
      <c r="O23" s="28"/>
      <c r="P23" s="28"/>
      <c r="Q23" s="29"/>
      <c r="R23" s="28"/>
      <c r="S23" s="1"/>
      <c r="T23" s="1"/>
      <c r="U23" s="1"/>
      <c r="V23" s="1"/>
      <c r="W23" s="1"/>
      <c r="X23" s="1"/>
      <c r="Y23" s="1"/>
    </row>
    <row r="24" spans="1:25" s="94" customFormat="1" ht="11.25" customHeight="1" x14ac:dyDescent="0.15">
      <c r="A24" s="20"/>
      <c r="B24" s="1"/>
      <c r="C24" s="1"/>
      <c r="D24" s="1"/>
      <c r="E24" s="1"/>
      <c r="F24" s="1"/>
      <c r="G24" s="1"/>
      <c r="H24" s="1"/>
      <c r="I24" s="78"/>
      <c r="J24" s="4"/>
      <c r="K24" s="4"/>
      <c r="L24" s="4"/>
      <c r="M24" s="2"/>
      <c r="N24" s="28"/>
      <c r="O24" s="28"/>
      <c r="P24" s="28"/>
      <c r="Q24" s="4"/>
      <c r="R24" s="28"/>
      <c r="S24" s="1"/>
      <c r="T24" s="1"/>
      <c r="U24" s="1"/>
      <c r="V24" s="1"/>
      <c r="W24" s="1"/>
      <c r="X24" s="1"/>
      <c r="Y24" s="1"/>
    </row>
    <row r="25" spans="1:25" s="94" customFormat="1" ht="11.25" customHeight="1" x14ac:dyDescent="0.15">
      <c r="A25" s="9"/>
      <c r="B25" s="75"/>
      <c r="C25" s="75"/>
      <c r="D25" s="75"/>
      <c r="E25" s="75"/>
      <c r="F25" s="75"/>
      <c r="G25" s="75"/>
      <c r="H25" s="75"/>
      <c r="I25" s="75"/>
      <c r="J25" s="75"/>
      <c r="K25" s="75"/>
      <c r="L25" s="2"/>
      <c r="M25" s="2"/>
      <c r="N25" s="2"/>
      <c r="O25" s="2"/>
      <c r="P25" s="2"/>
      <c r="Q25" s="2"/>
      <c r="R25" s="2"/>
      <c r="S25" s="1"/>
      <c r="T25" s="1"/>
      <c r="U25" s="1"/>
      <c r="V25" s="1"/>
      <c r="W25" s="1"/>
      <c r="X25" s="1"/>
      <c r="Y25" s="1"/>
    </row>
    <row r="26" spans="1:25" s="94" customFormat="1" ht="11.25" customHeight="1" x14ac:dyDescent="0.15">
      <c r="A26" s="5"/>
      <c r="B26" s="75"/>
      <c r="C26" s="75"/>
      <c r="D26" s="75"/>
      <c r="E26" s="75"/>
      <c r="F26" s="75"/>
      <c r="G26" s="75"/>
      <c r="H26" s="75"/>
      <c r="I26" s="75"/>
      <c r="J26" s="75"/>
      <c r="K26" s="2"/>
      <c r="L26" s="2"/>
      <c r="M26" s="2"/>
      <c r="N26" s="2"/>
      <c r="O26" s="2"/>
      <c r="P26" s="2"/>
      <c r="Q26" s="2"/>
      <c r="R26" s="2"/>
      <c r="S26" s="1"/>
      <c r="T26" s="1"/>
      <c r="U26" s="1"/>
      <c r="V26" s="1"/>
      <c r="W26" s="1"/>
      <c r="X26" s="1"/>
      <c r="Y26" s="1"/>
    </row>
    <row r="27" spans="1:25" s="94" customFormat="1" ht="18.75" customHeight="1" x14ac:dyDescent="0.15">
      <c r="A27" s="2"/>
      <c r="B27" s="1"/>
      <c r="C27" s="541" t="s">
        <v>74</v>
      </c>
      <c r="D27" s="541"/>
      <c r="E27" s="541"/>
      <c r="F27" s="541"/>
      <c r="G27" s="541"/>
      <c r="H27" s="541"/>
      <c r="I27" s="541"/>
      <c r="J27" s="541"/>
      <c r="K27" s="541"/>
      <c r="L27" s="541"/>
      <c r="M27" s="541"/>
      <c r="N27" s="541"/>
      <c r="O27" s="108"/>
      <c r="P27" s="108"/>
      <c r="Q27" s="75"/>
      <c r="R27" s="1"/>
      <c r="S27" s="1"/>
      <c r="T27" s="1"/>
      <c r="V27" s="1"/>
      <c r="W27" s="1"/>
      <c r="X27" s="1"/>
      <c r="Y27" s="1"/>
    </row>
    <row r="28" spans="1:25" ht="13.5" customHeight="1" x14ac:dyDescent="0.15">
      <c r="A28" s="84"/>
      <c r="B28" s="84"/>
      <c r="C28" s="84"/>
      <c r="D28" s="109"/>
      <c r="E28" s="109"/>
      <c r="F28" s="109"/>
      <c r="G28" s="109"/>
      <c r="H28" s="109"/>
      <c r="I28" s="109"/>
      <c r="J28" s="109"/>
      <c r="K28" s="109"/>
      <c r="L28" s="109"/>
      <c r="M28" s="109"/>
      <c r="N28" s="26"/>
      <c r="O28" s="110"/>
      <c r="P28" s="110"/>
      <c r="Q28" s="110"/>
      <c r="R28" s="110"/>
      <c r="S28" s="110"/>
      <c r="T28" s="110"/>
      <c r="U28" s="110"/>
      <c r="V28" s="110"/>
      <c r="W28" s="110"/>
      <c r="X28" s="110"/>
      <c r="Y28" s="110"/>
    </row>
    <row r="29" spans="1:25" s="113" customFormat="1" ht="13.5" customHeight="1" x14ac:dyDescent="0.15">
      <c r="A29" s="111"/>
      <c r="B29" s="111"/>
      <c r="C29" s="111"/>
      <c r="D29" s="112" t="s">
        <v>75</v>
      </c>
      <c r="E29" s="112"/>
      <c r="F29" s="112"/>
      <c r="G29" s="112"/>
      <c r="H29" s="112"/>
      <c r="I29" s="112"/>
      <c r="J29" s="112"/>
      <c r="K29" s="112"/>
      <c r="L29" s="112"/>
      <c r="M29" s="112"/>
      <c r="N29" s="17"/>
      <c r="O29" s="110"/>
      <c r="P29" s="110"/>
      <c r="Q29" s="110"/>
      <c r="R29" s="110"/>
      <c r="S29" s="110"/>
      <c r="T29" s="110"/>
      <c r="U29" s="110"/>
      <c r="V29" s="110"/>
      <c r="W29" s="110"/>
      <c r="X29" s="110"/>
      <c r="Y29" s="110"/>
    </row>
    <row r="30" spans="1:25" s="113" customFormat="1" ht="13.5" customHeight="1" x14ac:dyDescent="0.15">
      <c r="A30" s="111"/>
      <c r="B30" s="111"/>
      <c r="C30" s="111"/>
      <c r="D30" s="112" t="s">
        <v>76</v>
      </c>
      <c r="E30" s="112"/>
      <c r="F30" s="112"/>
      <c r="G30" s="112"/>
      <c r="H30" s="112"/>
      <c r="I30" s="112"/>
      <c r="J30" s="112"/>
      <c r="K30" s="112"/>
      <c r="L30" s="112"/>
      <c r="M30" s="112"/>
      <c r="N30" s="17"/>
      <c r="O30" s="110"/>
      <c r="P30" s="110"/>
      <c r="Q30" s="110"/>
      <c r="R30" s="110"/>
      <c r="S30" s="110"/>
      <c r="T30" s="110"/>
      <c r="U30" s="110"/>
      <c r="V30" s="110"/>
      <c r="W30" s="110"/>
      <c r="X30" s="110"/>
      <c r="Y30" s="110"/>
    </row>
    <row r="31" spans="1:25" s="113" customFormat="1" ht="13.5" customHeight="1" x14ac:dyDescent="0.15">
      <c r="A31" s="111"/>
      <c r="B31" s="111"/>
      <c r="C31" s="111"/>
      <c r="D31" s="112" t="s">
        <v>77</v>
      </c>
      <c r="E31" s="112"/>
      <c r="F31" s="112"/>
      <c r="G31" s="112"/>
      <c r="H31" s="112"/>
      <c r="I31" s="112"/>
      <c r="J31" s="112"/>
      <c r="K31" s="112"/>
      <c r="L31" s="112"/>
      <c r="M31" s="112"/>
      <c r="N31" s="17"/>
      <c r="O31" s="110"/>
      <c r="P31" s="110"/>
      <c r="Q31" s="110"/>
      <c r="R31" s="110"/>
      <c r="S31" s="110"/>
      <c r="T31" s="110"/>
      <c r="U31" s="110"/>
      <c r="V31" s="110"/>
      <c r="W31" s="110"/>
      <c r="X31" s="110"/>
      <c r="Y31" s="110"/>
    </row>
    <row r="32" spans="1:25" s="113" customFormat="1" ht="13.5" customHeight="1" x14ac:dyDescent="0.15">
      <c r="A32" s="111"/>
      <c r="B32" s="111"/>
      <c r="C32" s="111"/>
      <c r="D32" s="112"/>
      <c r="E32" s="112"/>
      <c r="F32" s="112"/>
      <c r="G32" s="112"/>
      <c r="H32" s="112"/>
      <c r="I32" s="112"/>
      <c r="J32" s="112"/>
      <c r="K32" s="112"/>
      <c r="L32" s="112"/>
      <c r="M32" s="112"/>
      <c r="N32" s="17"/>
      <c r="O32" s="110"/>
      <c r="P32" s="110"/>
      <c r="Q32" s="110"/>
      <c r="R32" s="110"/>
      <c r="S32" s="110"/>
      <c r="T32" s="110"/>
      <c r="U32" s="110"/>
      <c r="V32" s="110"/>
      <c r="W32" s="110"/>
      <c r="X32" s="110"/>
      <c r="Y32" s="110"/>
    </row>
    <row r="33" spans="1:20" ht="12" thickBot="1" x14ac:dyDescent="0.2">
      <c r="A33" s="2"/>
      <c r="B33" s="2"/>
      <c r="C33" s="2"/>
      <c r="D33" s="2"/>
      <c r="E33" s="2"/>
      <c r="F33" s="2"/>
    </row>
    <row r="34" spans="1:20" ht="14.25" customHeight="1" thickTop="1" x14ac:dyDescent="0.15">
      <c r="A34" s="5"/>
      <c r="B34" s="2"/>
      <c r="D34" s="542" t="s">
        <v>78</v>
      </c>
      <c r="E34" s="543"/>
      <c r="F34" s="543"/>
      <c r="G34" s="543"/>
      <c r="H34" s="543"/>
      <c r="I34" s="543"/>
      <c r="J34" s="543"/>
      <c r="K34" s="543"/>
      <c r="L34" s="543"/>
      <c r="M34" s="543"/>
      <c r="N34" s="543"/>
      <c r="O34" s="543"/>
      <c r="P34" s="543"/>
      <c r="Q34" s="543"/>
      <c r="R34" s="543"/>
      <c r="S34" s="543"/>
      <c r="T34" s="544"/>
    </row>
    <row r="35" spans="1:20" ht="13.5" customHeight="1" x14ac:dyDescent="0.15">
      <c r="A35" s="2"/>
      <c r="B35" s="2"/>
      <c r="D35" s="545"/>
      <c r="E35" s="546"/>
      <c r="F35" s="546"/>
      <c r="G35" s="546"/>
      <c r="H35" s="546"/>
      <c r="I35" s="546"/>
      <c r="J35" s="546"/>
      <c r="K35" s="546"/>
      <c r="L35" s="546"/>
      <c r="M35" s="546"/>
      <c r="N35" s="546"/>
      <c r="O35" s="546"/>
      <c r="P35" s="546"/>
      <c r="Q35" s="546"/>
      <c r="R35" s="546"/>
      <c r="S35" s="546"/>
      <c r="T35" s="547"/>
    </row>
    <row r="36" spans="1:20" ht="13.5" customHeight="1" x14ac:dyDescent="0.15">
      <c r="A36" s="9"/>
      <c r="B36" s="2"/>
      <c r="D36" s="545"/>
      <c r="E36" s="546"/>
      <c r="F36" s="546"/>
      <c r="G36" s="546"/>
      <c r="H36" s="546"/>
      <c r="I36" s="546"/>
      <c r="J36" s="546"/>
      <c r="K36" s="546"/>
      <c r="L36" s="546"/>
      <c r="M36" s="546"/>
      <c r="N36" s="546"/>
      <c r="O36" s="546"/>
      <c r="P36" s="546"/>
      <c r="Q36" s="546"/>
      <c r="R36" s="546"/>
      <c r="S36" s="546"/>
      <c r="T36" s="547"/>
    </row>
    <row r="37" spans="1:20" ht="13.5" customHeight="1" thickBot="1" x14ac:dyDescent="0.2">
      <c r="A37" s="5"/>
      <c r="B37" s="2"/>
      <c r="D37" s="548"/>
      <c r="E37" s="549"/>
      <c r="F37" s="549"/>
      <c r="G37" s="549"/>
      <c r="H37" s="549"/>
      <c r="I37" s="549"/>
      <c r="J37" s="549"/>
      <c r="K37" s="549"/>
      <c r="L37" s="549"/>
      <c r="M37" s="549"/>
      <c r="N37" s="549"/>
      <c r="O37" s="549"/>
      <c r="P37" s="549"/>
      <c r="Q37" s="549"/>
      <c r="R37" s="549"/>
      <c r="S37" s="549"/>
      <c r="T37" s="550"/>
    </row>
    <row r="38" spans="1:20" ht="13.5" customHeight="1" thickTop="1" x14ac:dyDescent="0.15">
      <c r="A38" s="2"/>
      <c r="B38" s="2"/>
      <c r="C38"/>
      <c r="D38"/>
      <c r="E38"/>
      <c r="F38"/>
      <c r="G38"/>
      <c r="H38"/>
      <c r="I38"/>
      <c r="J38"/>
      <c r="K38"/>
      <c r="L38"/>
      <c r="M38"/>
      <c r="N38"/>
      <c r="O38"/>
      <c r="P38"/>
      <c r="Q38"/>
    </row>
    <row r="39" spans="1:20" x14ac:dyDescent="0.15">
      <c r="A39" s="2"/>
      <c r="B39" s="2"/>
      <c r="C39" s="2"/>
      <c r="D39" s="2"/>
      <c r="E39" s="2"/>
      <c r="F39" s="2"/>
      <c r="G39" s="2"/>
    </row>
    <row r="40" spans="1:20" x14ac:dyDescent="0.15">
      <c r="A40" s="2"/>
      <c r="B40" s="2"/>
      <c r="C40" s="2"/>
      <c r="D40" s="2"/>
      <c r="E40" s="2"/>
      <c r="F40" s="2"/>
      <c r="G40" s="2"/>
    </row>
    <row r="41" spans="1:20" x14ac:dyDescent="0.15">
      <c r="A41" s="2"/>
      <c r="B41" s="2"/>
      <c r="C41" s="2"/>
      <c r="D41" s="2"/>
      <c r="E41" s="2"/>
      <c r="F41" s="2"/>
      <c r="G41" s="2"/>
    </row>
  </sheetData>
  <mergeCells count="23">
    <mergeCell ref="B20:Y20"/>
    <mergeCell ref="C27:N27"/>
    <mergeCell ref="D34:T37"/>
    <mergeCell ref="A16:A17"/>
    <mergeCell ref="P16:P17"/>
    <mergeCell ref="R16:R17"/>
    <mergeCell ref="Y16:Y17"/>
    <mergeCell ref="B18:R18"/>
    <mergeCell ref="B19:Y19"/>
    <mergeCell ref="A12:A13"/>
    <mergeCell ref="P12:P13"/>
    <mergeCell ref="R12:R13"/>
    <mergeCell ref="Y12:Y13"/>
    <mergeCell ref="A14:A15"/>
    <mergeCell ref="P14:P15"/>
    <mergeCell ref="R14:R15"/>
    <mergeCell ref="Y14:Y15"/>
    <mergeCell ref="A9:R9"/>
    <mergeCell ref="Q1:X2"/>
    <mergeCell ref="A3:N3"/>
    <mergeCell ref="P3:Y3"/>
    <mergeCell ref="F6:G6"/>
    <mergeCell ref="A8:R8"/>
  </mergeCells>
  <phoneticPr fontId="4"/>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D39"/>
  <sheetViews>
    <sheetView workbookViewId="0">
      <selection activeCell="D25" sqref="D25:M26"/>
    </sheetView>
  </sheetViews>
  <sheetFormatPr defaultRowHeight="11.25" x14ac:dyDescent="0.15"/>
  <cols>
    <col min="1" max="1" width="3.375" style="1" customWidth="1"/>
    <col min="2" max="2" width="15.375" style="1" customWidth="1"/>
    <col min="3" max="3" width="5.5" style="1" customWidth="1"/>
    <col min="4" max="4" width="5.5" style="114" customWidth="1"/>
    <col min="5" max="13" width="5.5" style="1" customWidth="1"/>
    <col min="14" max="14" width="6.625" style="1" customWidth="1"/>
    <col min="15" max="16" width="5.875" style="1" customWidth="1"/>
    <col min="17" max="17" width="2.375" style="1" customWidth="1"/>
    <col min="18" max="18" width="3.75" style="1" customWidth="1"/>
    <col min="19" max="19" width="15.25" style="1" customWidth="1"/>
    <col min="20" max="22" width="5.5" style="1" customWidth="1"/>
    <col min="23" max="25" width="5.875" style="1" customWidth="1"/>
    <col min="26" max="16384" width="9" style="1"/>
  </cols>
  <sheetData>
    <row r="1" spans="1:30" ht="17.25" customHeight="1" x14ac:dyDescent="0.2">
      <c r="A1" s="70" t="s">
        <v>79</v>
      </c>
      <c r="B1" s="70"/>
      <c r="C1" s="70"/>
      <c r="E1" s="70"/>
      <c r="H1" s="115"/>
      <c r="I1" s="70"/>
      <c r="K1" s="556" t="s">
        <v>80</v>
      </c>
      <c r="L1" s="557"/>
      <c r="M1" s="557"/>
      <c r="N1" s="557"/>
      <c r="O1" s="557"/>
      <c r="P1" s="557"/>
      <c r="Q1" s="557"/>
      <c r="R1" s="557"/>
      <c r="S1" s="557"/>
      <c r="T1" s="557"/>
      <c r="U1" s="557"/>
      <c r="V1" s="557"/>
      <c r="W1" s="557"/>
      <c r="X1" s="558"/>
    </row>
    <row r="2" spans="1:30" ht="17.25" x14ac:dyDescent="0.2">
      <c r="A2" s="70"/>
      <c r="B2" s="70"/>
      <c r="C2" s="70"/>
      <c r="E2" s="70"/>
      <c r="H2" s="115"/>
      <c r="I2" s="70"/>
      <c r="K2" s="559"/>
      <c r="L2" s="560"/>
      <c r="M2" s="560"/>
      <c r="N2" s="560"/>
      <c r="O2" s="560"/>
      <c r="P2" s="560"/>
      <c r="Q2" s="560"/>
      <c r="R2" s="560"/>
      <c r="S2" s="560"/>
      <c r="T2" s="560"/>
      <c r="U2" s="560"/>
      <c r="V2" s="560"/>
      <c r="W2" s="560"/>
      <c r="X2" s="561"/>
    </row>
    <row r="3" spans="1:30" ht="18" thickBot="1" x14ac:dyDescent="0.25">
      <c r="A3" s="70"/>
      <c r="B3" s="70"/>
      <c r="C3" s="70"/>
      <c r="E3" s="70"/>
      <c r="H3" s="115"/>
      <c r="I3" s="70"/>
      <c r="K3" s="562"/>
      <c r="L3" s="563"/>
      <c r="M3" s="563"/>
      <c r="N3" s="563"/>
      <c r="O3" s="563"/>
      <c r="P3" s="563"/>
      <c r="Q3" s="563"/>
      <c r="R3" s="563"/>
      <c r="S3" s="563"/>
      <c r="T3" s="563"/>
      <c r="U3" s="563"/>
      <c r="V3" s="563"/>
      <c r="W3" s="563"/>
      <c r="X3" s="564"/>
    </row>
    <row r="4" spans="1:30" ht="51.75" customHeight="1" x14ac:dyDescent="0.15">
      <c r="A4" s="501" t="s">
        <v>81</v>
      </c>
      <c r="B4" s="501"/>
      <c r="C4" s="501"/>
      <c r="D4" s="501"/>
      <c r="E4" s="501"/>
      <c r="F4" s="501"/>
      <c r="G4" s="501"/>
      <c r="H4" s="501"/>
      <c r="I4" s="501"/>
      <c r="J4" s="501"/>
      <c r="K4" s="501"/>
      <c r="L4" s="501"/>
      <c r="M4" s="501"/>
      <c r="N4" s="501"/>
      <c r="O4" s="68"/>
      <c r="P4" s="501" t="s">
        <v>82</v>
      </c>
      <c r="Q4" s="501"/>
      <c r="R4" s="501"/>
      <c r="S4" s="501"/>
      <c r="T4" s="501"/>
      <c r="U4" s="501"/>
      <c r="V4" s="501"/>
      <c r="W4" s="501"/>
      <c r="X4" s="501"/>
      <c r="Y4" s="501"/>
      <c r="Z4" s="68"/>
      <c r="AA4" s="68"/>
      <c r="AB4" s="68"/>
      <c r="AC4" s="68"/>
      <c r="AD4" s="68"/>
    </row>
    <row r="5" spans="1:30" ht="12" customHeight="1" x14ac:dyDescent="0.15">
      <c r="A5" s="69"/>
      <c r="B5" s="69"/>
      <c r="C5" s="69"/>
      <c r="D5" s="69"/>
      <c r="E5" s="69"/>
      <c r="F5" s="69"/>
      <c r="G5" s="69"/>
      <c r="H5" s="69"/>
      <c r="I5" s="69"/>
      <c r="J5" s="69"/>
      <c r="K5" s="69"/>
      <c r="L5" s="69"/>
      <c r="M5" s="69"/>
      <c r="N5" s="69"/>
      <c r="O5" s="68"/>
      <c r="P5" s="69"/>
      <c r="Q5" s="69"/>
      <c r="R5" s="69"/>
      <c r="S5" s="69"/>
      <c r="T5" s="69"/>
      <c r="U5" s="69"/>
      <c r="V5" s="69"/>
      <c r="W5" s="69"/>
      <c r="X5" s="69"/>
      <c r="Y5" s="69"/>
      <c r="Z5" s="68"/>
      <c r="AA5" s="68"/>
      <c r="AB5" s="68"/>
      <c r="AC5" s="68"/>
      <c r="AD5" s="68"/>
    </row>
    <row r="6" spans="1:30" ht="15.75" customHeight="1" thickBot="1" x14ac:dyDescent="0.2">
      <c r="A6" s="67" t="s">
        <v>83</v>
      </c>
      <c r="B6" s="67"/>
      <c r="C6" s="67"/>
      <c r="D6" s="67"/>
      <c r="E6" s="67"/>
      <c r="F6" s="67"/>
      <c r="G6" s="67"/>
      <c r="H6" s="67"/>
      <c r="I6" s="67"/>
      <c r="J6" s="67"/>
      <c r="L6" s="68"/>
      <c r="M6" s="501" t="s">
        <v>84</v>
      </c>
      <c r="N6" s="501"/>
      <c r="O6" s="501"/>
      <c r="P6" s="501"/>
      <c r="Q6" s="501"/>
      <c r="R6" s="501"/>
      <c r="S6" s="501"/>
      <c r="T6" s="501"/>
      <c r="U6" s="501"/>
      <c r="V6" s="501"/>
      <c r="W6" s="501"/>
      <c r="X6" s="501"/>
      <c r="Y6" s="501"/>
      <c r="Z6" s="68"/>
      <c r="AA6" s="68"/>
      <c r="AB6" s="68"/>
      <c r="AC6" s="68"/>
      <c r="AD6" s="68"/>
    </row>
    <row r="7" spans="1:30" ht="14.25" customHeight="1" thickBot="1" x14ac:dyDescent="0.2">
      <c r="A7" s="116"/>
      <c r="B7" s="116"/>
      <c r="D7" s="1"/>
      <c r="E7" s="76" t="s">
        <v>40</v>
      </c>
      <c r="F7" s="498"/>
      <c r="G7" s="499"/>
      <c r="H7" s="75" t="s">
        <v>39</v>
      </c>
      <c r="M7" s="501"/>
      <c r="N7" s="501"/>
      <c r="O7" s="501"/>
      <c r="P7" s="501"/>
      <c r="Q7" s="501"/>
      <c r="R7" s="501"/>
      <c r="S7" s="501"/>
      <c r="T7" s="501"/>
      <c r="U7" s="501"/>
      <c r="V7" s="501"/>
      <c r="W7" s="501"/>
      <c r="X7" s="501"/>
      <c r="Y7" s="501"/>
    </row>
    <row r="8" spans="1:30" x14ac:dyDescent="0.15">
      <c r="B8" s="116"/>
      <c r="J8" s="117"/>
      <c r="L8" s="118"/>
    </row>
    <row r="9" spans="1:30" ht="25.5" customHeight="1" thickBot="1" x14ac:dyDescent="0.2">
      <c r="A9" s="1" t="s">
        <v>36</v>
      </c>
      <c r="D9" s="1"/>
      <c r="I9" s="61"/>
      <c r="J9" s="61"/>
      <c r="K9" s="61"/>
      <c r="L9" s="61"/>
      <c r="M9" s="2"/>
      <c r="N9" s="60"/>
      <c r="Q9" s="60"/>
      <c r="R9" s="60"/>
      <c r="S9" s="60" t="s">
        <v>35</v>
      </c>
    </row>
    <row r="10" spans="1:30" s="50" customFormat="1" ht="35.25" customHeight="1" x14ac:dyDescent="0.15">
      <c r="A10" s="57"/>
      <c r="B10" s="56"/>
      <c r="C10" s="55" t="s">
        <v>34</v>
      </c>
      <c r="D10" s="55" t="s">
        <v>33</v>
      </c>
      <c r="E10" s="55" t="s">
        <v>32</v>
      </c>
      <c r="F10" s="55" t="s">
        <v>31</v>
      </c>
      <c r="G10" s="55" t="s">
        <v>30</v>
      </c>
      <c r="H10" s="59" t="s">
        <v>29</v>
      </c>
      <c r="I10" s="55" t="s">
        <v>28</v>
      </c>
      <c r="J10" s="55" t="s">
        <v>27</v>
      </c>
      <c r="K10" s="55" t="s">
        <v>26</v>
      </c>
      <c r="L10" s="55" t="s">
        <v>25</v>
      </c>
      <c r="M10" s="54" t="s">
        <v>24</v>
      </c>
      <c r="N10" s="53" t="s">
        <v>19</v>
      </c>
      <c r="O10" s="52" t="s">
        <v>23</v>
      </c>
      <c r="P10" s="52" t="s">
        <v>17</v>
      </c>
      <c r="Q10" s="58"/>
      <c r="R10" s="57"/>
      <c r="S10" s="56"/>
      <c r="T10" s="55" t="s">
        <v>22</v>
      </c>
      <c r="U10" s="55" t="s">
        <v>21</v>
      </c>
      <c r="V10" s="54" t="s">
        <v>20</v>
      </c>
      <c r="W10" s="53" t="s">
        <v>19</v>
      </c>
      <c r="X10" s="52" t="s">
        <v>18</v>
      </c>
      <c r="Y10" s="51" t="s">
        <v>17</v>
      </c>
    </row>
    <row r="11" spans="1:30" ht="27" customHeight="1" x14ac:dyDescent="0.15">
      <c r="A11" s="500" t="s">
        <v>15</v>
      </c>
      <c r="B11" s="43" t="s">
        <v>51</v>
      </c>
      <c r="C11" s="42"/>
      <c r="D11" s="42"/>
      <c r="E11" s="42"/>
      <c r="F11" s="42"/>
      <c r="G11" s="42"/>
      <c r="H11" s="42"/>
      <c r="I11" s="42"/>
      <c r="J11" s="42"/>
      <c r="K11" s="42"/>
      <c r="L11" s="42"/>
      <c r="M11" s="42"/>
      <c r="N11" s="40">
        <f>ROUNDDOWN(SUM(C11:M11),1)</f>
        <v>0</v>
      </c>
      <c r="O11" s="39">
        <f>ROUNDDOWN(N11/11,1)</f>
        <v>0</v>
      </c>
      <c r="P11" s="502"/>
      <c r="Q11" s="28"/>
      <c r="R11" s="500" t="s">
        <v>15</v>
      </c>
      <c r="S11" s="43" t="s">
        <v>51</v>
      </c>
      <c r="T11" s="42"/>
      <c r="U11" s="42"/>
      <c r="V11" s="42"/>
      <c r="W11" s="40">
        <f>SUM(T11:V11)</f>
        <v>0</v>
      </c>
      <c r="X11" s="39">
        <f>ROUNDDOWN(W11/3,1)</f>
        <v>0</v>
      </c>
      <c r="Y11" s="503"/>
    </row>
    <row r="12" spans="1:30" ht="27" customHeight="1" x14ac:dyDescent="0.15">
      <c r="A12" s="500"/>
      <c r="B12" s="46" t="s">
        <v>7</v>
      </c>
      <c r="C12" s="45" t="str">
        <f t="shared" ref="C12:M12" si="0">IF(ISBLANK($F$7)=TRUE,"",ROUNDDOWN(C11/$F$7,1))</f>
        <v/>
      </c>
      <c r="D12" s="45" t="str">
        <f t="shared" si="0"/>
        <v/>
      </c>
      <c r="E12" s="45" t="str">
        <f t="shared" si="0"/>
        <v/>
      </c>
      <c r="F12" s="45" t="str">
        <f t="shared" si="0"/>
        <v/>
      </c>
      <c r="G12" s="45" t="str">
        <f t="shared" si="0"/>
        <v/>
      </c>
      <c r="H12" s="45" t="str">
        <f t="shared" si="0"/>
        <v/>
      </c>
      <c r="I12" s="45" t="str">
        <f t="shared" si="0"/>
        <v/>
      </c>
      <c r="J12" s="45" t="str">
        <f t="shared" si="0"/>
        <v/>
      </c>
      <c r="K12" s="45" t="str">
        <f t="shared" si="0"/>
        <v/>
      </c>
      <c r="L12" s="45" t="str">
        <f t="shared" si="0"/>
        <v/>
      </c>
      <c r="M12" s="45" t="str">
        <f t="shared" si="0"/>
        <v/>
      </c>
      <c r="N12" s="40">
        <f>ROUNDDOWN(SUM(C12:M12),1)</f>
        <v>0</v>
      </c>
      <c r="O12" s="39">
        <f>ROUNDDOWN(N12/11,1)</f>
        <v>0</v>
      </c>
      <c r="P12" s="502"/>
      <c r="Q12" s="29"/>
      <c r="R12" s="500"/>
      <c r="S12" s="46" t="s">
        <v>7</v>
      </c>
      <c r="T12" s="45" t="str">
        <f>IF(ISBLANK($F$7)=TRUE,"",ROUNDDOWN(T11/$F$7,1))</f>
        <v/>
      </c>
      <c r="U12" s="45" t="str">
        <f>IF(ISBLANK($F$7)=TRUE,"",ROUNDDOWN(U11/$F$7,1))</f>
        <v/>
      </c>
      <c r="V12" s="45" t="str">
        <f>IF(ISBLANK($F$7)=TRUE,"",ROUNDDOWN(V11/$F$7,1))</f>
        <v/>
      </c>
      <c r="W12" s="40">
        <f>SUM(T12:V12)</f>
        <v>0</v>
      </c>
      <c r="X12" s="39">
        <f>ROUNDDOWN(W12/3,1)</f>
        <v>0</v>
      </c>
      <c r="Y12" s="503"/>
    </row>
    <row r="13" spans="1:30" s="32" customFormat="1" ht="27" customHeight="1" x14ac:dyDescent="0.15">
      <c r="A13" s="500" t="s">
        <v>12</v>
      </c>
      <c r="B13" s="43" t="s">
        <v>85</v>
      </c>
      <c r="C13" s="42"/>
      <c r="D13" s="42"/>
      <c r="E13" s="42"/>
      <c r="F13" s="42"/>
      <c r="G13" s="42"/>
      <c r="H13" s="42"/>
      <c r="I13" s="42"/>
      <c r="J13" s="42"/>
      <c r="K13" s="42"/>
      <c r="L13" s="42"/>
      <c r="M13" s="42"/>
      <c r="N13" s="40">
        <f>ROUNDDOWN(SUM(C13:M13),1)</f>
        <v>0</v>
      </c>
      <c r="O13" s="39">
        <f>ROUNDDOWN(N13/11,1)</f>
        <v>0</v>
      </c>
      <c r="P13" s="507" t="str">
        <f>IF(ISBLANK($F$7)=TRUE,"",ROUNDDOWN(O14/O12,3))</f>
        <v/>
      </c>
      <c r="Q13" s="48"/>
      <c r="R13" s="500" t="s">
        <v>12</v>
      </c>
      <c r="S13" s="43" t="s">
        <v>85</v>
      </c>
      <c r="T13" s="42"/>
      <c r="U13" s="42"/>
      <c r="V13" s="42"/>
      <c r="W13" s="40">
        <f>SUM(T13:V13)</f>
        <v>0</v>
      </c>
      <c r="X13" s="39">
        <f>ROUNDDOWN(W13/3,1)</f>
        <v>0</v>
      </c>
      <c r="Y13" s="504" t="str">
        <f>IF(ISBLANK($F$7)=TRUE,"",ROUNDDOWN(X14/X12,3))</f>
        <v/>
      </c>
    </row>
    <row r="14" spans="1:30" s="32" customFormat="1" ht="27" customHeight="1" thickBot="1" x14ac:dyDescent="0.2">
      <c r="A14" s="506"/>
      <c r="B14" s="37" t="s">
        <v>7</v>
      </c>
      <c r="C14" s="36" t="str">
        <f t="shared" ref="C14:M14" si="1">IF(ISBLANK($F$7)=TRUE,"",ROUNDDOWN(C13/$F$7,1))</f>
        <v/>
      </c>
      <c r="D14" s="36" t="str">
        <f t="shared" si="1"/>
        <v/>
      </c>
      <c r="E14" s="36" t="str">
        <f t="shared" si="1"/>
        <v/>
      </c>
      <c r="F14" s="36" t="str">
        <f t="shared" si="1"/>
        <v/>
      </c>
      <c r="G14" s="36" t="str">
        <f t="shared" si="1"/>
        <v/>
      </c>
      <c r="H14" s="36" t="str">
        <f t="shared" si="1"/>
        <v/>
      </c>
      <c r="I14" s="36" t="str">
        <f t="shared" si="1"/>
        <v/>
      </c>
      <c r="J14" s="36" t="str">
        <f t="shared" si="1"/>
        <v/>
      </c>
      <c r="K14" s="36" t="str">
        <f t="shared" si="1"/>
        <v/>
      </c>
      <c r="L14" s="36" t="str">
        <f t="shared" si="1"/>
        <v/>
      </c>
      <c r="M14" s="36" t="str">
        <f t="shared" si="1"/>
        <v/>
      </c>
      <c r="N14" s="34">
        <f>ROUNDDOWN(SUM(C14:M14),1)</f>
        <v>0</v>
      </c>
      <c r="O14" s="33">
        <f>ROUNDDOWN(N14/11,1)</f>
        <v>0</v>
      </c>
      <c r="P14" s="508"/>
      <c r="Q14" s="44"/>
      <c r="R14" s="506"/>
      <c r="S14" s="37" t="s">
        <v>7</v>
      </c>
      <c r="T14" s="36" t="str">
        <f>IF(ISBLANK($F$7)=TRUE,"",ROUNDDOWN(T13/$F$7,1))</f>
        <v/>
      </c>
      <c r="U14" s="36" t="str">
        <f>IF(ISBLANK($F$7)=TRUE,"",ROUNDDOWN(U13/$F$7,1))</f>
        <v/>
      </c>
      <c r="V14" s="36" t="str">
        <f>IF(ISBLANK($F$7)=TRUE,"",ROUNDDOWN(V13/$F$7,1))</f>
        <v/>
      </c>
      <c r="W14" s="34">
        <f>SUM(T14:V14)</f>
        <v>0</v>
      </c>
      <c r="X14" s="33">
        <f>ROUNDDOWN(W14/3,1)</f>
        <v>0</v>
      </c>
      <c r="Y14" s="510"/>
    </row>
    <row r="15" spans="1:30" customFormat="1" ht="13.5" x14ac:dyDescent="0.15">
      <c r="A15" s="565" t="s">
        <v>86</v>
      </c>
      <c r="B15" s="565"/>
      <c r="C15" s="565"/>
      <c r="D15" s="565"/>
      <c r="E15" s="565"/>
      <c r="F15" s="565"/>
      <c r="G15" s="565"/>
      <c r="H15" s="565"/>
      <c r="I15" s="565"/>
      <c r="J15" s="565"/>
      <c r="K15" s="565"/>
      <c r="L15" s="565"/>
      <c r="M15" s="565"/>
      <c r="N15" s="565"/>
      <c r="O15" s="565"/>
      <c r="P15" s="565"/>
      <c r="Q15" s="565"/>
      <c r="R15" s="565"/>
      <c r="S15" s="565"/>
      <c r="T15" s="565"/>
      <c r="U15" s="565"/>
      <c r="V15" s="565"/>
      <c r="W15" s="565"/>
      <c r="X15" s="565"/>
      <c r="Y15" s="565"/>
    </row>
    <row r="16" spans="1:30" customFormat="1" ht="17.25" customHeight="1" x14ac:dyDescent="0.15">
      <c r="B16" s="555" t="s">
        <v>87</v>
      </c>
      <c r="C16" s="555"/>
      <c r="D16" s="555"/>
      <c r="E16" s="555"/>
      <c r="F16" s="555"/>
      <c r="G16" s="555"/>
      <c r="H16" s="555"/>
      <c r="I16" s="555"/>
      <c r="J16" s="555"/>
      <c r="K16" s="555"/>
      <c r="L16" s="555"/>
      <c r="M16" s="555"/>
      <c r="N16" s="555"/>
      <c r="O16" s="555"/>
      <c r="P16" s="555"/>
    </row>
    <row r="17" spans="3:28" ht="14.25" customHeight="1" x14ac:dyDescent="0.15">
      <c r="C17" s="566" t="s">
        <v>88</v>
      </c>
      <c r="D17" s="566"/>
      <c r="E17" s="566"/>
      <c r="F17" s="566"/>
      <c r="G17" s="566"/>
      <c r="H17" s="566"/>
      <c r="I17" s="566"/>
      <c r="J17" s="566"/>
      <c r="K17" s="566"/>
      <c r="L17" s="566"/>
      <c r="M17" s="566"/>
      <c r="N17" s="566"/>
      <c r="O17" s="566"/>
      <c r="P17" s="566"/>
      <c r="Q17" s="566"/>
      <c r="R17" s="566"/>
      <c r="S17" s="566"/>
      <c r="T17" s="566"/>
      <c r="U17" s="566"/>
      <c r="V17" s="566"/>
      <c r="W17" s="566"/>
      <c r="X17" s="119"/>
      <c r="Y17" s="119"/>
      <c r="Z17" s="119"/>
      <c r="AA17" s="119"/>
      <c r="AB17" s="119"/>
    </row>
    <row r="18" spans="3:28" ht="13.5" customHeight="1" x14ac:dyDescent="0.15">
      <c r="D18" s="77"/>
      <c r="E18" s="82"/>
      <c r="F18" s="82"/>
      <c r="G18" s="82"/>
      <c r="H18" s="82"/>
      <c r="I18" s="48"/>
      <c r="J18" s="82"/>
      <c r="K18" s="32"/>
      <c r="L18" s="78"/>
      <c r="M18" s="82"/>
      <c r="N18" s="82"/>
      <c r="O18" s="82"/>
      <c r="P18" s="82"/>
      <c r="Q18" s="82"/>
      <c r="R18" s="82"/>
      <c r="S18" s="82"/>
      <c r="T18" s="82"/>
      <c r="U18" s="82"/>
      <c r="V18" s="32"/>
      <c r="W18" s="32"/>
      <c r="X18" s="32"/>
      <c r="Y18" s="32"/>
      <c r="Z18" s="32"/>
      <c r="AA18" s="32"/>
      <c r="AB18" s="32"/>
    </row>
    <row r="19" spans="3:28" x14ac:dyDescent="0.15">
      <c r="D19" s="2"/>
      <c r="E19" s="2"/>
      <c r="F19" s="2"/>
      <c r="G19" s="2"/>
      <c r="H19" s="2"/>
      <c r="I19" s="2"/>
      <c r="J19" s="2"/>
      <c r="L19" s="78"/>
      <c r="M19" s="2"/>
      <c r="N19" s="2"/>
      <c r="O19" s="2"/>
      <c r="P19" s="2"/>
      <c r="Q19" s="2"/>
      <c r="R19" s="2"/>
      <c r="S19" s="2"/>
      <c r="T19" s="2"/>
      <c r="U19" s="2"/>
    </row>
    <row r="20" spans="3:28" ht="12" customHeight="1" x14ac:dyDescent="0.15">
      <c r="D20" s="2"/>
      <c r="P20" s="2"/>
      <c r="Q20" s="28"/>
      <c r="R20" s="28"/>
      <c r="S20" s="28"/>
      <c r="T20" s="29"/>
      <c r="U20" s="28"/>
    </row>
    <row r="21" spans="3:28" x14ac:dyDescent="0.15">
      <c r="D21" s="20"/>
      <c r="L21" s="78"/>
      <c r="M21" s="4"/>
      <c r="N21" s="4"/>
      <c r="O21" s="4"/>
      <c r="P21" s="2"/>
      <c r="Q21" s="28"/>
      <c r="R21" s="28"/>
      <c r="S21" s="28"/>
      <c r="T21" s="4"/>
      <c r="U21" s="28"/>
    </row>
    <row r="22" spans="3:28" x14ac:dyDescent="0.15">
      <c r="D22" s="9"/>
      <c r="E22" s="75"/>
      <c r="F22" s="75"/>
      <c r="G22" s="75"/>
      <c r="H22" s="75"/>
      <c r="I22" s="75"/>
      <c r="J22" s="75"/>
      <c r="K22" s="75"/>
      <c r="L22" s="75"/>
      <c r="M22" s="75"/>
      <c r="N22" s="75"/>
      <c r="O22" s="2"/>
      <c r="P22" s="2"/>
      <c r="Q22" s="2"/>
      <c r="R22" s="2"/>
      <c r="S22" s="2"/>
      <c r="T22" s="2"/>
      <c r="U22" s="2"/>
    </row>
    <row r="23" spans="3:28" ht="13.5" x14ac:dyDescent="0.15">
      <c r="C23" s="80" t="s">
        <v>89</v>
      </c>
      <c r="D23" s="80"/>
      <c r="E23" s="80"/>
      <c r="F23" s="80"/>
      <c r="G23" s="80"/>
      <c r="H23" s="80"/>
      <c r="I23" s="80"/>
      <c r="J23" s="80"/>
      <c r="K23" s="80"/>
      <c r="L23" s="80"/>
      <c r="M23" s="80"/>
      <c r="N23" s="80"/>
      <c r="O23" s="80"/>
      <c r="P23" s="80"/>
      <c r="Q23" s="81"/>
      <c r="U23" s="2"/>
    </row>
    <row r="24" spans="3:28" ht="12" thickBot="1" x14ac:dyDescent="0.2">
      <c r="C24" s="82"/>
      <c r="D24" s="7"/>
      <c r="E24" s="83"/>
      <c r="F24" s="82"/>
      <c r="G24" s="32"/>
      <c r="H24" s="32"/>
      <c r="I24" s="32"/>
      <c r="J24" s="32"/>
      <c r="K24" s="32"/>
      <c r="L24" s="32"/>
      <c r="M24" s="32"/>
      <c r="N24" s="32"/>
      <c r="O24" s="32"/>
      <c r="P24" s="32"/>
      <c r="Q24" s="32"/>
      <c r="R24" s="32"/>
      <c r="S24" s="32"/>
      <c r="T24" s="32"/>
    </row>
    <row r="25" spans="3:28" ht="13.5" customHeight="1" x14ac:dyDescent="0.15">
      <c r="C25" s="85"/>
      <c r="D25" s="517" t="s">
        <v>90</v>
      </c>
      <c r="E25" s="518"/>
      <c r="F25" s="518"/>
      <c r="G25" s="518"/>
      <c r="H25" s="518"/>
      <c r="I25" s="518"/>
      <c r="J25" s="518"/>
      <c r="K25" s="518"/>
      <c r="L25" s="518"/>
      <c r="M25" s="519"/>
      <c r="N25" s="567" t="s">
        <v>56</v>
      </c>
      <c r="O25" s="568" t="s">
        <v>91</v>
      </c>
      <c r="P25" s="569"/>
      <c r="Q25" s="569"/>
      <c r="R25" s="569"/>
      <c r="S25" s="569"/>
      <c r="T25" s="570"/>
      <c r="Y25" s="32"/>
      <c r="Z25" s="32"/>
      <c r="AA25" s="32"/>
      <c r="AB25" s="32"/>
    </row>
    <row r="26" spans="3:28" ht="18.75" customHeight="1" thickBot="1" x14ac:dyDescent="0.2">
      <c r="C26" s="120"/>
      <c r="D26" s="520"/>
      <c r="E26" s="521"/>
      <c r="F26" s="521"/>
      <c r="G26" s="521"/>
      <c r="H26" s="521"/>
      <c r="I26" s="521"/>
      <c r="J26" s="521"/>
      <c r="K26" s="521"/>
      <c r="L26" s="521"/>
      <c r="M26" s="522"/>
      <c r="N26" s="567"/>
      <c r="O26" s="571"/>
      <c r="P26" s="572"/>
      <c r="Q26" s="572"/>
      <c r="R26" s="572"/>
      <c r="S26" s="572"/>
      <c r="T26" s="573"/>
      <c r="Y26" s="85"/>
      <c r="Z26" s="85"/>
      <c r="AA26" s="85"/>
      <c r="AB26" s="85"/>
    </row>
    <row r="27" spans="3:28" ht="13.5" customHeight="1" x14ac:dyDescent="0.15">
      <c r="C27" s="88"/>
      <c r="D27" s="517" t="s">
        <v>92</v>
      </c>
      <c r="E27" s="574"/>
      <c r="F27" s="574"/>
      <c r="G27" s="574"/>
      <c r="H27" s="574"/>
      <c r="I27" s="574"/>
      <c r="J27" s="574"/>
      <c r="K27" s="574"/>
      <c r="L27" s="574"/>
      <c r="M27" s="575"/>
      <c r="N27" s="582" t="s">
        <v>56</v>
      </c>
      <c r="O27" s="568" t="s">
        <v>93</v>
      </c>
      <c r="P27" s="569"/>
      <c r="Q27" s="569"/>
      <c r="R27" s="569"/>
      <c r="S27" s="569"/>
      <c r="T27" s="570"/>
      <c r="Y27" s="85"/>
      <c r="Z27" s="85"/>
      <c r="AA27" s="85"/>
      <c r="AB27" s="85"/>
    </row>
    <row r="28" spans="3:28" ht="16.899999999999999" customHeight="1" x14ac:dyDescent="0.15">
      <c r="C28" s="84"/>
      <c r="D28" s="576"/>
      <c r="E28" s="577"/>
      <c r="F28" s="577"/>
      <c r="G28" s="577"/>
      <c r="H28" s="577"/>
      <c r="I28" s="577"/>
      <c r="J28" s="577"/>
      <c r="K28" s="577"/>
      <c r="L28" s="577"/>
      <c r="M28" s="578"/>
      <c r="N28" s="582"/>
      <c r="O28" s="583"/>
      <c r="P28" s="584"/>
      <c r="Q28" s="584"/>
      <c r="R28" s="584"/>
      <c r="S28" s="584"/>
      <c r="T28" s="585"/>
      <c r="Y28" s="85"/>
      <c r="Z28" s="85"/>
      <c r="AA28" s="85"/>
      <c r="AB28" s="85"/>
    </row>
    <row r="29" spans="3:28" ht="15" customHeight="1" thickBot="1" x14ac:dyDescent="0.2">
      <c r="D29" s="579"/>
      <c r="E29" s="580"/>
      <c r="F29" s="580"/>
      <c r="G29" s="580"/>
      <c r="H29" s="580"/>
      <c r="I29" s="580"/>
      <c r="J29" s="580"/>
      <c r="K29" s="580"/>
      <c r="L29" s="580"/>
      <c r="M29" s="581"/>
      <c r="O29" s="571"/>
      <c r="P29" s="572"/>
      <c r="Q29" s="572"/>
      <c r="R29" s="572"/>
      <c r="S29" s="572"/>
      <c r="T29" s="573"/>
      <c r="Y29" s="85"/>
      <c r="Z29" s="85"/>
      <c r="AA29" s="85"/>
      <c r="AB29" s="85"/>
    </row>
    <row r="30" spans="3:28" x14ac:dyDescent="0.15">
      <c r="D30" s="82"/>
      <c r="E30" s="32"/>
      <c r="F30" s="82"/>
      <c r="G30" s="32"/>
      <c r="H30" s="121"/>
      <c r="I30" s="121"/>
      <c r="J30" s="121"/>
      <c r="K30" s="90"/>
      <c r="L30" s="26"/>
      <c r="M30" s="26"/>
      <c r="N30" s="26"/>
      <c r="O30" s="26"/>
      <c r="P30" s="26"/>
      <c r="Q30" s="26"/>
      <c r="R30" s="26"/>
      <c r="S30" s="26"/>
      <c r="T30" s="90"/>
      <c r="U30" s="90"/>
      <c r="V30" s="122"/>
      <c r="W30" s="82"/>
      <c r="X30" s="90"/>
      <c r="Y30" s="32"/>
      <c r="Z30" s="32"/>
      <c r="AA30" s="32"/>
      <c r="AB30" s="32"/>
    </row>
    <row r="31" spans="3:28" ht="13.5" customHeight="1" x14ac:dyDescent="0.15">
      <c r="D31" s="10"/>
      <c r="E31" s="2"/>
      <c r="F31" s="10"/>
      <c r="G31" s="2"/>
      <c r="H31" s="7"/>
      <c r="I31" s="8"/>
      <c r="J31" s="2"/>
    </row>
    <row r="32" spans="3:28" ht="14.25" customHeight="1" x14ac:dyDescent="0.15">
      <c r="D32" s="10"/>
      <c r="E32" s="2"/>
      <c r="F32" s="2"/>
      <c r="G32" s="2"/>
      <c r="H32" s="2"/>
      <c r="I32" s="2"/>
      <c r="J32" s="2"/>
    </row>
    <row r="33" spans="4:20" ht="14.25" customHeight="1" x14ac:dyDescent="0.15">
      <c r="D33" s="10"/>
      <c r="E33" s="2"/>
      <c r="F33" s="2"/>
      <c r="G33" s="2"/>
      <c r="H33" s="2"/>
      <c r="I33" s="4"/>
      <c r="J33" s="2"/>
    </row>
    <row r="34" spans="4:20" ht="13.5" x14ac:dyDescent="0.15">
      <c r="D34" s="10"/>
      <c r="E34" s="2"/>
      <c r="F34" s="2"/>
      <c r="G34" s="2"/>
      <c r="H34" s="2"/>
      <c r="I34" s="2"/>
      <c r="J34" s="2"/>
      <c r="M34"/>
      <c r="N34"/>
      <c r="O34"/>
      <c r="P34"/>
      <c r="Q34"/>
      <c r="R34"/>
      <c r="S34"/>
      <c r="T34"/>
    </row>
    <row r="35" spans="4:20" ht="13.5" customHeight="1" x14ac:dyDescent="0.15">
      <c r="D35" s="10"/>
      <c r="E35" s="2"/>
      <c r="F35" s="2"/>
      <c r="G35" s="2"/>
      <c r="H35" s="7"/>
      <c r="I35" s="8"/>
      <c r="J35" s="2"/>
      <c r="M35" s="32"/>
      <c r="N35" s="32"/>
      <c r="O35" s="32"/>
      <c r="P35" s="32"/>
      <c r="Q35" s="32"/>
      <c r="R35" s="32"/>
      <c r="S35" s="32"/>
      <c r="T35"/>
    </row>
    <row r="36" spans="4:20" ht="13.5" x14ac:dyDescent="0.15">
      <c r="D36" s="10"/>
      <c r="E36" s="2"/>
      <c r="F36" s="2"/>
      <c r="G36" s="2"/>
      <c r="H36" s="2"/>
      <c r="I36" s="2"/>
      <c r="J36" s="2"/>
      <c r="L36" s="32"/>
      <c r="M36" s="32"/>
      <c r="N36" s="32"/>
      <c r="O36" s="32"/>
      <c r="P36" s="32"/>
      <c r="Q36" s="32"/>
      <c r="R36" s="32"/>
      <c r="S36" s="32"/>
      <c r="T36"/>
    </row>
    <row r="37" spans="4:20" x14ac:dyDescent="0.15">
      <c r="D37" s="10"/>
      <c r="E37" s="2"/>
      <c r="F37" s="2"/>
      <c r="G37" s="2"/>
      <c r="H37" s="2"/>
      <c r="I37" s="4"/>
      <c r="J37" s="2"/>
    </row>
    <row r="38" spans="4:20" x14ac:dyDescent="0.15">
      <c r="D38" s="10"/>
      <c r="E38" s="2"/>
      <c r="F38" s="2"/>
      <c r="G38" s="2"/>
      <c r="H38" s="2"/>
      <c r="I38" s="2"/>
      <c r="J38" s="2"/>
    </row>
    <row r="39" spans="4:20" x14ac:dyDescent="0.15">
      <c r="D39" s="123"/>
      <c r="E39" s="3"/>
      <c r="F39" s="3"/>
      <c r="G39" s="3"/>
      <c r="H39" s="3"/>
      <c r="I39" s="3"/>
      <c r="J39" s="3"/>
    </row>
  </sheetData>
  <mergeCells count="22">
    <mergeCell ref="C17:W17"/>
    <mergeCell ref="D25:M26"/>
    <mergeCell ref="N25:N26"/>
    <mergeCell ref="O25:T26"/>
    <mergeCell ref="D27:M29"/>
    <mergeCell ref="N27:N28"/>
    <mergeCell ref="O27:T29"/>
    <mergeCell ref="B16:P16"/>
    <mergeCell ref="K1:X3"/>
    <mergeCell ref="A4:N4"/>
    <mergeCell ref="P4:Y4"/>
    <mergeCell ref="M6:Y7"/>
    <mergeCell ref="F7:G7"/>
    <mergeCell ref="A11:A12"/>
    <mergeCell ref="P11:P12"/>
    <mergeCell ref="R11:R12"/>
    <mergeCell ref="Y11:Y12"/>
    <mergeCell ref="A13:A14"/>
    <mergeCell ref="P13:P14"/>
    <mergeCell ref="R13:R14"/>
    <mergeCell ref="Y13:Y14"/>
    <mergeCell ref="A15:Y15"/>
  </mergeCells>
  <phoneticPr fontId="4"/>
  <pageMargins left="0.70866141732283472" right="0.70866141732283472" top="0.74803149606299213" bottom="0.74803149606299213" header="0.31496062992125984" footer="0.31496062992125984"/>
  <pageSetup paperSize="9"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52"/>
  <sheetViews>
    <sheetView workbookViewId="0">
      <selection activeCell="B3" sqref="B3:AF6"/>
    </sheetView>
  </sheetViews>
  <sheetFormatPr defaultRowHeight="19.5" x14ac:dyDescent="0.15"/>
  <cols>
    <col min="1" max="20" width="3.75" style="364" customWidth="1"/>
    <col min="21" max="21" width="3.75" style="365" customWidth="1"/>
    <col min="22" max="34" width="3.75" style="364" customWidth="1"/>
    <col min="35" max="35" width="41.75" style="364" bestFit="1" customWidth="1"/>
    <col min="36" max="36" width="13.25" style="364" customWidth="1"/>
    <col min="37" max="37" width="14.75" style="364" customWidth="1"/>
    <col min="38" max="16384" width="9" style="364"/>
  </cols>
  <sheetData>
    <row r="1" spans="1:37" ht="21" x14ac:dyDescent="0.15">
      <c r="A1" s="652" t="s">
        <v>250</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row>
    <row r="2" spans="1:37" ht="21.95" customHeight="1" x14ac:dyDescent="0.15">
      <c r="AI2" s="364" t="s">
        <v>251</v>
      </c>
      <c r="AJ2" s="366" t="str">
        <f>IF(G11="","",VLOOKUP(G11,AI3:AJ7,2,FALSE))</f>
        <v/>
      </c>
    </row>
    <row r="3" spans="1:37" ht="26.25" customHeight="1" x14ac:dyDescent="0.15">
      <c r="B3" s="653" t="s">
        <v>252</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5"/>
      <c r="AI3" s="364" t="s">
        <v>253</v>
      </c>
      <c r="AJ3" s="367">
        <v>1</v>
      </c>
    </row>
    <row r="4" spans="1:37" ht="26.25" customHeight="1" x14ac:dyDescent="0.15">
      <c r="B4" s="656"/>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8"/>
      <c r="AI4" s="364" t="s">
        <v>254</v>
      </c>
      <c r="AJ4" s="367">
        <v>2</v>
      </c>
    </row>
    <row r="5" spans="1:37" ht="26.25" customHeight="1" x14ac:dyDescent="0.15">
      <c r="B5" s="659"/>
      <c r="C5" s="657"/>
      <c r="D5" s="657"/>
      <c r="E5" s="657"/>
      <c r="F5" s="657"/>
      <c r="G5" s="657"/>
      <c r="H5" s="657"/>
      <c r="I5" s="657"/>
      <c r="J5" s="657"/>
      <c r="K5" s="657"/>
      <c r="L5" s="657"/>
      <c r="M5" s="657"/>
      <c r="N5" s="657"/>
      <c r="O5" s="657"/>
      <c r="P5" s="657"/>
      <c r="Q5" s="657"/>
      <c r="R5" s="657"/>
      <c r="S5" s="657"/>
      <c r="T5" s="657"/>
      <c r="U5" s="657"/>
      <c r="V5" s="657"/>
      <c r="W5" s="657"/>
      <c r="X5" s="657"/>
      <c r="Y5" s="657"/>
      <c r="Z5" s="657"/>
      <c r="AA5" s="657"/>
      <c r="AB5" s="657"/>
      <c r="AC5" s="657"/>
      <c r="AD5" s="657"/>
      <c r="AE5" s="657"/>
      <c r="AF5" s="658"/>
      <c r="AI5" s="364" t="s">
        <v>255</v>
      </c>
      <c r="AJ5" s="367">
        <v>3</v>
      </c>
    </row>
    <row r="6" spans="1:37" ht="26.25" customHeight="1" x14ac:dyDescent="0.15">
      <c r="B6" s="660"/>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2"/>
      <c r="AI6" s="364" t="s">
        <v>256</v>
      </c>
      <c r="AJ6" s="367">
        <v>4</v>
      </c>
    </row>
    <row r="7" spans="1:37" ht="21.95" customHeight="1" x14ac:dyDescent="0.15">
      <c r="AI7" s="364" t="s">
        <v>257</v>
      </c>
      <c r="AJ7" s="367">
        <v>5</v>
      </c>
    </row>
    <row r="8" spans="1:37" ht="21.95" customHeight="1" x14ac:dyDescent="0.15">
      <c r="B8" s="368" t="s">
        <v>258</v>
      </c>
      <c r="U8" s="364"/>
      <c r="AI8" s="369" t="s">
        <v>259</v>
      </c>
      <c r="AJ8" s="370" t="str">
        <f>IF(AND(COUNTIF(V11,"*")=1,OR(AJ2=1,AJ2=2,)),VLOOKUP(V11,AI9:AJ11,2,FALSE),"")</f>
        <v/>
      </c>
    </row>
    <row r="9" spans="1:37" ht="21.95" customHeight="1" x14ac:dyDescent="0.15">
      <c r="B9" s="603" t="s">
        <v>260</v>
      </c>
      <c r="C9" s="603"/>
      <c r="D9" s="603"/>
      <c r="E9" s="603"/>
      <c r="F9" s="603"/>
      <c r="G9" s="592"/>
      <c r="H9" s="592"/>
      <c r="I9" s="592"/>
      <c r="J9" s="592"/>
      <c r="K9" s="603" t="s">
        <v>261</v>
      </c>
      <c r="L9" s="603"/>
      <c r="M9" s="603"/>
      <c r="N9" s="603"/>
      <c r="O9" s="663"/>
      <c r="P9" s="663"/>
      <c r="Q9" s="663"/>
      <c r="R9" s="663"/>
      <c r="S9" s="663"/>
      <c r="T9" s="663"/>
      <c r="U9" s="663"/>
      <c r="V9" s="663"/>
      <c r="W9" s="663"/>
      <c r="X9" s="663"/>
      <c r="Y9" s="664"/>
      <c r="Z9" s="664"/>
      <c r="AA9" s="664"/>
      <c r="AB9" s="664"/>
      <c r="AI9" s="369" t="s">
        <v>262</v>
      </c>
      <c r="AJ9" s="367">
        <v>6</v>
      </c>
    </row>
    <row r="10" spans="1:37" ht="21.95" customHeight="1" x14ac:dyDescent="0.15">
      <c r="B10" s="646" t="s">
        <v>263</v>
      </c>
      <c r="C10" s="647"/>
      <c r="D10" s="647"/>
      <c r="E10" s="647"/>
      <c r="F10" s="649"/>
      <c r="G10" s="650"/>
      <c r="H10" s="648"/>
      <c r="I10" s="648"/>
      <c r="J10" s="651"/>
      <c r="K10" s="646" t="s">
        <v>264</v>
      </c>
      <c r="L10" s="647"/>
      <c r="M10" s="647"/>
      <c r="N10" s="649"/>
      <c r="O10" s="650"/>
      <c r="P10" s="648"/>
      <c r="Q10" s="648"/>
      <c r="R10" s="648"/>
      <c r="S10" s="648"/>
      <c r="T10" s="651"/>
      <c r="U10" s="642" t="s">
        <v>265</v>
      </c>
      <c r="V10" s="643"/>
      <c r="W10" s="643"/>
      <c r="X10" s="644"/>
      <c r="Y10" s="650"/>
      <c r="Z10" s="648"/>
      <c r="AA10" s="648"/>
      <c r="AB10" s="648"/>
      <c r="AC10" s="648"/>
      <c r="AD10" s="648"/>
      <c r="AE10" s="648"/>
      <c r="AF10" s="651"/>
      <c r="AI10" s="369" t="s">
        <v>266</v>
      </c>
      <c r="AJ10" s="367">
        <v>7</v>
      </c>
    </row>
    <row r="11" spans="1:37" ht="21.95" customHeight="1" x14ac:dyDescent="0.15">
      <c r="B11" s="603" t="s">
        <v>267</v>
      </c>
      <c r="C11" s="603"/>
      <c r="D11" s="603"/>
      <c r="E11" s="603"/>
      <c r="F11" s="603"/>
      <c r="G11" s="639"/>
      <c r="H11" s="640"/>
      <c r="I11" s="640"/>
      <c r="J11" s="640"/>
      <c r="K11" s="640"/>
      <c r="L11" s="640"/>
      <c r="M11" s="640"/>
      <c r="N11" s="640"/>
      <c r="O11" s="640"/>
      <c r="P11" s="640"/>
      <c r="Q11" s="641"/>
      <c r="R11" s="642" t="s">
        <v>268</v>
      </c>
      <c r="S11" s="643"/>
      <c r="T11" s="643"/>
      <c r="U11" s="644"/>
      <c r="V11" s="639"/>
      <c r="W11" s="640"/>
      <c r="X11" s="640"/>
      <c r="Y11" s="640"/>
      <c r="Z11" s="640"/>
      <c r="AA11" s="640"/>
      <c r="AB11" s="641"/>
      <c r="AI11" s="369" t="s">
        <v>269</v>
      </c>
      <c r="AJ11" s="367">
        <v>8</v>
      </c>
    </row>
    <row r="12" spans="1:37" ht="17.25" customHeight="1" x14ac:dyDescent="0.15">
      <c r="B12" s="645" t="s">
        <v>270</v>
      </c>
      <c r="C12" s="645"/>
      <c r="D12" s="645"/>
      <c r="E12" s="645"/>
      <c r="F12" s="645"/>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365"/>
      <c r="AJ12" s="367"/>
    </row>
    <row r="13" spans="1:37" ht="17.25" customHeight="1" x14ac:dyDescent="0.15">
      <c r="B13" s="645"/>
      <c r="C13" s="645"/>
      <c r="D13" s="645"/>
      <c r="E13" s="645"/>
      <c r="F13" s="645"/>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365"/>
      <c r="AI13" s="369"/>
    </row>
    <row r="14" spans="1:37" ht="18" customHeight="1" x14ac:dyDescent="0.15">
      <c r="U14" s="364"/>
      <c r="AI14" s="369"/>
    </row>
    <row r="15" spans="1:37" ht="21.95" customHeight="1" x14ac:dyDescent="0.15">
      <c r="B15" s="368" t="s">
        <v>271</v>
      </c>
      <c r="U15" s="364"/>
      <c r="AI15" s="369" t="s">
        <v>272</v>
      </c>
    </row>
    <row r="16" spans="1:37" ht="21.95" customHeight="1" x14ac:dyDescent="0.15">
      <c r="B16" s="588" t="s">
        <v>273</v>
      </c>
      <c r="C16" s="589"/>
      <c r="D16" s="589"/>
      <c r="E16" s="589"/>
      <c r="F16" s="589"/>
      <c r="G16" s="589"/>
      <c r="H16" s="589"/>
      <c r="I16" s="589"/>
      <c r="J16" s="589"/>
      <c r="K16" s="590"/>
      <c r="L16" s="646" t="s">
        <v>274</v>
      </c>
      <c r="M16" s="647"/>
      <c r="N16" s="648"/>
      <c r="O16" s="648"/>
      <c r="P16" s="371" t="s">
        <v>275</v>
      </c>
      <c r="Q16" s="648"/>
      <c r="R16" s="648"/>
      <c r="S16" s="372" t="s">
        <v>276</v>
      </c>
      <c r="T16"/>
      <c r="U16"/>
      <c r="AD16"/>
      <c r="AE16"/>
      <c r="AI16" s="373" t="str">
        <f>L16&amp;N16&amp;P16&amp;Q16&amp;S16&amp;"１日"</f>
        <v>令和年月１日</v>
      </c>
      <c r="AJ16" s="374"/>
      <c r="AK16" s="374"/>
    </row>
    <row r="17" spans="2:37" ht="21.95" customHeight="1" x14ac:dyDescent="0.15">
      <c r="B17" s="588" t="s">
        <v>277</v>
      </c>
      <c r="C17" s="589"/>
      <c r="D17" s="589"/>
      <c r="E17" s="589"/>
      <c r="F17" s="589"/>
      <c r="G17" s="589"/>
      <c r="H17" s="589"/>
      <c r="I17" s="589"/>
      <c r="J17" s="589"/>
      <c r="K17" s="589"/>
      <c r="L17" s="589"/>
      <c r="M17" s="589"/>
      <c r="N17" s="589"/>
      <c r="O17" s="590"/>
      <c r="P17" s="629"/>
      <c r="Q17" s="630"/>
      <c r="R17" s="630"/>
      <c r="S17" s="375" t="s">
        <v>278</v>
      </c>
      <c r="AI17" s="369" t="s">
        <v>279</v>
      </c>
      <c r="AJ17" s="376" t="s">
        <v>280</v>
      </c>
    </row>
    <row r="18" spans="2:37" ht="21.95" customHeight="1" x14ac:dyDescent="0.15">
      <c r="B18" s="631" t="s">
        <v>249</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2"/>
      <c r="AA18" s="633"/>
      <c r="AB18" s="633"/>
      <c r="AC18" s="377" t="s">
        <v>278</v>
      </c>
      <c r="AI18" s="378" t="e">
        <f>(Z18-P17)/Z18</f>
        <v>#DIV/0!</v>
      </c>
      <c r="AJ18" s="379" t="e">
        <f>AI18</f>
        <v>#DIV/0!</v>
      </c>
    </row>
    <row r="19" spans="2:37" ht="21.95" customHeight="1" x14ac:dyDescent="0.2">
      <c r="B19" s="634" t="s">
        <v>281</v>
      </c>
      <c r="C19" s="635"/>
      <c r="D19" s="635"/>
      <c r="E19" s="635"/>
      <c r="F19" s="635"/>
      <c r="G19" s="635"/>
      <c r="H19" s="636" t="str">
        <f>IF(P17="","",IF(AND(H20="否",ROUND(AI18,4)&gt;=0.05),"可","否"))</f>
        <v/>
      </c>
      <c r="I19" s="637"/>
      <c r="J19" s="638"/>
      <c r="N19" s="380"/>
      <c r="O19" s="380"/>
      <c r="P19" s="380"/>
      <c r="Q19" s="380"/>
      <c r="R19" s="380"/>
      <c r="S19" s="380"/>
      <c r="T19" s="380"/>
      <c r="U19" s="380"/>
      <c r="V19" s="380"/>
      <c r="W19" s="380"/>
      <c r="X19" s="380"/>
      <c r="Y19" s="380"/>
      <c r="Z19" s="380"/>
      <c r="AA19" s="380"/>
      <c r="AB19" s="380"/>
      <c r="AC19" s="380"/>
      <c r="AD19" s="380"/>
      <c r="AE19" s="380"/>
      <c r="AF19" s="380"/>
      <c r="AI19" s="381" t="s">
        <v>282</v>
      </c>
      <c r="AJ19" s="382" t="s">
        <v>283</v>
      </c>
    </row>
    <row r="20" spans="2:37" ht="21.95" customHeight="1" x14ac:dyDescent="0.2">
      <c r="B20" s="588" t="s">
        <v>284</v>
      </c>
      <c r="C20" s="589"/>
      <c r="D20" s="589"/>
      <c r="E20" s="589"/>
      <c r="F20" s="589"/>
      <c r="G20" s="589"/>
      <c r="H20" s="626" t="str">
        <f>IF(N16="","",IF(AND(AI20="可",AJ20="可"),"可","否"))</f>
        <v/>
      </c>
      <c r="I20" s="627"/>
      <c r="J20" s="628"/>
      <c r="N20" s="380"/>
      <c r="O20" s="380"/>
      <c r="P20" s="380"/>
      <c r="Q20" s="380"/>
      <c r="R20" s="380"/>
      <c r="S20" s="380"/>
      <c r="T20" s="380"/>
      <c r="U20" s="380"/>
      <c r="V20" s="380"/>
      <c r="W20" s="380"/>
      <c r="X20" s="380"/>
      <c r="Y20" s="380"/>
      <c r="Z20" s="380"/>
      <c r="AE20" s="380"/>
      <c r="AF20" s="380"/>
      <c r="AI20" s="381" t="str">
        <f>IF(P17="","",IF(OR(AND(AJ8=7,P17&lt;=750),(AND(AJ8=8,P17&lt;=900))),"可","否"))</f>
        <v/>
      </c>
      <c r="AJ20" s="383" t="str">
        <f>IF(AND(N16=3,OR(Q16=2,Q16=3)),"否","可")</f>
        <v>可</v>
      </c>
      <c r="AK20"/>
    </row>
    <row r="21" spans="2:37" ht="20.25" customHeight="1" x14ac:dyDescent="0.15">
      <c r="B21" s="586" t="s">
        <v>285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row>
    <row r="22" spans="2:37" ht="20.25" customHeight="1" x14ac:dyDescent="0.15">
      <c r="B22" s="58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row>
    <row r="23" spans="2:37" ht="20.25" customHeight="1" x14ac:dyDescent="0.15">
      <c r="B23" s="586"/>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row>
    <row r="24" spans="2:37" ht="20.25" customHeight="1" x14ac:dyDescent="0.15">
      <c r="B24" s="586"/>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row>
    <row r="25" spans="2:37" ht="20.25" customHeight="1" x14ac:dyDescent="0.15">
      <c r="B25" s="586"/>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row>
    <row r="26" spans="2:37" ht="20.25" customHeight="1" x14ac:dyDescent="0.15">
      <c r="B26" s="586"/>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row>
    <row r="27" spans="2:37" ht="20.25" customHeight="1" x14ac:dyDescent="0.15">
      <c r="B27" s="586"/>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row>
    <row r="28" spans="2:37" ht="20.25" customHeight="1" x14ac:dyDescent="0.15">
      <c r="B28" s="587"/>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row>
    <row r="29" spans="2:37" ht="18" customHeight="1" x14ac:dyDescent="0.15">
      <c r="N29" s="365"/>
      <c r="O29" s="365"/>
      <c r="P29" s="365"/>
      <c r="Q29" s="365"/>
      <c r="R29" s="365"/>
      <c r="S29" s="365"/>
      <c r="U29" s="364"/>
    </row>
    <row r="30" spans="2:37" ht="21.95" customHeight="1" x14ac:dyDescent="0.15">
      <c r="B30" s="608" t="s">
        <v>286</v>
      </c>
      <c r="C30" s="609"/>
      <c r="D30" s="609"/>
      <c r="E30" s="609"/>
      <c r="F30" s="609"/>
      <c r="G30" s="609"/>
      <c r="H30" s="609"/>
      <c r="I30" s="610"/>
      <c r="K30" s="384" t="s">
        <v>287</v>
      </c>
      <c r="N30" s="365"/>
      <c r="O30" s="365"/>
      <c r="P30" s="365"/>
      <c r="Q30" s="365"/>
      <c r="R30" s="365"/>
      <c r="S30" s="365"/>
      <c r="U30" s="364"/>
    </row>
    <row r="31" spans="2:37" ht="21.95" customHeight="1" x14ac:dyDescent="0.15">
      <c r="B31" s="368" t="s">
        <v>288</v>
      </c>
    </row>
    <row r="32" spans="2:37" ht="21.95" customHeight="1" x14ac:dyDescent="0.15">
      <c r="B32" s="603"/>
      <c r="C32" s="603"/>
      <c r="D32" s="603"/>
      <c r="E32" s="603"/>
      <c r="F32" s="603"/>
      <c r="G32" s="603"/>
      <c r="H32" s="603"/>
      <c r="I32" s="603"/>
      <c r="J32" s="603"/>
      <c r="K32" s="603"/>
      <c r="L32" s="603" t="s">
        <v>289</v>
      </c>
      <c r="M32" s="603"/>
      <c r="N32" s="603"/>
      <c r="O32" s="603"/>
      <c r="P32" s="603"/>
      <c r="Q32" s="604" t="s">
        <v>290</v>
      </c>
      <c r="R32" s="604"/>
      <c r="S32" s="604"/>
      <c r="T32" s="604"/>
      <c r="U32" s="603" t="s">
        <v>291</v>
      </c>
      <c r="V32" s="603"/>
      <c r="W32" s="603"/>
      <c r="X32" s="603"/>
      <c r="Y32" s="596"/>
      <c r="Z32" s="597"/>
      <c r="AA32" s="605" t="s">
        <v>292</v>
      </c>
      <c r="AB32" s="603"/>
      <c r="AC32" s="603"/>
      <c r="AD32" s="603"/>
      <c r="AH32"/>
      <c r="AI32"/>
      <c r="AJ32"/>
      <c r="AK32"/>
    </row>
    <row r="33" spans="2:37" ht="21.95" customHeight="1" x14ac:dyDescent="0.15">
      <c r="B33" s="603"/>
      <c r="C33" s="603"/>
      <c r="D33" s="603"/>
      <c r="E33" s="603"/>
      <c r="F33" s="603"/>
      <c r="G33" s="603"/>
      <c r="H33" s="603"/>
      <c r="I33" s="603"/>
      <c r="J33" s="603"/>
      <c r="K33" s="603"/>
      <c r="L33" s="603"/>
      <c r="M33" s="603"/>
      <c r="N33" s="603"/>
      <c r="O33" s="603"/>
      <c r="P33" s="603"/>
      <c r="Q33" s="604"/>
      <c r="R33" s="604"/>
      <c r="S33" s="604"/>
      <c r="T33" s="604"/>
      <c r="U33" s="603"/>
      <c r="V33" s="603"/>
      <c r="W33" s="603"/>
      <c r="X33" s="603"/>
      <c r="Y33" s="596"/>
      <c r="Z33" s="597"/>
      <c r="AA33" s="603"/>
      <c r="AB33" s="603"/>
      <c r="AC33" s="603"/>
      <c r="AD33" s="603"/>
      <c r="AH33"/>
      <c r="AI33"/>
      <c r="AJ33"/>
      <c r="AK33"/>
    </row>
    <row r="34" spans="2:37" ht="21.95" customHeight="1" x14ac:dyDescent="0.15">
      <c r="B34" s="588" t="s">
        <v>273</v>
      </c>
      <c r="C34" s="589"/>
      <c r="D34" s="589"/>
      <c r="E34" s="589"/>
      <c r="F34" s="589"/>
      <c r="G34" s="589"/>
      <c r="H34" s="589"/>
      <c r="I34" s="589"/>
      <c r="J34" s="589"/>
      <c r="K34" s="590"/>
      <c r="L34" s="591" t="str">
        <f>IF(N16="","",EOMONTH(AI16,0))</f>
        <v/>
      </c>
      <c r="M34" s="591"/>
      <c r="N34" s="591"/>
      <c r="O34" s="591"/>
      <c r="P34" s="591"/>
      <c r="Q34" s="606" t="str">
        <f>IF($P$17=0,"",$P$17)</f>
        <v/>
      </c>
      <c r="R34" s="607"/>
      <c r="S34" s="607"/>
      <c r="T34" s="607"/>
      <c r="U34" s="624" t="str">
        <f>IF(Q34="","",ROUND(($Z$18-Q34)/$Z$18,4))</f>
        <v/>
      </c>
      <c r="V34" s="625"/>
      <c r="W34" s="625"/>
      <c r="X34" s="625"/>
      <c r="Y34" s="596"/>
      <c r="Z34" s="597"/>
      <c r="AA34" s="600"/>
      <c r="AB34" s="601"/>
      <c r="AC34" s="601"/>
      <c r="AD34" s="602"/>
      <c r="AH34"/>
      <c r="AI34"/>
      <c r="AJ34"/>
      <c r="AK34"/>
    </row>
    <row r="35" spans="2:37" ht="21.95" customHeight="1" x14ac:dyDescent="0.15">
      <c r="B35" s="588" t="s">
        <v>293</v>
      </c>
      <c r="C35" s="589"/>
      <c r="D35" s="589"/>
      <c r="E35" s="589"/>
      <c r="F35" s="589"/>
      <c r="G35" s="589"/>
      <c r="H35" s="589"/>
      <c r="I35" s="589"/>
      <c r="J35" s="589"/>
      <c r="K35" s="590"/>
      <c r="L35" s="591" t="str">
        <f t="shared" ref="L35:L41" si="0">IF($N$16="","",EOMONTH(L34,1))</f>
        <v/>
      </c>
      <c r="M35" s="591"/>
      <c r="N35" s="591"/>
      <c r="O35" s="591"/>
      <c r="P35" s="591"/>
      <c r="Q35" s="594"/>
      <c r="R35" s="595"/>
      <c r="S35" s="595"/>
      <c r="T35" s="595"/>
      <c r="U35" s="624" t="str">
        <f t="shared" ref="U35:U39" si="1">IF(Q35="","",ROUND(($Z$18-Q35)/$Z$18,4))</f>
        <v/>
      </c>
      <c r="V35" s="625"/>
      <c r="W35" s="625"/>
      <c r="X35" s="625"/>
      <c r="Y35" s="596"/>
      <c r="Z35" s="597"/>
      <c r="AA35" s="600"/>
      <c r="AB35" s="601"/>
      <c r="AC35" s="601"/>
      <c r="AD35" s="602"/>
      <c r="AH35"/>
      <c r="AI35"/>
      <c r="AJ35"/>
      <c r="AK35"/>
    </row>
    <row r="36" spans="2:37" ht="21.95" customHeight="1" x14ac:dyDescent="0.15">
      <c r="B36" s="588" t="s">
        <v>294</v>
      </c>
      <c r="C36" s="589"/>
      <c r="D36" s="589"/>
      <c r="E36" s="589"/>
      <c r="F36" s="589"/>
      <c r="G36" s="589"/>
      <c r="H36" s="589"/>
      <c r="I36" s="589"/>
      <c r="J36" s="589"/>
      <c r="K36" s="590"/>
      <c r="L36" s="591" t="str">
        <f t="shared" si="0"/>
        <v/>
      </c>
      <c r="M36" s="591"/>
      <c r="N36" s="591"/>
      <c r="O36" s="591"/>
      <c r="P36" s="591"/>
      <c r="Q36" s="594"/>
      <c r="R36" s="595"/>
      <c r="S36" s="595"/>
      <c r="T36" s="595"/>
      <c r="U36" s="624" t="str">
        <f t="shared" si="1"/>
        <v/>
      </c>
      <c r="V36" s="625"/>
      <c r="W36" s="625"/>
      <c r="X36" s="625"/>
      <c r="Y36" s="596"/>
      <c r="Z36" s="597"/>
      <c r="AA36" s="593" t="str">
        <f>IF(U34="","",IF(AND($H$19="可",U34&gt;=0.05),"可","否"))</f>
        <v/>
      </c>
      <c r="AB36" s="593"/>
      <c r="AC36" s="593"/>
      <c r="AD36" s="593"/>
      <c r="AH36"/>
      <c r="AI36"/>
      <c r="AJ36"/>
      <c r="AK36"/>
    </row>
    <row r="37" spans="2:37" ht="21.95" customHeight="1" x14ac:dyDescent="0.15">
      <c r="B37" s="588" t="s">
        <v>295</v>
      </c>
      <c r="C37" s="589"/>
      <c r="D37" s="589"/>
      <c r="E37" s="589"/>
      <c r="F37" s="589"/>
      <c r="G37" s="589"/>
      <c r="H37" s="589"/>
      <c r="I37" s="589"/>
      <c r="J37" s="589"/>
      <c r="K37" s="590"/>
      <c r="L37" s="591" t="str">
        <f t="shared" si="0"/>
        <v/>
      </c>
      <c r="M37" s="591"/>
      <c r="N37" s="591"/>
      <c r="O37" s="591"/>
      <c r="P37" s="591"/>
      <c r="Q37" s="594"/>
      <c r="R37" s="595"/>
      <c r="S37" s="595"/>
      <c r="T37" s="595"/>
      <c r="U37" s="624" t="str">
        <f t="shared" si="1"/>
        <v/>
      </c>
      <c r="V37" s="625"/>
      <c r="W37" s="625"/>
      <c r="X37" s="625"/>
      <c r="Y37" s="596"/>
      <c r="Z37" s="597"/>
      <c r="AA37" s="593" t="str">
        <f t="shared" ref="AA37:AA41" si="2">IF(U35="","",IF(AND($H$19="可",U35&gt;=0.05),"可","否"))</f>
        <v/>
      </c>
      <c r="AB37" s="593"/>
      <c r="AC37" s="593"/>
      <c r="AD37" s="593"/>
      <c r="AH37"/>
      <c r="AI37"/>
      <c r="AJ37"/>
      <c r="AK37"/>
    </row>
    <row r="38" spans="2:37" ht="21.95" customHeight="1" x14ac:dyDescent="0.15">
      <c r="B38" s="588" t="s">
        <v>296</v>
      </c>
      <c r="C38" s="589"/>
      <c r="D38" s="589"/>
      <c r="E38" s="589"/>
      <c r="F38" s="589"/>
      <c r="G38" s="589"/>
      <c r="H38" s="589"/>
      <c r="I38" s="589"/>
      <c r="J38" s="589"/>
      <c r="K38" s="590"/>
      <c r="L38" s="591" t="str">
        <f t="shared" si="0"/>
        <v/>
      </c>
      <c r="M38" s="591"/>
      <c r="N38" s="591"/>
      <c r="O38" s="591"/>
      <c r="P38" s="591"/>
      <c r="Q38" s="594"/>
      <c r="R38" s="595"/>
      <c r="S38" s="595"/>
      <c r="T38" s="595"/>
      <c r="U38" s="624" t="str">
        <f t="shared" si="1"/>
        <v/>
      </c>
      <c r="V38" s="625"/>
      <c r="W38" s="625"/>
      <c r="X38" s="625"/>
      <c r="Y38" s="598" t="s">
        <v>297</v>
      </c>
      <c r="Z38" s="597"/>
      <c r="AA38" s="593" t="str">
        <f t="shared" si="2"/>
        <v/>
      </c>
      <c r="AB38" s="593"/>
      <c r="AC38" s="593"/>
      <c r="AD38" s="593"/>
      <c r="AH38"/>
      <c r="AI38"/>
      <c r="AJ38"/>
      <c r="AK38"/>
    </row>
    <row r="39" spans="2:37" ht="21.95" customHeight="1" x14ac:dyDescent="0.15">
      <c r="B39" s="588" t="s">
        <v>298</v>
      </c>
      <c r="C39" s="589"/>
      <c r="D39" s="589"/>
      <c r="E39" s="589"/>
      <c r="F39" s="589"/>
      <c r="G39" s="589"/>
      <c r="H39" s="589"/>
      <c r="I39" s="589"/>
      <c r="J39" s="589"/>
      <c r="K39" s="590"/>
      <c r="L39" s="591" t="str">
        <f t="shared" si="0"/>
        <v/>
      </c>
      <c r="M39" s="591"/>
      <c r="N39" s="591"/>
      <c r="O39" s="591"/>
      <c r="P39" s="591"/>
      <c r="Q39" s="594"/>
      <c r="R39" s="595"/>
      <c r="S39" s="595"/>
      <c r="T39" s="595"/>
      <c r="U39" s="624" t="str">
        <f t="shared" si="1"/>
        <v/>
      </c>
      <c r="V39" s="625"/>
      <c r="W39" s="625"/>
      <c r="X39" s="625"/>
      <c r="Y39" s="596"/>
      <c r="Z39" s="597"/>
      <c r="AA39" s="623" t="str">
        <f>IF(U37="","",IF(AND($H$19="可",U37&gt;=0.05),"可","否"))</f>
        <v/>
      </c>
      <c r="AB39" s="623"/>
      <c r="AC39" s="623"/>
      <c r="AD39" s="623"/>
      <c r="AH39"/>
      <c r="AI39"/>
      <c r="AJ39"/>
      <c r="AK39"/>
    </row>
    <row r="40" spans="2:37" ht="21.95" customHeight="1" x14ac:dyDescent="0.15">
      <c r="B40" s="588"/>
      <c r="C40" s="589"/>
      <c r="D40" s="589"/>
      <c r="E40" s="589"/>
      <c r="F40" s="589"/>
      <c r="G40" s="589"/>
      <c r="H40" s="589"/>
      <c r="I40" s="589"/>
      <c r="J40" s="589"/>
      <c r="K40" s="590"/>
      <c r="L40" s="591" t="str">
        <f t="shared" si="0"/>
        <v/>
      </c>
      <c r="M40" s="591"/>
      <c r="N40" s="591"/>
      <c r="O40" s="591"/>
      <c r="P40" s="591"/>
      <c r="Q40" s="600"/>
      <c r="R40" s="601"/>
      <c r="S40" s="601"/>
      <c r="T40" s="602"/>
      <c r="U40" s="600"/>
      <c r="V40" s="601"/>
      <c r="W40" s="601"/>
      <c r="X40" s="602"/>
      <c r="Y40" s="596"/>
      <c r="Z40" s="597"/>
      <c r="AA40" s="593" t="str">
        <f t="shared" si="2"/>
        <v/>
      </c>
      <c r="AB40" s="593"/>
      <c r="AC40" s="593"/>
      <c r="AD40" s="593"/>
      <c r="AH40"/>
      <c r="AI40"/>
      <c r="AJ40"/>
      <c r="AK40"/>
    </row>
    <row r="41" spans="2:37" ht="21.95" customHeight="1" x14ac:dyDescent="0.15">
      <c r="B41" s="588" t="s">
        <v>299</v>
      </c>
      <c r="C41" s="589"/>
      <c r="D41" s="589"/>
      <c r="E41" s="589"/>
      <c r="F41" s="589"/>
      <c r="G41" s="589"/>
      <c r="H41" s="589"/>
      <c r="I41" s="589"/>
      <c r="J41" s="589"/>
      <c r="K41" s="590"/>
      <c r="L41" s="591" t="str">
        <f t="shared" si="0"/>
        <v/>
      </c>
      <c r="M41" s="591"/>
      <c r="N41" s="591"/>
      <c r="O41" s="591"/>
      <c r="P41" s="591"/>
      <c r="Q41" s="620"/>
      <c r="R41" s="620"/>
      <c r="S41" s="620"/>
      <c r="T41" s="620"/>
      <c r="U41" s="620"/>
      <c r="V41" s="620"/>
      <c r="W41" s="620"/>
      <c r="X41" s="620"/>
      <c r="Y41" s="596"/>
      <c r="Z41" s="597"/>
      <c r="AA41" s="593" t="str">
        <f t="shared" si="2"/>
        <v/>
      </c>
      <c r="AB41" s="593"/>
      <c r="AC41" s="593"/>
      <c r="AD41" s="593"/>
      <c r="AH41"/>
      <c r="AI41"/>
      <c r="AJ41"/>
      <c r="AK41"/>
    </row>
    <row r="42" spans="2:37" ht="19.5" customHeight="1" x14ac:dyDescent="0.15">
      <c r="B42" s="621" t="s">
        <v>300</v>
      </c>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row>
    <row r="43" spans="2:37" ht="19.5" customHeight="1" x14ac:dyDescent="0.15">
      <c r="B43" s="621"/>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row>
    <row r="44" spans="2:37" ht="19.5" customHeight="1" x14ac:dyDescent="0.15">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row>
    <row r="45" spans="2:37" ht="20.25" customHeight="1" x14ac:dyDescent="0.15">
      <c r="U45" s="364"/>
    </row>
    <row r="46" spans="2:37" ht="21.95" customHeight="1" x14ac:dyDescent="0.15">
      <c r="B46" s="608" t="s">
        <v>301</v>
      </c>
      <c r="C46" s="609"/>
      <c r="D46" s="609"/>
      <c r="E46" s="609"/>
      <c r="F46" s="609"/>
      <c r="G46" s="609"/>
      <c r="H46" s="609"/>
      <c r="I46" s="609"/>
      <c r="J46" s="609"/>
      <c r="K46" s="609"/>
      <c r="L46" s="609"/>
      <c r="M46" s="609"/>
      <c r="N46" s="609"/>
      <c r="O46" s="609"/>
      <c r="P46" s="609"/>
      <c r="Q46" s="609"/>
      <c r="R46" s="609"/>
      <c r="S46" s="609"/>
      <c r="T46" s="609"/>
      <c r="U46" s="609"/>
      <c r="V46" s="609"/>
      <c r="W46" s="610"/>
      <c r="Y46" s="384" t="s">
        <v>302</v>
      </c>
    </row>
    <row r="47" spans="2:37" ht="21.95" customHeight="1" x14ac:dyDescent="0.15">
      <c r="B47" s="368" t="s">
        <v>303</v>
      </c>
    </row>
    <row r="48" spans="2:37" ht="21.95" customHeight="1" x14ac:dyDescent="0.15">
      <c r="B48" s="611" t="s">
        <v>304</v>
      </c>
      <c r="C48" s="611"/>
      <c r="D48" s="611"/>
      <c r="E48" s="611"/>
      <c r="F48" s="611"/>
      <c r="G48" s="611"/>
      <c r="H48" s="611"/>
      <c r="I48" s="611"/>
      <c r="J48" s="611"/>
      <c r="K48" s="613" t="s">
        <v>305</v>
      </c>
      <c r="L48" s="614"/>
      <c r="M48" s="614"/>
      <c r="N48" s="614"/>
      <c r="O48" s="614"/>
      <c r="P48" s="614"/>
      <c r="Q48" s="614"/>
      <c r="R48" s="614"/>
      <c r="S48" s="614"/>
      <c r="T48" s="614"/>
      <c r="U48" s="614"/>
      <c r="V48" s="614"/>
      <c r="W48" s="614"/>
      <c r="X48" s="614"/>
      <c r="Y48" s="614"/>
      <c r="Z48" s="614"/>
      <c r="AA48" s="614"/>
      <c r="AB48" s="614"/>
      <c r="AC48" s="614"/>
      <c r="AD48" s="614"/>
      <c r="AE48" s="614"/>
      <c r="AF48" s="615"/>
    </row>
    <row r="49" spans="2:32" ht="21.95" customHeight="1" x14ac:dyDescent="0.15">
      <c r="B49" s="612"/>
      <c r="C49" s="612"/>
      <c r="D49" s="612"/>
      <c r="E49" s="612"/>
      <c r="F49" s="612"/>
      <c r="G49" s="612"/>
      <c r="H49" s="612"/>
      <c r="I49" s="612"/>
      <c r="J49" s="612"/>
      <c r="K49" s="616"/>
      <c r="L49" s="617"/>
      <c r="M49" s="617"/>
      <c r="N49" s="617"/>
      <c r="O49" s="617"/>
      <c r="P49" s="617"/>
      <c r="Q49" s="617"/>
      <c r="R49" s="617"/>
      <c r="S49" s="617"/>
      <c r="T49" s="617"/>
      <c r="U49" s="617"/>
      <c r="V49" s="617"/>
      <c r="W49" s="617"/>
      <c r="X49" s="617"/>
      <c r="Y49" s="617"/>
      <c r="Z49" s="617"/>
      <c r="AA49" s="617"/>
      <c r="AB49" s="617"/>
      <c r="AC49" s="617"/>
      <c r="AD49" s="617"/>
      <c r="AE49" s="617"/>
      <c r="AF49" s="618"/>
    </row>
    <row r="50" spans="2:32" ht="36" customHeight="1" x14ac:dyDescent="0.15">
      <c r="B50" s="619" t="s">
        <v>306</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row>
    <row r="51" spans="2:32" ht="21.95" customHeight="1" x14ac:dyDescent="0.15"/>
    <row r="52" spans="2:32" ht="21.95" customHeight="1" x14ac:dyDescent="0.15">
      <c r="B52" s="608" t="s">
        <v>307</v>
      </c>
      <c r="C52" s="609"/>
      <c r="D52" s="609"/>
      <c r="E52" s="609"/>
      <c r="F52" s="609"/>
      <c r="G52" s="609"/>
      <c r="H52" s="609"/>
      <c r="I52" s="610"/>
      <c r="K52" s="384" t="s">
        <v>308</v>
      </c>
    </row>
    <row r="53" spans="2:32" ht="21.95" customHeight="1" x14ac:dyDescent="0.15">
      <c r="B53" s="368" t="s">
        <v>309</v>
      </c>
    </row>
    <row r="54" spans="2:32" ht="21.95" customHeight="1" x14ac:dyDescent="0.15">
      <c r="B54" s="603"/>
      <c r="C54" s="603"/>
      <c r="D54" s="603"/>
      <c r="E54" s="603"/>
      <c r="F54" s="603"/>
      <c r="G54" s="603"/>
      <c r="H54" s="603"/>
      <c r="I54" s="603"/>
      <c r="J54" s="603"/>
      <c r="K54" s="603"/>
      <c r="L54" s="603" t="s">
        <v>289</v>
      </c>
      <c r="M54" s="603"/>
      <c r="N54" s="603"/>
      <c r="O54" s="603"/>
      <c r="P54" s="603"/>
      <c r="Q54" s="604" t="s">
        <v>290</v>
      </c>
      <c r="R54" s="604"/>
      <c r="S54" s="604"/>
      <c r="T54" s="604"/>
      <c r="U54" s="596"/>
      <c r="V54" s="597"/>
      <c r="W54" s="605" t="s">
        <v>310</v>
      </c>
      <c r="X54" s="603"/>
      <c r="Y54" s="603"/>
      <c r="Z54" s="603"/>
    </row>
    <row r="55" spans="2:32" ht="21.95" customHeight="1" x14ac:dyDescent="0.15">
      <c r="B55" s="603"/>
      <c r="C55" s="603"/>
      <c r="D55" s="603"/>
      <c r="E55" s="603"/>
      <c r="F55" s="603"/>
      <c r="G55" s="603"/>
      <c r="H55" s="603"/>
      <c r="I55" s="603"/>
      <c r="J55" s="603"/>
      <c r="K55" s="603"/>
      <c r="L55" s="603"/>
      <c r="M55" s="603"/>
      <c r="N55" s="603"/>
      <c r="O55" s="603"/>
      <c r="P55" s="603"/>
      <c r="Q55" s="604"/>
      <c r="R55" s="604"/>
      <c r="S55" s="604"/>
      <c r="T55" s="604"/>
      <c r="U55" s="596"/>
      <c r="V55" s="597"/>
      <c r="W55" s="603"/>
      <c r="X55" s="603"/>
      <c r="Y55" s="603"/>
      <c r="Z55" s="603"/>
    </row>
    <row r="56" spans="2:32" ht="21.95" customHeight="1" x14ac:dyDescent="0.15">
      <c r="B56" s="588" t="s">
        <v>273</v>
      </c>
      <c r="C56" s="589"/>
      <c r="D56" s="589"/>
      <c r="E56" s="589"/>
      <c r="F56" s="589"/>
      <c r="G56" s="589"/>
      <c r="H56" s="589"/>
      <c r="I56" s="589"/>
      <c r="J56" s="589"/>
      <c r="K56" s="590"/>
      <c r="L56" s="591" t="str">
        <f>IF(N16="","",EOMONTH(AI16,0))</f>
        <v/>
      </c>
      <c r="M56" s="591"/>
      <c r="N56" s="591"/>
      <c r="O56" s="591"/>
      <c r="P56" s="591"/>
      <c r="Q56" s="606" t="str">
        <f>IF($P$17=0,"",$P$17)</f>
        <v/>
      </c>
      <c r="R56" s="607"/>
      <c r="S56" s="607"/>
      <c r="T56" s="607"/>
      <c r="U56" s="596"/>
      <c r="V56" s="597"/>
      <c r="W56" s="600"/>
      <c r="X56" s="601"/>
      <c r="Y56" s="601"/>
      <c r="Z56" s="602"/>
    </row>
    <row r="57" spans="2:32" ht="21.95" customHeight="1" x14ac:dyDescent="0.15">
      <c r="B57" s="588" t="s">
        <v>311</v>
      </c>
      <c r="C57" s="589"/>
      <c r="D57" s="589"/>
      <c r="E57" s="589"/>
      <c r="F57" s="589"/>
      <c r="G57" s="589"/>
      <c r="H57" s="589"/>
      <c r="I57" s="589"/>
      <c r="J57" s="589"/>
      <c r="K57" s="590"/>
      <c r="L57" s="591" t="str">
        <f t="shared" ref="L57:L74" si="3">IF($N$16="","",EOMONTH(L56,1))</f>
        <v/>
      </c>
      <c r="M57" s="591"/>
      <c r="N57" s="591"/>
      <c r="O57" s="591"/>
      <c r="P57" s="591"/>
      <c r="Q57" s="594"/>
      <c r="R57" s="595"/>
      <c r="S57" s="595"/>
      <c r="T57" s="595"/>
      <c r="U57" s="596"/>
      <c r="V57" s="597"/>
      <c r="W57" s="600"/>
      <c r="X57" s="601"/>
      <c r="Y57" s="601"/>
      <c r="Z57" s="602"/>
    </row>
    <row r="58" spans="2:32" ht="21.95" customHeight="1" x14ac:dyDescent="0.15">
      <c r="B58" s="588" t="s">
        <v>312</v>
      </c>
      <c r="C58" s="589"/>
      <c r="D58" s="589"/>
      <c r="E58" s="589"/>
      <c r="F58" s="589"/>
      <c r="G58" s="589"/>
      <c r="H58" s="589"/>
      <c r="I58" s="589"/>
      <c r="J58" s="589"/>
      <c r="K58" s="590"/>
      <c r="L58" s="591" t="str">
        <f t="shared" si="3"/>
        <v/>
      </c>
      <c r="M58" s="591"/>
      <c r="N58" s="591"/>
      <c r="O58" s="591"/>
      <c r="P58" s="591"/>
      <c r="Q58" s="594"/>
      <c r="R58" s="595"/>
      <c r="S58" s="595"/>
      <c r="T58" s="595"/>
      <c r="U58" s="596"/>
      <c r="V58" s="597"/>
      <c r="W58" s="593" t="str">
        <f>IF(Q56="","",IF(OR(AND($AJ$8=7,Q56&lt;=750,$H$20="可"),(AND($AJ$8=8,Q56&lt;=900,$H$20="可"))),"可","否"))</f>
        <v/>
      </c>
      <c r="X58" s="593"/>
      <c r="Y58" s="593"/>
      <c r="Z58" s="593"/>
    </row>
    <row r="59" spans="2:32" ht="21.95" customHeight="1" x14ac:dyDescent="0.15">
      <c r="B59" s="588"/>
      <c r="C59" s="589"/>
      <c r="D59" s="589"/>
      <c r="E59" s="589"/>
      <c r="F59" s="589"/>
      <c r="G59" s="589"/>
      <c r="H59" s="589"/>
      <c r="I59" s="589"/>
      <c r="J59" s="589"/>
      <c r="K59" s="590"/>
      <c r="L59" s="591" t="str">
        <f t="shared" si="3"/>
        <v/>
      </c>
      <c r="M59" s="591"/>
      <c r="N59" s="591"/>
      <c r="O59" s="591"/>
      <c r="P59" s="591"/>
      <c r="Q59" s="594"/>
      <c r="R59" s="595"/>
      <c r="S59" s="595"/>
      <c r="T59" s="595"/>
      <c r="U59" s="596"/>
      <c r="V59" s="597"/>
      <c r="W59" s="593" t="str">
        <f t="shared" ref="W59:W74" si="4">IF(Q57="","",IF(OR(AND($AJ$8=7,Q57&lt;=750,$H$20="可"),(AND($AJ$8=8,Q57&lt;=900,$H$20="可"))),"可","否"))</f>
        <v/>
      </c>
      <c r="X59" s="593"/>
      <c r="Y59" s="593"/>
      <c r="Z59" s="593"/>
    </row>
    <row r="60" spans="2:32" ht="21.95" customHeight="1" x14ac:dyDescent="0.15">
      <c r="B60" s="588"/>
      <c r="C60" s="589"/>
      <c r="D60" s="589"/>
      <c r="E60" s="589"/>
      <c r="F60" s="589"/>
      <c r="G60" s="589"/>
      <c r="H60" s="589"/>
      <c r="I60" s="589"/>
      <c r="J60" s="589"/>
      <c r="K60" s="590"/>
      <c r="L60" s="591" t="str">
        <f t="shared" si="3"/>
        <v/>
      </c>
      <c r="M60" s="591"/>
      <c r="N60" s="591"/>
      <c r="O60" s="591"/>
      <c r="P60" s="591"/>
      <c r="Q60" s="594"/>
      <c r="R60" s="595"/>
      <c r="S60" s="595"/>
      <c r="T60" s="595"/>
      <c r="U60" s="596"/>
      <c r="V60" s="597"/>
      <c r="W60" s="593" t="str">
        <f t="shared" si="4"/>
        <v/>
      </c>
      <c r="X60" s="593"/>
      <c r="Y60" s="593"/>
      <c r="Z60" s="593"/>
    </row>
    <row r="61" spans="2:32" ht="21.95" customHeight="1" x14ac:dyDescent="0.15">
      <c r="B61" s="588"/>
      <c r="C61" s="589"/>
      <c r="D61" s="589"/>
      <c r="E61" s="589"/>
      <c r="F61" s="589"/>
      <c r="G61" s="589"/>
      <c r="H61" s="589"/>
      <c r="I61" s="589"/>
      <c r="J61" s="589"/>
      <c r="K61" s="590"/>
      <c r="L61" s="591" t="str">
        <f t="shared" si="3"/>
        <v/>
      </c>
      <c r="M61" s="591"/>
      <c r="N61" s="591"/>
      <c r="O61" s="591"/>
      <c r="P61" s="591"/>
      <c r="Q61" s="594"/>
      <c r="R61" s="595"/>
      <c r="S61" s="595"/>
      <c r="T61" s="595"/>
      <c r="U61" s="596"/>
      <c r="V61" s="597"/>
      <c r="W61" s="593" t="str">
        <f t="shared" si="4"/>
        <v/>
      </c>
      <c r="X61" s="593"/>
      <c r="Y61" s="593"/>
      <c r="Z61" s="593"/>
    </row>
    <row r="62" spans="2:32" ht="21.95" customHeight="1" x14ac:dyDescent="0.15">
      <c r="B62" s="588"/>
      <c r="C62" s="589"/>
      <c r="D62" s="589"/>
      <c r="E62" s="589"/>
      <c r="F62" s="589"/>
      <c r="G62" s="589"/>
      <c r="H62" s="589"/>
      <c r="I62" s="589"/>
      <c r="J62" s="589"/>
      <c r="K62" s="590"/>
      <c r="L62" s="591" t="str">
        <f t="shared" si="3"/>
        <v/>
      </c>
      <c r="M62" s="591"/>
      <c r="N62" s="591"/>
      <c r="O62" s="591"/>
      <c r="P62" s="591"/>
      <c r="Q62" s="594"/>
      <c r="R62" s="595"/>
      <c r="S62" s="595"/>
      <c r="T62" s="595"/>
      <c r="U62" s="596"/>
      <c r="V62" s="597"/>
      <c r="W62" s="593" t="str">
        <f t="shared" si="4"/>
        <v/>
      </c>
      <c r="X62" s="593"/>
      <c r="Y62" s="593"/>
      <c r="Z62" s="593"/>
    </row>
    <row r="63" spans="2:32" ht="21.95" customHeight="1" x14ac:dyDescent="0.15">
      <c r="B63" s="588"/>
      <c r="C63" s="589"/>
      <c r="D63" s="589"/>
      <c r="E63" s="589"/>
      <c r="F63" s="589"/>
      <c r="G63" s="589"/>
      <c r="H63" s="589"/>
      <c r="I63" s="589"/>
      <c r="J63" s="589"/>
      <c r="K63" s="590"/>
      <c r="L63" s="591" t="str">
        <f t="shared" si="3"/>
        <v/>
      </c>
      <c r="M63" s="591"/>
      <c r="N63" s="591"/>
      <c r="O63" s="591"/>
      <c r="P63" s="591"/>
      <c r="Q63" s="594"/>
      <c r="R63" s="595"/>
      <c r="S63" s="595"/>
      <c r="T63" s="595"/>
      <c r="U63" s="598" t="s">
        <v>297</v>
      </c>
      <c r="V63" s="599"/>
      <c r="W63" s="593" t="str">
        <f t="shared" si="4"/>
        <v/>
      </c>
      <c r="X63" s="593"/>
      <c r="Y63" s="593"/>
      <c r="Z63" s="593"/>
    </row>
    <row r="64" spans="2:32" ht="21.95" customHeight="1" x14ac:dyDescent="0.15">
      <c r="B64" s="588"/>
      <c r="C64" s="589"/>
      <c r="D64" s="589"/>
      <c r="E64" s="589"/>
      <c r="F64" s="589"/>
      <c r="G64" s="589"/>
      <c r="H64" s="589"/>
      <c r="I64" s="589"/>
      <c r="J64" s="589"/>
      <c r="K64" s="590"/>
      <c r="L64" s="591" t="str">
        <f t="shared" si="3"/>
        <v/>
      </c>
      <c r="M64" s="591"/>
      <c r="N64" s="591"/>
      <c r="O64" s="591"/>
      <c r="P64" s="591"/>
      <c r="Q64" s="594"/>
      <c r="R64" s="595"/>
      <c r="S64" s="595"/>
      <c r="T64" s="595"/>
      <c r="U64" s="598"/>
      <c r="V64" s="599"/>
      <c r="W64" s="593" t="str">
        <f t="shared" si="4"/>
        <v/>
      </c>
      <c r="X64" s="593"/>
      <c r="Y64" s="593"/>
      <c r="Z64" s="593"/>
    </row>
    <row r="65" spans="2:32" ht="21.95" customHeight="1" x14ac:dyDescent="0.15">
      <c r="B65" s="588"/>
      <c r="C65" s="589"/>
      <c r="D65" s="589"/>
      <c r="E65" s="589"/>
      <c r="F65" s="589"/>
      <c r="G65" s="589"/>
      <c r="H65" s="589"/>
      <c r="I65" s="589"/>
      <c r="J65" s="589"/>
      <c r="K65" s="590"/>
      <c r="L65" s="591" t="str">
        <f t="shared" si="3"/>
        <v/>
      </c>
      <c r="M65" s="591"/>
      <c r="N65" s="591"/>
      <c r="O65" s="591"/>
      <c r="P65" s="591"/>
      <c r="Q65" s="594"/>
      <c r="R65" s="595"/>
      <c r="S65" s="595"/>
      <c r="T65" s="595"/>
      <c r="U65" s="598"/>
      <c r="V65" s="599"/>
      <c r="W65" s="593" t="str">
        <f t="shared" si="4"/>
        <v/>
      </c>
      <c r="X65" s="593"/>
      <c r="Y65" s="593"/>
      <c r="Z65" s="593"/>
    </row>
    <row r="66" spans="2:32" ht="21.95" customHeight="1" x14ac:dyDescent="0.15">
      <c r="B66" s="588"/>
      <c r="C66" s="589"/>
      <c r="D66" s="589"/>
      <c r="E66" s="589"/>
      <c r="F66" s="589"/>
      <c r="G66" s="589"/>
      <c r="H66" s="589"/>
      <c r="I66" s="589"/>
      <c r="J66" s="589"/>
      <c r="K66" s="590"/>
      <c r="L66" s="591" t="str">
        <f t="shared" si="3"/>
        <v/>
      </c>
      <c r="M66" s="591"/>
      <c r="N66" s="591"/>
      <c r="O66" s="591"/>
      <c r="P66" s="591"/>
      <c r="Q66" s="594"/>
      <c r="R66" s="595"/>
      <c r="S66" s="595"/>
      <c r="T66" s="595"/>
      <c r="U66" s="598"/>
      <c r="V66" s="599"/>
      <c r="W66" s="593" t="str">
        <f t="shared" si="4"/>
        <v/>
      </c>
      <c r="X66" s="593"/>
      <c r="Y66" s="593"/>
      <c r="Z66" s="593"/>
    </row>
    <row r="67" spans="2:32" ht="21.95" customHeight="1" x14ac:dyDescent="0.15">
      <c r="B67" s="588"/>
      <c r="C67" s="589"/>
      <c r="D67" s="589"/>
      <c r="E67" s="589"/>
      <c r="F67" s="589"/>
      <c r="G67" s="589"/>
      <c r="H67" s="589"/>
      <c r="I67" s="589"/>
      <c r="J67" s="589"/>
      <c r="K67" s="590"/>
      <c r="L67" s="591" t="str">
        <f t="shared" si="3"/>
        <v/>
      </c>
      <c r="M67" s="591"/>
      <c r="N67" s="591"/>
      <c r="O67" s="591"/>
      <c r="P67" s="591"/>
      <c r="Q67" s="594"/>
      <c r="R67" s="595"/>
      <c r="S67" s="595"/>
      <c r="T67" s="595"/>
      <c r="U67" s="596"/>
      <c r="V67" s="597"/>
      <c r="W67" s="593" t="str">
        <f t="shared" si="4"/>
        <v/>
      </c>
      <c r="X67" s="593"/>
      <c r="Y67" s="593"/>
      <c r="Z67" s="593"/>
    </row>
    <row r="68" spans="2:32" ht="21.95" customHeight="1" x14ac:dyDescent="0.15">
      <c r="B68" s="588"/>
      <c r="C68" s="589"/>
      <c r="D68" s="589"/>
      <c r="E68" s="589"/>
      <c r="F68" s="589"/>
      <c r="G68" s="589"/>
      <c r="H68" s="589"/>
      <c r="I68" s="589"/>
      <c r="J68" s="589"/>
      <c r="K68" s="590"/>
      <c r="L68" s="591" t="str">
        <f t="shared" si="3"/>
        <v/>
      </c>
      <c r="M68" s="591"/>
      <c r="N68" s="591"/>
      <c r="O68" s="591"/>
      <c r="P68" s="591"/>
      <c r="Q68" s="594"/>
      <c r="R68" s="595"/>
      <c r="S68" s="595"/>
      <c r="T68" s="595"/>
      <c r="U68" s="596"/>
      <c r="V68" s="597"/>
      <c r="W68" s="593" t="str">
        <f t="shared" si="4"/>
        <v/>
      </c>
      <c r="X68" s="593"/>
      <c r="Y68" s="593"/>
      <c r="Z68" s="593"/>
    </row>
    <row r="69" spans="2:32" ht="21.95" customHeight="1" x14ac:dyDescent="0.15">
      <c r="B69" s="588"/>
      <c r="C69" s="589"/>
      <c r="D69" s="589"/>
      <c r="E69" s="589"/>
      <c r="F69" s="589"/>
      <c r="G69" s="589"/>
      <c r="H69" s="589"/>
      <c r="I69" s="589"/>
      <c r="J69" s="589"/>
      <c r="K69" s="590"/>
      <c r="L69" s="591" t="str">
        <f t="shared" si="3"/>
        <v/>
      </c>
      <c r="M69" s="591"/>
      <c r="N69" s="591"/>
      <c r="O69" s="591"/>
      <c r="P69" s="591"/>
      <c r="Q69" s="594"/>
      <c r="R69" s="595"/>
      <c r="S69" s="595"/>
      <c r="T69" s="595"/>
      <c r="U69" s="596"/>
      <c r="V69" s="597"/>
      <c r="W69" s="593" t="str">
        <f t="shared" si="4"/>
        <v/>
      </c>
      <c r="X69" s="593"/>
      <c r="Y69" s="593"/>
      <c r="Z69" s="593"/>
    </row>
    <row r="70" spans="2:32" ht="21.95" customHeight="1" x14ac:dyDescent="0.15">
      <c r="B70" s="588"/>
      <c r="C70" s="589"/>
      <c r="D70" s="589"/>
      <c r="E70" s="589"/>
      <c r="F70" s="589"/>
      <c r="G70" s="589"/>
      <c r="H70" s="589"/>
      <c r="I70" s="589"/>
      <c r="J70" s="589"/>
      <c r="K70" s="590"/>
      <c r="L70" s="591" t="str">
        <f t="shared" si="3"/>
        <v/>
      </c>
      <c r="M70" s="591"/>
      <c r="N70" s="591"/>
      <c r="O70" s="591"/>
      <c r="P70" s="591"/>
      <c r="Q70" s="592"/>
      <c r="R70" s="592"/>
      <c r="S70" s="592"/>
      <c r="T70" s="592"/>
      <c r="W70" s="593" t="str">
        <f t="shared" si="4"/>
        <v/>
      </c>
      <c r="X70" s="593"/>
      <c r="Y70" s="593"/>
      <c r="Z70" s="593"/>
    </row>
    <row r="71" spans="2:32" ht="21.95" customHeight="1" x14ac:dyDescent="0.15">
      <c r="B71" s="588"/>
      <c r="C71" s="589"/>
      <c r="D71" s="589"/>
      <c r="E71" s="589"/>
      <c r="F71" s="589"/>
      <c r="G71" s="589"/>
      <c r="H71" s="589"/>
      <c r="I71" s="589"/>
      <c r="J71" s="589"/>
      <c r="K71" s="590"/>
      <c r="L71" s="591" t="str">
        <f t="shared" si="3"/>
        <v/>
      </c>
      <c r="M71" s="591"/>
      <c r="N71" s="591"/>
      <c r="O71" s="591"/>
      <c r="P71" s="591"/>
      <c r="Q71" s="592"/>
      <c r="R71" s="592"/>
      <c r="S71" s="592"/>
      <c r="T71" s="592"/>
      <c r="W71" s="593" t="str">
        <f t="shared" si="4"/>
        <v/>
      </c>
      <c r="X71" s="593"/>
      <c r="Y71" s="593"/>
      <c r="Z71" s="593"/>
    </row>
    <row r="72" spans="2:32" ht="21.95" customHeight="1" x14ac:dyDescent="0.15">
      <c r="B72" s="588"/>
      <c r="C72" s="589"/>
      <c r="D72" s="589"/>
      <c r="E72" s="589"/>
      <c r="F72" s="589"/>
      <c r="G72" s="589"/>
      <c r="H72" s="589"/>
      <c r="I72" s="589"/>
      <c r="J72" s="589"/>
      <c r="K72" s="590"/>
      <c r="L72" s="591" t="str">
        <f t="shared" si="3"/>
        <v/>
      </c>
      <c r="M72" s="591"/>
      <c r="N72" s="591"/>
      <c r="O72" s="591"/>
      <c r="P72" s="591"/>
      <c r="Q72" s="592"/>
      <c r="R72" s="592"/>
      <c r="S72" s="592"/>
      <c r="T72" s="592"/>
      <c r="W72" s="593" t="str">
        <f t="shared" si="4"/>
        <v/>
      </c>
      <c r="X72" s="593"/>
      <c r="Y72" s="593"/>
      <c r="Z72" s="593"/>
    </row>
    <row r="73" spans="2:32" ht="21.95" customHeight="1" x14ac:dyDescent="0.15">
      <c r="B73" s="588"/>
      <c r="C73" s="589"/>
      <c r="D73" s="589"/>
      <c r="E73" s="589"/>
      <c r="F73" s="589"/>
      <c r="G73" s="589"/>
      <c r="H73" s="589"/>
      <c r="I73" s="589"/>
      <c r="J73" s="589"/>
      <c r="K73" s="590"/>
      <c r="L73" s="591" t="str">
        <f t="shared" si="3"/>
        <v/>
      </c>
      <c r="M73" s="591"/>
      <c r="N73" s="591"/>
      <c r="O73" s="591"/>
      <c r="P73" s="591"/>
      <c r="Q73" s="592"/>
      <c r="R73" s="592"/>
      <c r="S73" s="592"/>
      <c r="T73" s="592"/>
      <c r="W73" s="593" t="str">
        <f t="shared" si="4"/>
        <v/>
      </c>
      <c r="X73" s="593"/>
      <c r="Y73" s="593"/>
      <c r="Z73" s="593"/>
    </row>
    <row r="74" spans="2:32" ht="21.95" customHeight="1" x14ac:dyDescent="0.15">
      <c r="B74" s="588"/>
      <c r="C74" s="589"/>
      <c r="D74" s="589"/>
      <c r="E74" s="589"/>
      <c r="F74" s="589"/>
      <c r="G74" s="589"/>
      <c r="H74" s="589"/>
      <c r="I74" s="589"/>
      <c r="J74" s="589"/>
      <c r="K74" s="590"/>
      <c r="L74" s="591" t="str">
        <f t="shared" si="3"/>
        <v/>
      </c>
      <c r="M74" s="591"/>
      <c r="N74" s="591"/>
      <c r="O74" s="591"/>
      <c r="P74" s="591"/>
      <c r="Q74" s="592"/>
      <c r="R74" s="592"/>
      <c r="S74" s="592"/>
      <c r="T74" s="592"/>
      <c r="W74" s="593" t="str">
        <f t="shared" si="4"/>
        <v/>
      </c>
      <c r="X74" s="593"/>
      <c r="Y74" s="593"/>
      <c r="Z74" s="593"/>
    </row>
    <row r="75" spans="2:32" ht="21.95" customHeight="1" x14ac:dyDescent="0.15">
      <c r="B75" s="586" t="s">
        <v>313</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row>
    <row r="76" spans="2:32" ht="21.95" customHeight="1" x14ac:dyDescent="0.15">
      <c r="B76" s="586"/>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row>
    <row r="77" spans="2:32" ht="21.95" customHeight="1" x14ac:dyDescent="0.15">
      <c r="B77" s="586"/>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4"/>
  <conditionalFormatting sqref="V11:AB11">
    <cfRule type="expression" dxfId="4" priority="2">
      <formula>OR($AJ$2=3,$AJ$2=4,$AJ$2=5)</formula>
    </cfRule>
  </conditionalFormatting>
  <conditionalFormatting sqref="H20:J20">
    <cfRule type="expression" dxfId="3"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ageMargins left="0.31496062992125984" right="0.31496062992125984" top="0.74803149606299213" bottom="0.74803149606299213" header="0.31496062992125984" footer="0.31496062992125984"/>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31"/>
  <sheetViews>
    <sheetView zoomScale="68" zoomScaleNormal="68" workbookViewId="0"/>
  </sheetViews>
  <sheetFormatPr defaultRowHeight="50.25" customHeight="1" x14ac:dyDescent="0.15"/>
  <cols>
    <col min="1" max="1" width="3.75" style="389" customWidth="1"/>
    <col min="2" max="17" width="9" style="389"/>
    <col min="18" max="18" width="9" style="389" customWidth="1"/>
    <col min="19" max="19" width="10.75" style="389" customWidth="1"/>
    <col min="20" max="20" width="3.75" style="393" customWidth="1"/>
    <col min="21" max="21" width="5" style="393" customWidth="1"/>
    <col min="22" max="16384" width="9" style="389"/>
  </cols>
  <sheetData>
    <row r="1" spans="1:21" ht="31.5" customHeight="1" x14ac:dyDescent="0.15">
      <c r="A1" s="385" t="s">
        <v>314</v>
      </c>
      <c r="B1" s="386"/>
      <c r="C1" s="386"/>
      <c r="D1" s="387"/>
      <c r="E1" s="386"/>
      <c r="F1" s="386"/>
      <c r="G1" s="386"/>
      <c r="H1" s="388"/>
      <c r="I1" s="388"/>
      <c r="J1" s="388"/>
      <c r="K1" s="388"/>
      <c r="L1" s="388"/>
      <c r="M1" s="388"/>
      <c r="N1" s="388"/>
      <c r="O1" s="388"/>
      <c r="P1" s="388"/>
      <c r="Q1" s="388"/>
      <c r="R1" s="388"/>
      <c r="S1" s="388"/>
      <c r="T1" s="388"/>
      <c r="U1" s="388"/>
    </row>
    <row r="2" spans="1:21" ht="27" customHeight="1" x14ac:dyDescent="0.2">
      <c r="A2" s="709" t="s">
        <v>315</v>
      </c>
      <c r="B2" s="709"/>
      <c r="C2" s="709"/>
      <c r="D2" s="709"/>
      <c r="E2" s="709"/>
      <c r="F2" s="709"/>
      <c r="G2" s="709"/>
      <c r="H2" s="709"/>
      <c r="I2" s="709"/>
      <c r="J2" s="709"/>
      <c r="K2" s="709"/>
      <c r="L2" s="709"/>
      <c r="M2" s="709"/>
      <c r="N2" s="709"/>
      <c r="O2" s="709"/>
      <c r="P2" s="709"/>
      <c r="Q2" s="709"/>
      <c r="R2" s="709"/>
      <c r="S2" s="709"/>
      <c r="T2" s="709"/>
      <c r="U2" s="390"/>
    </row>
    <row r="3" spans="1:21" ht="15" customHeight="1" x14ac:dyDescent="0.15">
      <c r="A3" s="385"/>
      <c r="B3" s="391"/>
      <c r="C3" s="391"/>
      <c r="D3" s="391"/>
      <c r="E3" s="391"/>
      <c r="F3" s="391"/>
      <c r="G3" s="391"/>
      <c r="H3" s="391"/>
      <c r="I3" s="391"/>
      <c r="J3" s="391"/>
      <c r="K3" s="391"/>
      <c r="L3" s="391"/>
      <c r="M3" s="391"/>
      <c r="N3" s="391"/>
      <c r="O3" s="391"/>
      <c r="P3" s="391"/>
      <c r="Q3" s="391"/>
      <c r="R3" s="391"/>
      <c r="S3" s="388"/>
      <c r="T3" s="391"/>
      <c r="U3" s="391"/>
    </row>
    <row r="4" spans="1:21" ht="101.25" customHeight="1" x14ac:dyDescent="0.15">
      <c r="A4" s="385"/>
      <c r="B4" s="710" t="s">
        <v>316</v>
      </c>
      <c r="C4" s="710"/>
      <c r="D4" s="710"/>
      <c r="E4" s="710"/>
      <c r="F4" s="710"/>
      <c r="G4" s="710"/>
      <c r="H4" s="710"/>
      <c r="I4" s="710"/>
      <c r="J4" s="710"/>
      <c r="K4" s="710"/>
      <c r="L4" s="710"/>
      <c r="M4" s="710"/>
      <c r="N4" s="710"/>
      <c r="O4" s="710"/>
      <c r="P4" s="710"/>
      <c r="Q4" s="710"/>
      <c r="R4" s="710"/>
      <c r="S4" s="710"/>
      <c r="T4" s="392"/>
      <c r="U4" s="392"/>
    </row>
    <row r="5" spans="1:21" ht="15.75" customHeight="1" x14ac:dyDescent="0.15">
      <c r="A5" s="385"/>
      <c r="B5" s="393"/>
      <c r="C5" s="393"/>
      <c r="D5" s="393"/>
      <c r="E5" s="393"/>
      <c r="F5" s="393"/>
      <c r="G5" s="393"/>
      <c r="H5" s="393"/>
      <c r="I5" s="393"/>
      <c r="J5" s="393"/>
      <c r="K5" s="388"/>
      <c r="L5" s="394"/>
      <c r="M5" s="394"/>
      <c r="N5" s="394"/>
      <c r="O5" s="393"/>
      <c r="P5" s="393"/>
      <c r="Q5" s="395"/>
      <c r="R5" s="395"/>
      <c r="S5" s="395"/>
    </row>
    <row r="6" spans="1:21" ht="50.25" customHeight="1" x14ac:dyDescent="0.15">
      <c r="A6" s="385"/>
      <c r="B6" s="396" t="s">
        <v>317</v>
      </c>
      <c r="C6" s="397"/>
      <c r="D6" s="397"/>
      <c r="E6" s="397"/>
      <c r="F6" s="397"/>
      <c r="G6" s="397"/>
      <c r="H6" s="397"/>
      <c r="I6" s="397"/>
      <c r="J6" s="397"/>
      <c r="K6" s="397"/>
      <c r="L6" s="397"/>
      <c r="M6"/>
      <c r="N6"/>
      <c r="O6"/>
      <c r="P6"/>
      <c r="Q6"/>
      <c r="R6"/>
      <c r="T6" s="398"/>
      <c r="U6" s="398"/>
    </row>
    <row r="7" spans="1:21" ht="28.5" customHeight="1" x14ac:dyDescent="0.15">
      <c r="A7" s="399"/>
      <c r="B7" s="400"/>
      <c r="C7" s="401"/>
      <c r="D7" s="402"/>
      <c r="E7" s="403"/>
      <c r="F7" s="711" t="s">
        <v>318</v>
      </c>
      <c r="G7" s="404"/>
      <c r="H7" s="405"/>
      <c r="I7" s="405"/>
      <c r="J7" s="406" t="s">
        <v>274</v>
      </c>
      <c r="K7" s="407"/>
      <c r="L7" s="405" t="s">
        <v>275</v>
      </c>
      <c r="M7" s="405"/>
      <c r="N7" s="405"/>
      <c r="O7" s="408"/>
      <c r="P7" s="713">
        <f>K7+1</f>
        <v>1</v>
      </c>
      <c r="Q7" s="714"/>
      <c r="R7" s="715"/>
      <c r="S7" s="716" t="s">
        <v>319</v>
      </c>
      <c r="T7" s="398"/>
      <c r="U7" s="398"/>
    </row>
    <row r="8" spans="1:21" ht="22.5" customHeight="1" x14ac:dyDescent="0.15">
      <c r="A8" s="399"/>
      <c r="B8" s="409"/>
      <c r="C8" s="410"/>
      <c r="D8" s="411"/>
      <c r="E8" s="412"/>
      <c r="F8" s="712"/>
      <c r="G8" s="413" t="s">
        <v>34</v>
      </c>
      <c r="H8" s="414" t="s">
        <v>33</v>
      </c>
      <c r="I8" s="413" t="s">
        <v>32</v>
      </c>
      <c r="J8" s="414" t="s">
        <v>31</v>
      </c>
      <c r="K8" s="414" t="s">
        <v>30</v>
      </c>
      <c r="L8" s="415" t="s">
        <v>29</v>
      </c>
      <c r="M8" s="413" t="s">
        <v>320</v>
      </c>
      <c r="N8" s="414" t="s">
        <v>115</v>
      </c>
      <c r="O8" s="414" t="s">
        <v>116</v>
      </c>
      <c r="P8" s="413" t="s">
        <v>25</v>
      </c>
      <c r="Q8" s="414" t="s">
        <v>24</v>
      </c>
      <c r="R8" s="414" t="s">
        <v>321</v>
      </c>
      <c r="S8" s="717"/>
      <c r="T8" s="398"/>
      <c r="U8" s="398"/>
    </row>
    <row r="9" spans="1:21" ht="50.25" customHeight="1" x14ac:dyDescent="0.15">
      <c r="A9" s="399"/>
      <c r="B9" s="695" t="s">
        <v>322</v>
      </c>
      <c r="C9" s="718" t="s">
        <v>323</v>
      </c>
      <c r="D9" s="719"/>
      <c r="E9" s="720"/>
      <c r="F9" s="416">
        <v>0.5</v>
      </c>
      <c r="G9" s="417"/>
      <c r="H9" s="418"/>
      <c r="I9" s="418"/>
      <c r="J9" s="418"/>
      <c r="K9" s="418"/>
      <c r="L9" s="418"/>
      <c r="M9" s="418"/>
      <c r="N9" s="418"/>
      <c r="O9" s="418"/>
      <c r="P9" s="418"/>
      <c r="Q9" s="418"/>
      <c r="R9" s="418"/>
      <c r="S9" s="419"/>
      <c r="T9" s="394"/>
      <c r="U9" s="394"/>
    </row>
    <row r="10" spans="1:21" ht="50.25" customHeight="1" x14ac:dyDescent="0.15">
      <c r="A10" s="399"/>
      <c r="B10" s="696"/>
      <c r="C10" s="721" t="s">
        <v>324</v>
      </c>
      <c r="D10" s="722"/>
      <c r="E10" s="723"/>
      <c r="F10" s="420">
        <v>0.75</v>
      </c>
      <c r="G10" s="421"/>
      <c r="H10" s="422"/>
      <c r="I10" s="422"/>
      <c r="J10" s="422"/>
      <c r="K10" s="422"/>
      <c r="L10" s="422"/>
      <c r="M10" s="422"/>
      <c r="N10" s="422"/>
      <c r="O10" s="422"/>
      <c r="P10" s="422"/>
      <c r="Q10" s="422"/>
      <c r="R10" s="422"/>
      <c r="S10" s="419"/>
      <c r="T10" s="394"/>
      <c r="U10" s="394"/>
    </row>
    <row r="11" spans="1:21" ht="50.25" customHeight="1" x14ac:dyDescent="0.15">
      <c r="A11" s="399"/>
      <c r="B11" s="697"/>
      <c r="C11" s="724" t="s">
        <v>325</v>
      </c>
      <c r="D11" s="725"/>
      <c r="E11" s="726"/>
      <c r="F11" s="423">
        <v>1</v>
      </c>
      <c r="G11" s="424"/>
      <c r="H11" s="425"/>
      <c r="I11" s="425"/>
      <c r="J11" s="425"/>
      <c r="K11" s="425"/>
      <c r="L11" s="425"/>
      <c r="M11" s="425"/>
      <c r="N11" s="425"/>
      <c r="O11" s="425"/>
      <c r="P11" s="425"/>
      <c r="Q11" s="425"/>
      <c r="R11" s="425"/>
      <c r="S11" s="419"/>
      <c r="T11" s="394"/>
      <c r="U11" s="394"/>
    </row>
    <row r="12" spans="1:21" ht="50.25" customHeight="1" x14ac:dyDescent="0.15">
      <c r="A12" s="399"/>
      <c r="B12" s="695" t="s">
        <v>326</v>
      </c>
      <c r="C12" s="698" t="s">
        <v>136</v>
      </c>
      <c r="D12" s="701" t="s">
        <v>327</v>
      </c>
      <c r="E12" s="702"/>
      <c r="F12" s="426">
        <v>0.5</v>
      </c>
      <c r="G12" s="427"/>
      <c r="H12" s="428"/>
      <c r="I12" s="427"/>
      <c r="J12" s="428"/>
      <c r="K12" s="428"/>
      <c r="L12" s="429"/>
      <c r="M12" s="427"/>
      <c r="N12" s="428"/>
      <c r="O12" s="430"/>
      <c r="P12" s="427"/>
      <c r="Q12" s="428"/>
      <c r="R12" s="428"/>
      <c r="S12" s="419"/>
      <c r="T12" s="394"/>
      <c r="U12" s="394"/>
    </row>
    <row r="13" spans="1:21" ht="50.25" customHeight="1" x14ac:dyDescent="0.15">
      <c r="A13" s="399"/>
      <c r="B13" s="696"/>
      <c r="C13" s="699"/>
      <c r="D13" s="703" t="s">
        <v>324</v>
      </c>
      <c r="E13" s="704"/>
      <c r="F13" s="431">
        <v>0.75</v>
      </c>
      <c r="G13" s="432"/>
      <c r="H13" s="422"/>
      <c r="I13" s="432"/>
      <c r="J13" s="422"/>
      <c r="K13" s="422"/>
      <c r="L13" s="421"/>
      <c r="M13" s="432"/>
      <c r="N13" s="422"/>
      <c r="O13" s="422"/>
      <c r="P13" s="432"/>
      <c r="Q13" s="422"/>
      <c r="R13" s="422"/>
      <c r="S13" s="419"/>
      <c r="T13" s="394"/>
      <c r="U13" s="394"/>
    </row>
    <row r="14" spans="1:21" ht="50.25" customHeight="1" x14ac:dyDescent="0.15">
      <c r="A14" s="399"/>
      <c r="B14" s="696"/>
      <c r="C14" s="700"/>
      <c r="D14" s="705" t="s">
        <v>325</v>
      </c>
      <c r="E14" s="706"/>
      <c r="F14" s="433">
        <v>1</v>
      </c>
      <c r="G14" s="434"/>
      <c r="H14" s="425"/>
      <c r="I14" s="434"/>
      <c r="J14" s="425"/>
      <c r="K14" s="425"/>
      <c r="L14" s="424"/>
      <c r="M14" s="434"/>
      <c r="N14" s="425"/>
      <c r="O14" s="425"/>
      <c r="P14" s="434"/>
      <c r="Q14" s="425"/>
      <c r="R14" s="425"/>
      <c r="S14" s="419"/>
      <c r="T14" s="394"/>
      <c r="U14" s="394"/>
    </row>
    <row r="15" spans="1:21" ht="50.25" customHeight="1" x14ac:dyDescent="0.15">
      <c r="A15" s="399"/>
      <c r="B15" s="697"/>
      <c r="C15" s="435" t="s">
        <v>154</v>
      </c>
      <c r="D15" s="707" t="s">
        <v>328</v>
      </c>
      <c r="E15" s="708"/>
      <c r="F15" s="436">
        <v>1</v>
      </c>
      <c r="G15" s="427"/>
      <c r="H15" s="428"/>
      <c r="I15" s="427"/>
      <c r="J15" s="428"/>
      <c r="K15" s="428"/>
      <c r="L15" s="429"/>
      <c r="M15" s="427"/>
      <c r="N15" s="428"/>
      <c r="O15" s="428"/>
      <c r="P15" s="427"/>
      <c r="Q15" s="428"/>
      <c r="R15" s="428"/>
      <c r="S15" s="419"/>
      <c r="T15" s="394"/>
      <c r="U15" s="394"/>
    </row>
    <row r="16" spans="1:21" ht="32.25" customHeight="1" x14ac:dyDescent="0.15">
      <c r="A16" s="399"/>
      <c r="B16" s="437"/>
      <c r="C16" s="438"/>
      <c r="D16" s="439"/>
      <c r="E16" s="439"/>
      <c r="F16" s="440"/>
      <c r="G16" s="441"/>
      <c r="H16" s="442"/>
      <c r="I16" s="442"/>
      <c r="J16" s="442"/>
      <c r="K16" s="442"/>
      <c r="L16" s="442"/>
      <c r="M16" s="442"/>
      <c r="N16" s="442"/>
      <c r="O16" s="442"/>
      <c r="P16" s="442"/>
      <c r="Q16" s="442"/>
      <c r="R16" s="442"/>
      <c r="S16" s="443"/>
      <c r="T16" s="394"/>
      <c r="U16" s="394"/>
    </row>
    <row r="17" spans="1:21" ht="32.25" customHeight="1" x14ac:dyDescent="0.15">
      <c r="A17" s="399"/>
      <c r="B17" s="444"/>
      <c r="C17" s="676" t="s">
        <v>329</v>
      </c>
      <c r="D17" s="676"/>
      <c r="E17" s="676"/>
      <c r="F17" s="445"/>
      <c r="G17" s="446">
        <f>$F$9*G9+$F$10*G10+$F$11*G11+$F$12*G12+$F$13*G13+$F$14*G14+$F$15*G15</f>
        <v>0</v>
      </c>
      <c r="H17" s="446">
        <f t="shared" ref="H17:P17" si="0">$F$9*H9+$F$10*H10+$F$11*H11+$F$12*H12+$F$13*H13+$F$14*H14+$F$15*H15</f>
        <v>0</v>
      </c>
      <c r="I17" s="446">
        <f t="shared" si="0"/>
        <v>0</v>
      </c>
      <c r="J17" s="446">
        <f t="shared" si="0"/>
        <v>0</v>
      </c>
      <c r="K17" s="446">
        <f t="shared" si="0"/>
        <v>0</v>
      </c>
      <c r="L17" s="446">
        <f t="shared" si="0"/>
        <v>0</v>
      </c>
      <c r="M17" s="446">
        <f t="shared" si="0"/>
        <v>0</v>
      </c>
      <c r="N17" s="446">
        <f t="shared" si="0"/>
        <v>0</v>
      </c>
      <c r="O17" s="446">
        <f t="shared" si="0"/>
        <v>0</v>
      </c>
      <c r="P17" s="446">
        <f t="shared" si="0"/>
        <v>0</v>
      </c>
      <c r="Q17" s="446">
        <f>$F$9*Q9+$F$10*Q10+$F$11*Q11+$F$12*Q12+$F$13*Q13+$F$14*Q14+$F$15*Q15</f>
        <v>0</v>
      </c>
      <c r="R17" s="446">
        <f>$F$9*R9+$F$10*R10+$F$11*R11+$F$12*R12+$F$13*R13+$F$14*R14+$F$15*R15</f>
        <v>0</v>
      </c>
      <c r="S17" s="419"/>
      <c r="T17" s="394"/>
      <c r="U17" s="394"/>
    </row>
    <row r="18" spans="1:21" ht="34.5" customHeight="1" x14ac:dyDescent="0.15">
      <c r="A18" s="399"/>
      <c r="B18" s="677" t="s">
        <v>330</v>
      </c>
      <c r="C18" s="678"/>
      <c r="D18" s="678"/>
      <c r="E18" s="679"/>
      <c r="F18" s="426">
        <v>0.8571428571428571</v>
      </c>
      <c r="G18" s="447"/>
      <c r="H18" s="447"/>
      <c r="I18" s="447"/>
      <c r="J18" s="447"/>
      <c r="K18" s="447"/>
      <c r="L18" s="447"/>
      <c r="M18" s="447"/>
      <c r="N18" s="447"/>
      <c r="O18" s="447"/>
      <c r="P18" s="447"/>
      <c r="Q18" s="447"/>
      <c r="R18" s="447"/>
      <c r="S18" s="448"/>
      <c r="T18" s="394"/>
      <c r="U18" s="394"/>
    </row>
    <row r="19" spans="1:21" ht="38.25" customHeight="1" x14ac:dyDescent="0.15">
      <c r="A19" s="399"/>
      <c r="B19" s="444"/>
      <c r="C19" s="676" t="s">
        <v>331</v>
      </c>
      <c r="D19" s="676"/>
      <c r="E19" s="676"/>
      <c r="F19" s="445"/>
      <c r="G19" s="446">
        <f>IF(G18="",G17,ROUND(G17*6/7,2))</f>
        <v>0</v>
      </c>
      <c r="H19" s="446">
        <f t="shared" ref="H19:Q19" si="1">IF(H18="",H17,ROUND(H17*6/7,2))</f>
        <v>0</v>
      </c>
      <c r="I19" s="446">
        <f t="shared" si="1"/>
        <v>0</v>
      </c>
      <c r="J19" s="446">
        <f t="shared" si="1"/>
        <v>0</v>
      </c>
      <c r="K19" s="446">
        <f t="shared" si="1"/>
        <v>0</v>
      </c>
      <c r="L19" s="446">
        <f>IF(L18="",L17,ROUND(L17*6/7,2))</f>
        <v>0</v>
      </c>
      <c r="M19" s="446">
        <f t="shared" si="1"/>
        <v>0</v>
      </c>
      <c r="N19" s="446">
        <f t="shared" si="1"/>
        <v>0</v>
      </c>
      <c r="O19" s="446">
        <f t="shared" si="1"/>
        <v>0</v>
      </c>
      <c r="P19" s="446">
        <f t="shared" si="1"/>
        <v>0</v>
      </c>
      <c r="Q19" s="446">
        <f t="shared" si="1"/>
        <v>0</v>
      </c>
      <c r="R19" s="446">
        <f>IF(R18="",R17,ROUND(R17*6/7,2))</f>
        <v>0</v>
      </c>
      <c r="S19" s="449">
        <f>SUM(G19:Q19)</f>
        <v>0</v>
      </c>
      <c r="T19" s="450" t="s">
        <v>332</v>
      </c>
      <c r="U19" s="451"/>
    </row>
    <row r="20" spans="1:21" ht="50.25" customHeight="1" thickBot="1" x14ac:dyDescent="0.2">
      <c r="A20" s="399"/>
      <c r="B20" s="680" t="s">
        <v>333</v>
      </c>
      <c r="C20" s="681"/>
      <c r="D20" s="681"/>
      <c r="E20" s="681"/>
      <c r="F20" s="681"/>
      <c r="G20" s="681"/>
      <c r="H20" s="681"/>
      <c r="I20" s="681"/>
      <c r="J20" s="681"/>
      <c r="K20" s="681"/>
      <c r="L20" s="681"/>
      <c r="M20" s="681"/>
      <c r="N20" s="681"/>
      <c r="O20" s="682"/>
      <c r="P20" s="689" t="s">
        <v>334</v>
      </c>
      <c r="Q20" s="689"/>
      <c r="R20" s="690"/>
      <c r="S20" s="452">
        <f>COUNTIF(G19:Q19,"&gt;0")</f>
        <v>0</v>
      </c>
      <c r="T20" s="451" t="s">
        <v>335</v>
      </c>
      <c r="U20" s="451"/>
    </row>
    <row r="21" spans="1:21" ht="50.25" customHeight="1" thickBot="1" x14ac:dyDescent="0.2">
      <c r="A21" s="399"/>
      <c r="B21" s="683"/>
      <c r="C21" s="684"/>
      <c r="D21" s="684"/>
      <c r="E21" s="684"/>
      <c r="F21" s="684"/>
      <c r="G21" s="684"/>
      <c r="H21" s="684"/>
      <c r="I21" s="684"/>
      <c r="J21" s="684"/>
      <c r="K21" s="684"/>
      <c r="L21" s="684"/>
      <c r="M21" s="684"/>
      <c r="N21" s="684"/>
      <c r="O21" s="685"/>
      <c r="P21" s="691" t="s">
        <v>336</v>
      </c>
      <c r="Q21" s="691"/>
      <c r="R21" s="692"/>
      <c r="S21" s="453" t="str">
        <f>IF(S20&lt;1,"",S19/S20)</f>
        <v/>
      </c>
      <c r="T21" s="454" t="s">
        <v>337</v>
      </c>
      <c r="U21" s="454"/>
    </row>
    <row r="22" spans="1:21" ht="137.25" customHeight="1" x14ac:dyDescent="0.15">
      <c r="A22" s="399"/>
      <c r="B22" s="686"/>
      <c r="C22" s="687"/>
      <c r="D22" s="687"/>
      <c r="E22" s="687"/>
      <c r="F22" s="687"/>
      <c r="G22" s="687"/>
      <c r="H22" s="687"/>
      <c r="I22" s="687"/>
      <c r="J22" s="687"/>
      <c r="K22" s="687"/>
      <c r="L22" s="687"/>
      <c r="M22" s="687"/>
      <c r="N22" s="687"/>
      <c r="O22" s="688"/>
      <c r="P22" s="693" t="s">
        <v>338</v>
      </c>
      <c r="Q22" s="694"/>
      <c r="R22" s="694"/>
      <c r="S22" s="694"/>
      <c r="T22" s="394"/>
      <c r="U22" s="394"/>
    </row>
    <row r="23" spans="1:21" ht="20.25" customHeight="1" x14ac:dyDescent="0.15">
      <c r="A23" s="399"/>
      <c r="B23" s="455"/>
      <c r="C23" s="455"/>
      <c r="D23" s="455"/>
      <c r="E23" s="455"/>
      <c r="F23" s="455"/>
      <c r="G23" s="455"/>
      <c r="H23" s="455"/>
      <c r="I23" s="455"/>
      <c r="J23" s="455"/>
      <c r="K23" s="455"/>
      <c r="L23" s="455"/>
      <c r="M23" s="455"/>
      <c r="N23" s="455"/>
      <c r="O23" s="456"/>
      <c r="P23" s="393"/>
      <c r="Q23" s="393"/>
      <c r="R23" s="393"/>
      <c r="S23" s="393"/>
    </row>
    <row r="24" spans="1:21" ht="31.5" customHeight="1" x14ac:dyDescent="0.15">
      <c r="A24" s="399"/>
      <c r="B24" s="796" t="s">
        <v>339</v>
      </c>
      <c r="C24" s="457"/>
      <c r="D24" s="457"/>
      <c r="E24" s="457"/>
      <c r="F24" s="457"/>
      <c r="G24" s="457"/>
      <c r="H24" s="457"/>
      <c r="I24" s="457"/>
      <c r="J24" s="457"/>
      <c r="K24" s="457"/>
      <c r="L24" s="457"/>
      <c r="M24" s="457"/>
      <c r="N24" s="457"/>
      <c r="O24" s="458"/>
      <c r="P24" s="393"/>
      <c r="Q24" s="393"/>
      <c r="R24" s="393"/>
      <c r="S24" s="393"/>
    </row>
    <row r="25" spans="1:21" ht="29.25" customHeight="1" thickBot="1" x14ac:dyDescent="0.2">
      <c r="A25" s="399"/>
      <c r="B25" s="457"/>
      <c r="C25" s="457"/>
      <c r="D25" s="457"/>
      <c r="E25" s="457"/>
      <c r="F25" s="457"/>
      <c r="G25" s="457"/>
      <c r="H25" s="457"/>
      <c r="I25" s="457"/>
      <c r="J25" s="457"/>
      <c r="K25" s="457"/>
      <c r="L25" s="457"/>
      <c r="M25" s="457"/>
      <c r="N25" s="457"/>
      <c r="O25" s="393"/>
      <c r="P25" s="393"/>
      <c r="Q25" s="393"/>
      <c r="R25" s="393"/>
      <c r="S25" s="393"/>
    </row>
    <row r="26" spans="1:21" ht="50.25" customHeight="1" x14ac:dyDescent="0.15">
      <c r="A26" s="399"/>
      <c r="B26" s="666" t="s">
        <v>340</v>
      </c>
      <c r="C26" s="667"/>
      <c r="D26" s="457"/>
      <c r="E26" s="457"/>
      <c r="F26" s="457"/>
      <c r="G26" s="668" t="s">
        <v>341</v>
      </c>
      <c r="H26" s="669"/>
      <c r="I26" s="457"/>
      <c r="J26" s="670" t="s">
        <v>342</v>
      </c>
      <c r="K26" s="671"/>
      <c r="M26" s="457"/>
      <c r="N26" s="457"/>
      <c r="O26" s="393"/>
      <c r="P26" s="393"/>
      <c r="Q26" s="393"/>
      <c r="R26" s="393"/>
      <c r="S26" s="393"/>
    </row>
    <row r="27" spans="1:21" ht="61.5" customHeight="1" thickBot="1" x14ac:dyDescent="0.2">
      <c r="A27" s="399"/>
      <c r="B27" s="672"/>
      <c r="C27" s="673"/>
      <c r="D27" s="459" t="s">
        <v>343</v>
      </c>
      <c r="E27" s="460">
        <v>0.9</v>
      </c>
      <c r="F27" s="459" t="s">
        <v>343</v>
      </c>
      <c r="G27" s="672"/>
      <c r="H27" s="673"/>
      <c r="I27" s="459" t="s">
        <v>344</v>
      </c>
      <c r="J27" s="674">
        <f>B27*E27*G27</f>
        <v>0</v>
      </c>
      <c r="K27" s="675"/>
      <c r="L27" s="461" t="s">
        <v>345</v>
      </c>
      <c r="M27" s="457"/>
      <c r="N27" s="457"/>
      <c r="O27" s="393"/>
      <c r="P27" s="393"/>
      <c r="Q27" s="393"/>
      <c r="R27" s="393"/>
      <c r="S27" s="393"/>
    </row>
    <row r="28" spans="1:21" ht="95.25" customHeight="1" x14ac:dyDescent="0.15">
      <c r="A28" s="399"/>
      <c r="B28" s="665" t="s">
        <v>346</v>
      </c>
      <c r="C28" s="665"/>
      <c r="D28" s="665"/>
      <c r="E28" s="665"/>
      <c r="F28" s="665"/>
      <c r="G28" s="665"/>
      <c r="H28" s="665"/>
      <c r="I28" s="665"/>
      <c r="J28" s="665"/>
      <c r="K28" s="665"/>
      <c r="L28" s="665"/>
      <c r="M28" s="665"/>
      <c r="N28" s="665"/>
      <c r="O28" s="665"/>
      <c r="P28" s="665"/>
      <c r="Q28" s="665"/>
      <c r="R28" s="665"/>
      <c r="S28" s="665"/>
    </row>
    <row r="29" spans="1:21" ht="50.25" customHeight="1" x14ac:dyDescent="0.15">
      <c r="A29" s="399"/>
      <c r="B29" s="457"/>
      <c r="C29" s="457"/>
      <c r="D29" s="457"/>
      <c r="E29" s="457"/>
      <c r="F29" s="457"/>
      <c r="G29" s="457"/>
      <c r="H29" s="457"/>
      <c r="I29" s="457"/>
      <c r="J29" s="457"/>
      <c r="K29" s="457"/>
      <c r="L29" s="457"/>
      <c r="M29" s="457"/>
      <c r="N29" s="457"/>
      <c r="O29" s="393"/>
      <c r="P29" s="393"/>
      <c r="Q29" s="393"/>
      <c r="R29" s="393"/>
      <c r="S29" s="393"/>
    </row>
    <row r="30" spans="1:21" ht="50.25" customHeight="1" x14ac:dyDescent="0.15">
      <c r="A30" s="399"/>
      <c r="B30" s="457"/>
      <c r="C30" s="457"/>
      <c r="D30" s="457"/>
      <c r="E30" s="457"/>
      <c r="F30" s="457"/>
      <c r="G30" s="457"/>
      <c r="H30" s="457"/>
      <c r="I30" s="457"/>
      <c r="J30" s="457"/>
      <c r="K30" s="457"/>
      <c r="L30" s="457"/>
      <c r="M30" s="457"/>
      <c r="N30" s="457"/>
      <c r="O30" s="393"/>
      <c r="P30" s="393"/>
      <c r="Q30" s="393"/>
      <c r="R30" s="393"/>
      <c r="S30" s="393"/>
    </row>
    <row r="31" spans="1:21" ht="50.25" customHeight="1" x14ac:dyDescent="0.15">
      <c r="B31" s="462"/>
      <c r="C31" s="462"/>
      <c r="D31" s="462"/>
      <c r="E31" s="462"/>
      <c r="F31" s="462"/>
      <c r="G31" s="462"/>
      <c r="H31" s="462"/>
      <c r="I31" s="462"/>
      <c r="J31" s="462"/>
      <c r="K31" s="462"/>
      <c r="L31" s="462"/>
      <c r="M31" s="462"/>
      <c r="N31" s="462"/>
      <c r="O31" s="462"/>
      <c r="P31" s="462"/>
      <c r="Q31" s="462"/>
      <c r="R31" s="462"/>
      <c r="S31" s="462"/>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4"/>
  <dataValidations count="1">
    <dataValidation type="list" allowBlank="1" showInputMessage="1" sqref="G18:R18">
      <formula1>"○, "</formula1>
    </dataValidation>
  </dataValidations>
  <pageMargins left="0.11811023622047245" right="0.11811023622047245" top="0.74803149606299213" bottom="0.74803149606299213" header="0.31496062992125984" footer="0.31496062992125984"/>
  <pageSetup paperSize="9" scale="6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V40"/>
  <sheetViews>
    <sheetView workbookViewId="0"/>
  </sheetViews>
  <sheetFormatPr defaultColWidth="2.375" defaultRowHeight="12" x14ac:dyDescent="0.15"/>
  <cols>
    <col min="1" max="1" width="18.25" style="124" customWidth="1"/>
    <col min="2" max="2" width="4.625" style="124" bestFit="1" customWidth="1"/>
    <col min="3" max="3" width="18.125" style="124" customWidth="1"/>
    <col min="4" max="4" width="4.75" style="124" bestFit="1" customWidth="1"/>
    <col min="5" max="5" width="18.125" style="124" customWidth="1"/>
    <col min="6" max="6" width="3.875" style="124" customWidth="1"/>
    <col min="7" max="7" width="13.875" style="125" customWidth="1"/>
    <col min="8" max="8" width="5.75" style="125" customWidth="1"/>
    <col min="9" max="17" width="6.875" style="124" customWidth="1"/>
    <col min="18" max="18" width="6.75" style="124" customWidth="1"/>
    <col min="19" max="255" width="9" style="124" customWidth="1"/>
    <col min="256" max="256" width="2.375" style="124"/>
    <col min="257" max="257" width="18.25" style="124" customWidth="1"/>
    <col min="258" max="258" width="4.625" style="124" bestFit="1" customWidth="1"/>
    <col min="259" max="259" width="18.125" style="124" customWidth="1"/>
    <col min="260" max="260" width="4.75" style="124" bestFit="1" customWidth="1"/>
    <col min="261" max="261" width="18.125" style="124" customWidth="1"/>
    <col min="262" max="262" width="3.875" style="124" customWidth="1"/>
    <col min="263" max="263" width="13.875" style="124" customWidth="1"/>
    <col min="264" max="264" width="5.75" style="124" customWidth="1"/>
    <col min="265" max="273" width="6.875" style="124" customWidth="1"/>
    <col min="274" max="274" width="6.75" style="124" customWidth="1"/>
    <col min="275" max="511" width="9" style="124" customWidth="1"/>
    <col min="512" max="512" width="2.375" style="124"/>
    <col min="513" max="513" width="18.25" style="124" customWidth="1"/>
    <col min="514" max="514" width="4.625" style="124" bestFit="1" customWidth="1"/>
    <col min="515" max="515" width="18.125" style="124" customWidth="1"/>
    <col min="516" max="516" width="4.75" style="124" bestFit="1" customWidth="1"/>
    <col min="517" max="517" width="18.125" style="124" customWidth="1"/>
    <col min="518" max="518" width="3.875" style="124" customWidth="1"/>
    <col min="519" max="519" width="13.875" style="124" customWidth="1"/>
    <col min="520" max="520" width="5.75" style="124" customWidth="1"/>
    <col min="521" max="529" width="6.875" style="124" customWidth="1"/>
    <col min="530" max="530" width="6.75" style="124" customWidth="1"/>
    <col min="531" max="767" width="9" style="124" customWidth="1"/>
    <col min="768" max="768" width="2.375" style="124"/>
    <col min="769" max="769" width="18.25" style="124" customWidth="1"/>
    <col min="770" max="770" width="4.625" style="124" bestFit="1" customWidth="1"/>
    <col min="771" max="771" width="18.125" style="124" customWidth="1"/>
    <col min="772" max="772" width="4.75" style="124" bestFit="1" customWidth="1"/>
    <col min="773" max="773" width="18.125" style="124" customWidth="1"/>
    <col min="774" max="774" width="3.875" style="124" customWidth="1"/>
    <col min="775" max="775" width="13.875" style="124" customWidth="1"/>
    <col min="776" max="776" width="5.75" style="124" customWidth="1"/>
    <col min="777" max="785" width="6.875" style="124" customWidth="1"/>
    <col min="786" max="786" width="6.75" style="124" customWidth="1"/>
    <col min="787" max="1023" width="9" style="124" customWidth="1"/>
    <col min="1024" max="1024" width="2.375" style="124"/>
    <col min="1025" max="1025" width="18.25" style="124" customWidth="1"/>
    <col min="1026" max="1026" width="4.625" style="124" bestFit="1" customWidth="1"/>
    <col min="1027" max="1027" width="18.125" style="124" customWidth="1"/>
    <col min="1028" max="1028" width="4.75" style="124" bestFit="1" customWidth="1"/>
    <col min="1029" max="1029" width="18.125" style="124" customWidth="1"/>
    <col min="1030" max="1030" width="3.875" style="124" customWidth="1"/>
    <col min="1031" max="1031" width="13.875" style="124" customWidth="1"/>
    <col min="1032" max="1032" width="5.75" style="124" customWidth="1"/>
    <col min="1033" max="1041" width="6.875" style="124" customWidth="1"/>
    <col min="1042" max="1042" width="6.75" style="124" customWidth="1"/>
    <col min="1043" max="1279" width="9" style="124" customWidth="1"/>
    <col min="1280" max="1280" width="2.375" style="124"/>
    <col min="1281" max="1281" width="18.25" style="124" customWidth="1"/>
    <col min="1282" max="1282" width="4.625" style="124" bestFit="1" customWidth="1"/>
    <col min="1283" max="1283" width="18.125" style="124" customWidth="1"/>
    <col min="1284" max="1284" width="4.75" style="124" bestFit="1" customWidth="1"/>
    <col min="1285" max="1285" width="18.125" style="124" customWidth="1"/>
    <col min="1286" max="1286" width="3.875" style="124" customWidth="1"/>
    <col min="1287" max="1287" width="13.875" style="124" customWidth="1"/>
    <col min="1288" max="1288" width="5.75" style="124" customWidth="1"/>
    <col min="1289" max="1297" width="6.875" style="124" customWidth="1"/>
    <col min="1298" max="1298" width="6.75" style="124" customWidth="1"/>
    <col min="1299" max="1535" width="9" style="124" customWidth="1"/>
    <col min="1536" max="1536" width="2.375" style="124"/>
    <col min="1537" max="1537" width="18.25" style="124" customWidth="1"/>
    <col min="1538" max="1538" width="4.625" style="124" bestFit="1" customWidth="1"/>
    <col min="1539" max="1539" width="18.125" style="124" customWidth="1"/>
    <col min="1540" max="1540" width="4.75" style="124" bestFit="1" customWidth="1"/>
    <col min="1541" max="1541" width="18.125" style="124" customWidth="1"/>
    <col min="1542" max="1542" width="3.875" style="124" customWidth="1"/>
    <col min="1543" max="1543" width="13.875" style="124" customWidth="1"/>
    <col min="1544" max="1544" width="5.75" style="124" customWidth="1"/>
    <col min="1545" max="1553" width="6.875" style="124" customWidth="1"/>
    <col min="1554" max="1554" width="6.75" style="124" customWidth="1"/>
    <col min="1555" max="1791" width="9" style="124" customWidth="1"/>
    <col min="1792" max="1792" width="2.375" style="124"/>
    <col min="1793" max="1793" width="18.25" style="124" customWidth="1"/>
    <col min="1794" max="1794" width="4.625" style="124" bestFit="1" customWidth="1"/>
    <col min="1795" max="1795" width="18.125" style="124" customWidth="1"/>
    <col min="1796" max="1796" width="4.75" style="124" bestFit="1" customWidth="1"/>
    <col min="1797" max="1797" width="18.125" style="124" customWidth="1"/>
    <col min="1798" max="1798" width="3.875" style="124" customWidth="1"/>
    <col min="1799" max="1799" width="13.875" style="124" customWidth="1"/>
    <col min="1800" max="1800" width="5.75" style="124" customWidth="1"/>
    <col min="1801" max="1809" width="6.875" style="124" customWidth="1"/>
    <col min="1810" max="1810" width="6.75" style="124" customWidth="1"/>
    <col min="1811" max="2047" width="9" style="124" customWidth="1"/>
    <col min="2048" max="2048" width="2.375" style="124"/>
    <col min="2049" max="2049" width="18.25" style="124" customWidth="1"/>
    <col min="2050" max="2050" width="4.625" style="124" bestFit="1" customWidth="1"/>
    <col min="2051" max="2051" width="18.125" style="124" customWidth="1"/>
    <col min="2052" max="2052" width="4.75" style="124" bestFit="1" customWidth="1"/>
    <col min="2053" max="2053" width="18.125" style="124" customWidth="1"/>
    <col min="2054" max="2054" width="3.875" style="124" customWidth="1"/>
    <col min="2055" max="2055" width="13.875" style="124" customWidth="1"/>
    <col min="2056" max="2056" width="5.75" style="124" customWidth="1"/>
    <col min="2057" max="2065" width="6.875" style="124" customWidth="1"/>
    <col min="2066" max="2066" width="6.75" style="124" customWidth="1"/>
    <col min="2067" max="2303" width="9" style="124" customWidth="1"/>
    <col min="2304" max="2304" width="2.375" style="124"/>
    <col min="2305" max="2305" width="18.25" style="124" customWidth="1"/>
    <col min="2306" max="2306" width="4.625" style="124" bestFit="1" customWidth="1"/>
    <col min="2307" max="2307" width="18.125" style="124" customWidth="1"/>
    <col min="2308" max="2308" width="4.75" style="124" bestFit="1" customWidth="1"/>
    <col min="2309" max="2309" width="18.125" style="124" customWidth="1"/>
    <col min="2310" max="2310" width="3.875" style="124" customWidth="1"/>
    <col min="2311" max="2311" width="13.875" style="124" customWidth="1"/>
    <col min="2312" max="2312" width="5.75" style="124" customWidth="1"/>
    <col min="2313" max="2321" width="6.875" style="124" customWidth="1"/>
    <col min="2322" max="2322" width="6.75" style="124" customWidth="1"/>
    <col min="2323" max="2559" width="9" style="124" customWidth="1"/>
    <col min="2560" max="2560" width="2.375" style="124"/>
    <col min="2561" max="2561" width="18.25" style="124" customWidth="1"/>
    <col min="2562" max="2562" width="4.625" style="124" bestFit="1" customWidth="1"/>
    <col min="2563" max="2563" width="18.125" style="124" customWidth="1"/>
    <col min="2564" max="2564" width="4.75" style="124" bestFit="1" customWidth="1"/>
    <col min="2565" max="2565" width="18.125" style="124" customWidth="1"/>
    <col min="2566" max="2566" width="3.875" style="124" customWidth="1"/>
    <col min="2567" max="2567" width="13.875" style="124" customWidth="1"/>
    <col min="2568" max="2568" width="5.75" style="124" customWidth="1"/>
    <col min="2569" max="2577" width="6.875" style="124" customWidth="1"/>
    <col min="2578" max="2578" width="6.75" style="124" customWidth="1"/>
    <col min="2579" max="2815" width="9" style="124" customWidth="1"/>
    <col min="2816" max="2816" width="2.375" style="124"/>
    <col min="2817" max="2817" width="18.25" style="124" customWidth="1"/>
    <col min="2818" max="2818" width="4.625" style="124" bestFit="1" customWidth="1"/>
    <col min="2819" max="2819" width="18.125" style="124" customWidth="1"/>
    <col min="2820" max="2820" width="4.75" style="124" bestFit="1" customWidth="1"/>
    <col min="2821" max="2821" width="18.125" style="124" customWidth="1"/>
    <col min="2822" max="2822" width="3.875" style="124" customWidth="1"/>
    <col min="2823" max="2823" width="13.875" style="124" customWidth="1"/>
    <col min="2824" max="2824" width="5.75" style="124" customWidth="1"/>
    <col min="2825" max="2833" width="6.875" style="124" customWidth="1"/>
    <col min="2834" max="2834" width="6.75" style="124" customWidth="1"/>
    <col min="2835" max="3071" width="9" style="124" customWidth="1"/>
    <col min="3072" max="3072" width="2.375" style="124"/>
    <col min="3073" max="3073" width="18.25" style="124" customWidth="1"/>
    <col min="3074" max="3074" width="4.625" style="124" bestFit="1" customWidth="1"/>
    <col min="3075" max="3075" width="18.125" style="124" customWidth="1"/>
    <col min="3076" max="3076" width="4.75" style="124" bestFit="1" customWidth="1"/>
    <col min="3077" max="3077" width="18.125" style="124" customWidth="1"/>
    <col min="3078" max="3078" width="3.875" style="124" customWidth="1"/>
    <col min="3079" max="3079" width="13.875" style="124" customWidth="1"/>
    <col min="3080" max="3080" width="5.75" style="124" customWidth="1"/>
    <col min="3081" max="3089" width="6.875" style="124" customWidth="1"/>
    <col min="3090" max="3090" width="6.75" style="124" customWidth="1"/>
    <col min="3091" max="3327" width="9" style="124" customWidth="1"/>
    <col min="3328" max="3328" width="2.375" style="124"/>
    <col min="3329" max="3329" width="18.25" style="124" customWidth="1"/>
    <col min="3330" max="3330" width="4.625" style="124" bestFit="1" customWidth="1"/>
    <col min="3331" max="3331" width="18.125" style="124" customWidth="1"/>
    <col min="3332" max="3332" width="4.75" style="124" bestFit="1" customWidth="1"/>
    <col min="3333" max="3333" width="18.125" style="124" customWidth="1"/>
    <col min="3334" max="3334" width="3.875" style="124" customWidth="1"/>
    <col min="3335" max="3335" width="13.875" style="124" customWidth="1"/>
    <col min="3336" max="3336" width="5.75" style="124" customWidth="1"/>
    <col min="3337" max="3345" width="6.875" style="124" customWidth="1"/>
    <col min="3346" max="3346" width="6.75" style="124" customWidth="1"/>
    <col min="3347" max="3583" width="9" style="124" customWidth="1"/>
    <col min="3584" max="3584" width="2.375" style="124"/>
    <col min="3585" max="3585" width="18.25" style="124" customWidth="1"/>
    <col min="3586" max="3586" width="4.625" style="124" bestFit="1" customWidth="1"/>
    <col min="3587" max="3587" width="18.125" style="124" customWidth="1"/>
    <col min="3588" max="3588" width="4.75" style="124" bestFit="1" customWidth="1"/>
    <col min="3589" max="3589" width="18.125" style="124" customWidth="1"/>
    <col min="3590" max="3590" width="3.875" style="124" customWidth="1"/>
    <col min="3591" max="3591" width="13.875" style="124" customWidth="1"/>
    <col min="3592" max="3592" width="5.75" style="124" customWidth="1"/>
    <col min="3593" max="3601" width="6.875" style="124" customWidth="1"/>
    <col min="3602" max="3602" width="6.75" style="124" customWidth="1"/>
    <col min="3603" max="3839" width="9" style="124" customWidth="1"/>
    <col min="3840" max="3840" width="2.375" style="124"/>
    <col min="3841" max="3841" width="18.25" style="124" customWidth="1"/>
    <col min="3842" max="3842" width="4.625" style="124" bestFit="1" customWidth="1"/>
    <col min="3843" max="3843" width="18.125" style="124" customWidth="1"/>
    <col min="3844" max="3844" width="4.75" style="124" bestFit="1" customWidth="1"/>
    <col min="3845" max="3845" width="18.125" style="124" customWidth="1"/>
    <col min="3846" max="3846" width="3.875" style="124" customWidth="1"/>
    <col min="3847" max="3847" width="13.875" style="124" customWidth="1"/>
    <col min="3848" max="3848" width="5.75" style="124" customWidth="1"/>
    <col min="3849" max="3857" width="6.875" style="124" customWidth="1"/>
    <col min="3858" max="3858" width="6.75" style="124" customWidth="1"/>
    <col min="3859" max="4095" width="9" style="124" customWidth="1"/>
    <col min="4096" max="4096" width="2.375" style="124"/>
    <col min="4097" max="4097" width="18.25" style="124" customWidth="1"/>
    <col min="4098" max="4098" width="4.625" style="124" bestFit="1" customWidth="1"/>
    <col min="4099" max="4099" width="18.125" style="124" customWidth="1"/>
    <col min="4100" max="4100" width="4.75" style="124" bestFit="1" customWidth="1"/>
    <col min="4101" max="4101" width="18.125" style="124" customWidth="1"/>
    <col min="4102" max="4102" width="3.875" style="124" customWidth="1"/>
    <col min="4103" max="4103" width="13.875" style="124" customWidth="1"/>
    <col min="4104" max="4104" width="5.75" style="124" customWidth="1"/>
    <col min="4105" max="4113" width="6.875" style="124" customWidth="1"/>
    <col min="4114" max="4114" width="6.75" style="124" customWidth="1"/>
    <col min="4115" max="4351" width="9" style="124" customWidth="1"/>
    <col min="4352" max="4352" width="2.375" style="124"/>
    <col min="4353" max="4353" width="18.25" style="124" customWidth="1"/>
    <col min="4354" max="4354" width="4.625" style="124" bestFit="1" customWidth="1"/>
    <col min="4355" max="4355" width="18.125" style="124" customWidth="1"/>
    <col min="4356" max="4356" width="4.75" style="124" bestFit="1" customWidth="1"/>
    <col min="4357" max="4357" width="18.125" style="124" customWidth="1"/>
    <col min="4358" max="4358" width="3.875" style="124" customWidth="1"/>
    <col min="4359" max="4359" width="13.875" style="124" customWidth="1"/>
    <col min="4360" max="4360" width="5.75" style="124" customWidth="1"/>
    <col min="4361" max="4369" width="6.875" style="124" customWidth="1"/>
    <col min="4370" max="4370" width="6.75" style="124" customWidth="1"/>
    <col min="4371" max="4607" width="9" style="124" customWidth="1"/>
    <col min="4608" max="4608" width="2.375" style="124"/>
    <col min="4609" max="4609" width="18.25" style="124" customWidth="1"/>
    <col min="4610" max="4610" width="4.625" style="124" bestFit="1" customWidth="1"/>
    <col min="4611" max="4611" width="18.125" style="124" customWidth="1"/>
    <col min="4612" max="4612" width="4.75" style="124" bestFit="1" customWidth="1"/>
    <col min="4613" max="4613" width="18.125" style="124" customWidth="1"/>
    <col min="4614" max="4614" width="3.875" style="124" customWidth="1"/>
    <col min="4615" max="4615" width="13.875" style="124" customWidth="1"/>
    <col min="4616" max="4616" width="5.75" style="124" customWidth="1"/>
    <col min="4617" max="4625" width="6.875" style="124" customWidth="1"/>
    <col min="4626" max="4626" width="6.75" style="124" customWidth="1"/>
    <col min="4627" max="4863" width="9" style="124" customWidth="1"/>
    <col min="4864" max="4864" width="2.375" style="124"/>
    <col min="4865" max="4865" width="18.25" style="124" customWidth="1"/>
    <col min="4866" max="4866" width="4.625" style="124" bestFit="1" customWidth="1"/>
    <col min="4867" max="4867" width="18.125" style="124" customWidth="1"/>
    <col min="4868" max="4868" width="4.75" style="124" bestFit="1" customWidth="1"/>
    <col min="4869" max="4869" width="18.125" style="124" customWidth="1"/>
    <col min="4870" max="4870" width="3.875" style="124" customWidth="1"/>
    <col min="4871" max="4871" width="13.875" style="124" customWidth="1"/>
    <col min="4872" max="4872" width="5.75" style="124" customWidth="1"/>
    <col min="4873" max="4881" width="6.875" style="124" customWidth="1"/>
    <col min="4882" max="4882" width="6.75" style="124" customWidth="1"/>
    <col min="4883" max="5119" width="9" style="124" customWidth="1"/>
    <col min="5120" max="5120" width="2.375" style="124"/>
    <col min="5121" max="5121" width="18.25" style="124" customWidth="1"/>
    <col min="5122" max="5122" width="4.625" style="124" bestFit="1" customWidth="1"/>
    <col min="5123" max="5123" width="18.125" style="124" customWidth="1"/>
    <col min="5124" max="5124" width="4.75" style="124" bestFit="1" customWidth="1"/>
    <col min="5125" max="5125" width="18.125" style="124" customWidth="1"/>
    <col min="5126" max="5126" width="3.875" style="124" customWidth="1"/>
    <col min="5127" max="5127" width="13.875" style="124" customWidth="1"/>
    <col min="5128" max="5128" width="5.75" style="124" customWidth="1"/>
    <col min="5129" max="5137" width="6.875" style="124" customWidth="1"/>
    <col min="5138" max="5138" width="6.75" style="124" customWidth="1"/>
    <col min="5139" max="5375" width="9" style="124" customWidth="1"/>
    <col min="5376" max="5376" width="2.375" style="124"/>
    <col min="5377" max="5377" width="18.25" style="124" customWidth="1"/>
    <col min="5378" max="5378" width="4.625" style="124" bestFit="1" customWidth="1"/>
    <col min="5379" max="5379" width="18.125" style="124" customWidth="1"/>
    <col min="5380" max="5380" width="4.75" style="124" bestFit="1" customWidth="1"/>
    <col min="5381" max="5381" width="18.125" style="124" customWidth="1"/>
    <col min="5382" max="5382" width="3.875" style="124" customWidth="1"/>
    <col min="5383" max="5383" width="13.875" style="124" customWidth="1"/>
    <col min="5384" max="5384" width="5.75" style="124" customWidth="1"/>
    <col min="5385" max="5393" width="6.875" style="124" customWidth="1"/>
    <col min="5394" max="5394" width="6.75" style="124" customWidth="1"/>
    <col min="5395" max="5631" width="9" style="124" customWidth="1"/>
    <col min="5632" max="5632" width="2.375" style="124"/>
    <col min="5633" max="5633" width="18.25" style="124" customWidth="1"/>
    <col min="5634" max="5634" width="4.625" style="124" bestFit="1" customWidth="1"/>
    <col min="5635" max="5635" width="18.125" style="124" customWidth="1"/>
    <col min="5636" max="5636" width="4.75" style="124" bestFit="1" customWidth="1"/>
    <col min="5637" max="5637" width="18.125" style="124" customWidth="1"/>
    <col min="5638" max="5638" width="3.875" style="124" customWidth="1"/>
    <col min="5639" max="5639" width="13.875" style="124" customWidth="1"/>
    <col min="5640" max="5640" width="5.75" style="124" customWidth="1"/>
    <col min="5641" max="5649" width="6.875" style="124" customWidth="1"/>
    <col min="5650" max="5650" width="6.75" style="124" customWidth="1"/>
    <col min="5651" max="5887" width="9" style="124" customWidth="1"/>
    <col min="5888" max="5888" width="2.375" style="124"/>
    <col min="5889" max="5889" width="18.25" style="124" customWidth="1"/>
    <col min="5890" max="5890" width="4.625" style="124" bestFit="1" customWidth="1"/>
    <col min="5891" max="5891" width="18.125" style="124" customWidth="1"/>
    <col min="5892" max="5892" width="4.75" style="124" bestFit="1" customWidth="1"/>
    <col min="5893" max="5893" width="18.125" style="124" customWidth="1"/>
    <col min="5894" max="5894" width="3.875" style="124" customWidth="1"/>
    <col min="5895" max="5895" width="13.875" style="124" customWidth="1"/>
    <col min="5896" max="5896" width="5.75" style="124" customWidth="1"/>
    <col min="5897" max="5905" width="6.875" style="124" customWidth="1"/>
    <col min="5906" max="5906" width="6.75" style="124" customWidth="1"/>
    <col min="5907" max="6143" width="9" style="124" customWidth="1"/>
    <col min="6144" max="6144" width="2.375" style="124"/>
    <col min="6145" max="6145" width="18.25" style="124" customWidth="1"/>
    <col min="6146" max="6146" width="4.625" style="124" bestFit="1" customWidth="1"/>
    <col min="6147" max="6147" width="18.125" style="124" customWidth="1"/>
    <col min="6148" max="6148" width="4.75" style="124" bestFit="1" customWidth="1"/>
    <col min="6149" max="6149" width="18.125" style="124" customWidth="1"/>
    <col min="6150" max="6150" width="3.875" style="124" customWidth="1"/>
    <col min="6151" max="6151" width="13.875" style="124" customWidth="1"/>
    <col min="6152" max="6152" width="5.75" style="124" customWidth="1"/>
    <col min="6153" max="6161" width="6.875" style="124" customWidth="1"/>
    <col min="6162" max="6162" width="6.75" style="124" customWidth="1"/>
    <col min="6163" max="6399" width="9" style="124" customWidth="1"/>
    <col min="6400" max="6400" width="2.375" style="124"/>
    <col min="6401" max="6401" width="18.25" style="124" customWidth="1"/>
    <col min="6402" max="6402" width="4.625" style="124" bestFit="1" customWidth="1"/>
    <col min="6403" max="6403" width="18.125" style="124" customWidth="1"/>
    <col min="6404" max="6404" width="4.75" style="124" bestFit="1" customWidth="1"/>
    <col min="6405" max="6405" width="18.125" style="124" customWidth="1"/>
    <col min="6406" max="6406" width="3.875" style="124" customWidth="1"/>
    <col min="6407" max="6407" width="13.875" style="124" customWidth="1"/>
    <col min="6408" max="6408" width="5.75" style="124" customWidth="1"/>
    <col min="6409" max="6417" width="6.875" style="124" customWidth="1"/>
    <col min="6418" max="6418" width="6.75" style="124" customWidth="1"/>
    <col min="6419" max="6655" width="9" style="124" customWidth="1"/>
    <col min="6656" max="6656" width="2.375" style="124"/>
    <col min="6657" max="6657" width="18.25" style="124" customWidth="1"/>
    <col min="6658" max="6658" width="4.625" style="124" bestFit="1" customWidth="1"/>
    <col min="6659" max="6659" width="18.125" style="124" customWidth="1"/>
    <col min="6660" max="6660" width="4.75" style="124" bestFit="1" customWidth="1"/>
    <col min="6661" max="6661" width="18.125" style="124" customWidth="1"/>
    <col min="6662" max="6662" width="3.875" style="124" customWidth="1"/>
    <col min="6663" max="6663" width="13.875" style="124" customWidth="1"/>
    <col min="6664" max="6664" width="5.75" style="124" customWidth="1"/>
    <col min="6665" max="6673" width="6.875" style="124" customWidth="1"/>
    <col min="6674" max="6674" width="6.75" style="124" customWidth="1"/>
    <col min="6675" max="6911" width="9" style="124" customWidth="1"/>
    <col min="6912" max="6912" width="2.375" style="124"/>
    <col min="6913" max="6913" width="18.25" style="124" customWidth="1"/>
    <col min="6914" max="6914" width="4.625" style="124" bestFit="1" customWidth="1"/>
    <col min="6915" max="6915" width="18.125" style="124" customWidth="1"/>
    <col min="6916" max="6916" width="4.75" style="124" bestFit="1" customWidth="1"/>
    <col min="6917" max="6917" width="18.125" style="124" customWidth="1"/>
    <col min="6918" max="6918" width="3.875" style="124" customWidth="1"/>
    <col min="6919" max="6919" width="13.875" style="124" customWidth="1"/>
    <col min="6920" max="6920" width="5.75" style="124" customWidth="1"/>
    <col min="6921" max="6929" width="6.875" style="124" customWidth="1"/>
    <col min="6930" max="6930" width="6.75" style="124" customWidth="1"/>
    <col min="6931" max="7167" width="9" style="124" customWidth="1"/>
    <col min="7168" max="7168" width="2.375" style="124"/>
    <col min="7169" max="7169" width="18.25" style="124" customWidth="1"/>
    <col min="7170" max="7170" width="4.625" style="124" bestFit="1" customWidth="1"/>
    <col min="7171" max="7171" width="18.125" style="124" customWidth="1"/>
    <col min="7172" max="7172" width="4.75" style="124" bestFit="1" customWidth="1"/>
    <col min="7173" max="7173" width="18.125" style="124" customWidth="1"/>
    <col min="7174" max="7174" width="3.875" style="124" customWidth="1"/>
    <col min="7175" max="7175" width="13.875" style="124" customWidth="1"/>
    <col min="7176" max="7176" width="5.75" style="124" customWidth="1"/>
    <col min="7177" max="7185" width="6.875" style="124" customWidth="1"/>
    <col min="7186" max="7186" width="6.75" style="124" customWidth="1"/>
    <col min="7187" max="7423" width="9" style="124" customWidth="1"/>
    <col min="7424" max="7424" width="2.375" style="124"/>
    <col min="7425" max="7425" width="18.25" style="124" customWidth="1"/>
    <col min="7426" max="7426" width="4.625" style="124" bestFit="1" customWidth="1"/>
    <col min="7427" max="7427" width="18.125" style="124" customWidth="1"/>
    <col min="7428" max="7428" width="4.75" style="124" bestFit="1" customWidth="1"/>
    <col min="7429" max="7429" width="18.125" style="124" customWidth="1"/>
    <col min="7430" max="7430" width="3.875" style="124" customWidth="1"/>
    <col min="7431" max="7431" width="13.875" style="124" customWidth="1"/>
    <col min="7432" max="7432" width="5.75" style="124" customWidth="1"/>
    <col min="7433" max="7441" width="6.875" style="124" customWidth="1"/>
    <col min="7442" max="7442" width="6.75" style="124" customWidth="1"/>
    <col min="7443" max="7679" width="9" style="124" customWidth="1"/>
    <col min="7680" max="7680" width="2.375" style="124"/>
    <col min="7681" max="7681" width="18.25" style="124" customWidth="1"/>
    <col min="7682" max="7682" width="4.625" style="124" bestFit="1" customWidth="1"/>
    <col min="7683" max="7683" width="18.125" style="124" customWidth="1"/>
    <col min="7684" max="7684" width="4.75" style="124" bestFit="1" customWidth="1"/>
    <col min="7685" max="7685" width="18.125" style="124" customWidth="1"/>
    <col min="7686" max="7686" width="3.875" style="124" customWidth="1"/>
    <col min="7687" max="7687" width="13.875" style="124" customWidth="1"/>
    <col min="7688" max="7688" width="5.75" style="124" customWidth="1"/>
    <col min="7689" max="7697" width="6.875" style="124" customWidth="1"/>
    <col min="7698" max="7698" width="6.75" style="124" customWidth="1"/>
    <col min="7699" max="7935" width="9" style="124" customWidth="1"/>
    <col min="7936" max="7936" width="2.375" style="124"/>
    <col min="7937" max="7937" width="18.25" style="124" customWidth="1"/>
    <col min="7938" max="7938" width="4.625" style="124" bestFit="1" customWidth="1"/>
    <col min="7939" max="7939" width="18.125" style="124" customWidth="1"/>
    <col min="7940" max="7940" width="4.75" style="124" bestFit="1" customWidth="1"/>
    <col min="7941" max="7941" width="18.125" style="124" customWidth="1"/>
    <col min="7942" max="7942" width="3.875" style="124" customWidth="1"/>
    <col min="7943" max="7943" width="13.875" style="124" customWidth="1"/>
    <col min="7944" max="7944" width="5.75" style="124" customWidth="1"/>
    <col min="7945" max="7953" width="6.875" style="124" customWidth="1"/>
    <col min="7954" max="7954" width="6.75" style="124" customWidth="1"/>
    <col min="7955" max="8191" width="9" style="124" customWidth="1"/>
    <col min="8192" max="8192" width="2.375" style="124"/>
    <col min="8193" max="8193" width="18.25" style="124" customWidth="1"/>
    <col min="8194" max="8194" width="4.625" style="124" bestFit="1" customWidth="1"/>
    <col min="8195" max="8195" width="18.125" style="124" customWidth="1"/>
    <col min="8196" max="8196" width="4.75" style="124" bestFit="1" customWidth="1"/>
    <col min="8197" max="8197" width="18.125" style="124" customWidth="1"/>
    <col min="8198" max="8198" width="3.875" style="124" customWidth="1"/>
    <col min="8199" max="8199" width="13.875" style="124" customWidth="1"/>
    <col min="8200" max="8200" width="5.75" style="124" customWidth="1"/>
    <col min="8201" max="8209" width="6.875" style="124" customWidth="1"/>
    <col min="8210" max="8210" width="6.75" style="124" customWidth="1"/>
    <col min="8211" max="8447" width="9" style="124" customWidth="1"/>
    <col min="8448" max="8448" width="2.375" style="124"/>
    <col min="8449" max="8449" width="18.25" style="124" customWidth="1"/>
    <col min="8450" max="8450" width="4.625" style="124" bestFit="1" customWidth="1"/>
    <col min="8451" max="8451" width="18.125" style="124" customWidth="1"/>
    <col min="8452" max="8452" width="4.75" style="124" bestFit="1" customWidth="1"/>
    <col min="8453" max="8453" width="18.125" style="124" customWidth="1"/>
    <col min="8454" max="8454" width="3.875" style="124" customWidth="1"/>
    <col min="8455" max="8455" width="13.875" style="124" customWidth="1"/>
    <col min="8456" max="8456" width="5.75" style="124" customWidth="1"/>
    <col min="8457" max="8465" width="6.875" style="124" customWidth="1"/>
    <col min="8466" max="8466" width="6.75" style="124" customWidth="1"/>
    <col min="8467" max="8703" width="9" style="124" customWidth="1"/>
    <col min="8704" max="8704" width="2.375" style="124"/>
    <col min="8705" max="8705" width="18.25" style="124" customWidth="1"/>
    <col min="8706" max="8706" width="4.625" style="124" bestFit="1" customWidth="1"/>
    <col min="8707" max="8707" width="18.125" style="124" customWidth="1"/>
    <col min="8708" max="8708" width="4.75" style="124" bestFit="1" customWidth="1"/>
    <col min="8709" max="8709" width="18.125" style="124" customWidth="1"/>
    <col min="8710" max="8710" width="3.875" style="124" customWidth="1"/>
    <col min="8711" max="8711" width="13.875" style="124" customWidth="1"/>
    <col min="8712" max="8712" width="5.75" style="124" customWidth="1"/>
    <col min="8713" max="8721" width="6.875" style="124" customWidth="1"/>
    <col min="8722" max="8722" width="6.75" style="124" customWidth="1"/>
    <col min="8723" max="8959" width="9" style="124" customWidth="1"/>
    <col min="8960" max="8960" width="2.375" style="124"/>
    <col min="8961" max="8961" width="18.25" style="124" customWidth="1"/>
    <col min="8962" max="8962" width="4.625" style="124" bestFit="1" customWidth="1"/>
    <col min="8963" max="8963" width="18.125" style="124" customWidth="1"/>
    <col min="8964" max="8964" width="4.75" style="124" bestFit="1" customWidth="1"/>
    <col min="8965" max="8965" width="18.125" style="124" customWidth="1"/>
    <col min="8966" max="8966" width="3.875" style="124" customWidth="1"/>
    <col min="8967" max="8967" width="13.875" style="124" customWidth="1"/>
    <col min="8968" max="8968" width="5.75" style="124" customWidth="1"/>
    <col min="8969" max="8977" width="6.875" style="124" customWidth="1"/>
    <col min="8978" max="8978" width="6.75" style="124" customWidth="1"/>
    <col min="8979" max="9215" width="9" style="124" customWidth="1"/>
    <col min="9216" max="9216" width="2.375" style="124"/>
    <col min="9217" max="9217" width="18.25" style="124" customWidth="1"/>
    <col min="9218" max="9218" width="4.625" style="124" bestFit="1" customWidth="1"/>
    <col min="9219" max="9219" width="18.125" style="124" customWidth="1"/>
    <col min="9220" max="9220" width="4.75" style="124" bestFit="1" customWidth="1"/>
    <col min="9221" max="9221" width="18.125" style="124" customWidth="1"/>
    <col min="9222" max="9222" width="3.875" style="124" customWidth="1"/>
    <col min="9223" max="9223" width="13.875" style="124" customWidth="1"/>
    <col min="9224" max="9224" width="5.75" style="124" customWidth="1"/>
    <col min="9225" max="9233" width="6.875" style="124" customWidth="1"/>
    <col min="9234" max="9234" width="6.75" style="124" customWidth="1"/>
    <col min="9235" max="9471" width="9" style="124" customWidth="1"/>
    <col min="9472" max="9472" width="2.375" style="124"/>
    <col min="9473" max="9473" width="18.25" style="124" customWidth="1"/>
    <col min="9474" max="9474" width="4.625" style="124" bestFit="1" customWidth="1"/>
    <col min="9475" max="9475" width="18.125" style="124" customWidth="1"/>
    <col min="9476" max="9476" width="4.75" style="124" bestFit="1" customWidth="1"/>
    <col min="9477" max="9477" width="18.125" style="124" customWidth="1"/>
    <col min="9478" max="9478" width="3.875" style="124" customWidth="1"/>
    <col min="9479" max="9479" width="13.875" style="124" customWidth="1"/>
    <col min="9480" max="9480" width="5.75" style="124" customWidth="1"/>
    <col min="9481" max="9489" width="6.875" style="124" customWidth="1"/>
    <col min="9490" max="9490" width="6.75" style="124" customWidth="1"/>
    <col min="9491" max="9727" width="9" style="124" customWidth="1"/>
    <col min="9728" max="9728" width="2.375" style="124"/>
    <col min="9729" max="9729" width="18.25" style="124" customWidth="1"/>
    <col min="9730" max="9730" width="4.625" style="124" bestFit="1" customWidth="1"/>
    <col min="9731" max="9731" width="18.125" style="124" customWidth="1"/>
    <col min="9732" max="9732" width="4.75" style="124" bestFit="1" customWidth="1"/>
    <col min="9733" max="9733" width="18.125" style="124" customWidth="1"/>
    <col min="9734" max="9734" width="3.875" style="124" customWidth="1"/>
    <col min="9735" max="9735" width="13.875" style="124" customWidth="1"/>
    <col min="9736" max="9736" width="5.75" style="124" customWidth="1"/>
    <col min="9737" max="9745" width="6.875" style="124" customWidth="1"/>
    <col min="9746" max="9746" width="6.75" style="124" customWidth="1"/>
    <col min="9747" max="9983" width="9" style="124" customWidth="1"/>
    <col min="9984" max="9984" width="2.375" style="124"/>
    <col min="9985" max="9985" width="18.25" style="124" customWidth="1"/>
    <col min="9986" max="9986" width="4.625" style="124" bestFit="1" customWidth="1"/>
    <col min="9987" max="9987" width="18.125" style="124" customWidth="1"/>
    <col min="9988" max="9988" width="4.75" style="124" bestFit="1" customWidth="1"/>
    <col min="9989" max="9989" width="18.125" style="124" customWidth="1"/>
    <col min="9990" max="9990" width="3.875" style="124" customWidth="1"/>
    <col min="9991" max="9991" width="13.875" style="124" customWidth="1"/>
    <col min="9992" max="9992" width="5.75" style="124" customWidth="1"/>
    <col min="9993" max="10001" width="6.875" style="124" customWidth="1"/>
    <col min="10002" max="10002" width="6.75" style="124" customWidth="1"/>
    <col min="10003" max="10239" width="9" style="124" customWidth="1"/>
    <col min="10240" max="10240" width="2.375" style="124"/>
    <col min="10241" max="10241" width="18.25" style="124" customWidth="1"/>
    <col min="10242" max="10242" width="4.625" style="124" bestFit="1" customWidth="1"/>
    <col min="10243" max="10243" width="18.125" style="124" customWidth="1"/>
    <col min="10244" max="10244" width="4.75" style="124" bestFit="1" customWidth="1"/>
    <col min="10245" max="10245" width="18.125" style="124" customWidth="1"/>
    <col min="10246" max="10246" width="3.875" style="124" customWidth="1"/>
    <col min="10247" max="10247" width="13.875" style="124" customWidth="1"/>
    <col min="10248" max="10248" width="5.75" style="124" customWidth="1"/>
    <col min="10249" max="10257" width="6.875" style="124" customWidth="1"/>
    <col min="10258" max="10258" width="6.75" style="124" customWidth="1"/>
    <col min="10259" max="10495" width="9" style="124" customWidth="1"/>
    <col min="10496" max="10496" width="2.375" style="124"/>
    <col min="10497" max="10497" width="18.25" style="124" customWidth="1"/>
    <col min="10498" max="10498" width="4.625" style="124" bestFit="1" customWidth="1"/>
    <col min="10499" max="10499" width="18.125" style="124" customWidth="1"/>
    <col min="10500" max="10500" width="4.75" style="124" bestFit="1" customWidth="1"/>
    <col min="10501" max="10501" width="18.125" style="124" customWidth="1"/>
    <col min="10502" max="10502" width="3.875" style="124" customWidth="1"/>
    <col min="10503" max="10503" width="13.875" style="124" customWidth="1"/>
    <col min="10504" max="10504" width="5.75" style="124" customWidth="1"/>
    <col min="10505" max="10513" width="6.875" style="124" customWidth="1"/>
    <col min="10514" max="10514" width="6.75" style="124" customWidth="1"/>
    <col min="10515" max="10751" width="9" style="124" customWidth="1"/>
    <col min="10752" max="10752" width="2.375" style="124"/>
    <col min="10753" max="10753" width="18.25" style="124" customWidth="1"/>
    <col min="10754" max="10754" width="4.625" style="124" bestFit="1" customWidth="1"/>
    <col min="10755" max="10755" width="18.125" style="124" customWidth="1"/>
    <col min="10756" max="10756" width="4.75" style="124" bestFit="1" customWidth="1"/>
    <col min="10757" max="10757" width="18.125" style="124" customWidth="1"/>
    <col min="10758" max="10758" width="3.875" style="124" customWidth="1"/>
    <col min="10759" max="10759" width="13.875" style="124" customWidth="1"/>
    <col min="10760" max="10760" width="5.75" style="124" customWidth="1"/>
    <col min="10761" max="10769" width="6.875" style="124" customWidth="1"/>
    <col min="10770" max="10770" width="6.75" style="124" customWidth="1"/>
    <col min="10771" max="11007" width="9" style="124" customWidth="1"/>
    <col min="11008" max="11008" width="2.375" style="124"/>
    <col min="11009" max="11009" width="18.25" style="124" customWidth="1"/>
    <col min="11010" max="11010" width="4.625" style="124" bestFit="1" customWidth="1"/>
    <col min="11011" max="11011" width="18.125" style="124" customWidth="1"/>
    <col min="11012" max="11012" width="4.75" style="124" bestFit="1" customWidth="1"/>
    <col min="11013" max="11013" width="18.125" style="124" customWidth="1"/>
    <col min="11014" max="11014" width="3.875" style="124" customWidth="1"/>
    <col min="11015" max="11015" width="13.875" style="124" customWidth="1"/>
    <col min="11016" max="11016" width="5.75" style="124" customWidth="1"/>
    <col min="11017" max="11025" width="6.875" style="124" customWidth="1"/>
    <col min="11026" max="11026" width="6.75" style="124" customWidth="1"/>
    <col min="11027" max="11263" width="9" style="124" customWidth="1"/>
    <col min="11264" max="11264" width="2.375" style="124"/>
    <col min="11265" max="11265" width="18.25" style="124" customWidth="1"/>
    <col min="11266" max="11266" width="4.625" style="124" bestFit="1" customWidth="1"/>
    <col min="11267" max="11267" width="18.125" style="124" customWidth="1"/>
    <col min="11268" max="11268" width="4.75" style="124" bestFit="1" customWidth="1"/>
    <col min="11269" max="11269" width="18.125" style="124" customWidth="1"/>
    <col min="11270" max="11270" width="3.875" style="124" customWidth="1"/>
    <col min="11271" max="11271" width="13.875" style="124" customWidth="1"/>
    <col min="11272" max="11272" width="5.75" style="124" customWidth="1"/>
    <col min="11273" max="11281" width="6.875" style="124" customWidth="1"/>
    <col min="11282" max="11282" width="6.75" style="124" customWidth="1"/>
    <col min="11283" max="11519" width="9" style="124" customWidth="1"/>
    <col min="11520" max="11520" width="2.375" style="124"/>
    <col min="11521" max="11521" width="18.25" style="124" customWidth="1"/>
    <col min="11522" max="11522" width="4.625" style="124" bestFit="1" customWidth="1"/>
    <col min="11523" max="11523" width="18.125" style="124" customWidth="1"/>
    <col min="11524" max="11524" width="4.75" style="124" bestFit="1" customWidth="1"/>
    <col min="11525" max="11525" width="18.125" style="124" customWidth="1"/>
    <col min="11526" max="11526" width="3.875" style="124" customWidth="1"/>
    <col min="11527" max="11527" width="13.875" style="124" customWidth="1"/>
    <col min="11528" max="11528" width="5.75" style="124" customWidth="1"/>
    <col min="11529" max="11537" width="6.875" style="124" customWidth="1"/>
    <col min="11538" max="11538" width="6.75" style="124" customWidth="1"/>
    <col min="11539" max="11775" width="9" style="124" customWidth="1"/>
    <col min="11776" max="11776" width="2.375" style="124"/>
    <col min="11777" max="11777" width="18.25" style="124" customWidth="1"/>
    <col min="11778" max="11778" width="4.625" style="124" bestFit="1" customWidth="1"/>
    <col min="11779" max="11779" width="18.125" style="124" customWidth="1"/>
    <col min="11780" max="11780" width="4.75" style="124" bestFit="1" customWidth="1"/>
    <col min="11781" max="11781" width="18.125" style="124" customWidth="1"/>
    <col min="11782" max="11782" width="3.875" style="124" customWidth="1"/>
    <col min="11783" max="11783" width="13.875" style="124" customWidth="1"/>
    <col min="11784" max="11784" width="5.75" style="124" customWidth="1"/>
    <col min="11785" max="11793" width="6.875" style="124" customWidth="1"/>
    <col min="11794" max="11794" width="6.75" style="124" customWidth="1"/>
    <col min="11795" max="12031" width="9" style="124" customWidth="1"/>
    <col min="12032" max="12032" width="2.375" style="124"/>
    <col min="12033" max="12033" width="18.25" style="124" customWidth="1"/>
    <col min="12034" max="12034" width="4.625" style="124" bestFit="1" customWidth="1"/>
    <col min="12035" max="12035" width="18.125" style="124" customWidth="1"/>
    <col min="12036" max="12036" width="4.75" style="124" bestFit="1" customWidth="1"/>
    <col min="12037" max="12037" width="18.125" style="124" customWidth="1"/>
    <col min="12038" max="12038" width="3.875" style="124" customWidth="1"/>
    <col min="12039" max="12039" width="13.875" style="124" customWidth="1"/>
    <col min="12040" max="12040" width="5.75" style="124" customWidth="1"/>
    <col min="12041" max="12049" width="6.875" style="124" customWidth="1"/>
    <col min="12050" max="12050" width="6.75" style="124" customWidth="1"/>
    <col min="12051" max="12287" width="9" style="124" customWidth="1"/>
    <col min="12288" max="12288" width="2.375" style="124"/>
    <col min="12289" max="12289" width="18.25" style="124" customWidth="1"/>
    <col min="12290" max="12290" width="4.625" style="124" bestFit="1" customWidth="1"/>
    <col min="12291" max="12291" width="18.125" style="124" customWidth="1"/>
    <col min="12292" max="12292" width="4.75" style="124" bestFit="1" customWidth="1"/>
    <col min="12293" max="12293" width="18.125" style="124" customWidth="1"/>
    <col min="12294" max="12294" width="3.875" style="124" customWidth="1"/>
    <col min="12295" max="12295" width="13.875" style="124" customWidth="1"/>
    <col min="12296" max="12296" width="5.75" style="124" customWidth="1"/>
    <col min="12297" max="12305" width="6.875" style="124" customWidth="1"/>
    <col min="12306" max="12306" width="6.75" style="124" customWidth="1"/>
    <col min="12307" max="12543" width="9" style="124" customWidth="1"/>
    <col min="12544" max="12544" width="2.375" style="124"/>
    <col min="12545" max="12545" width="18.25" style="124" customWidth="1"/>
    <col min="12546" max="12546" width="4.625" style="124" bestFit="1" customWidth="1"/>
    <col min="12547" max="12547" width="18.125" style="124" customWidth="1"/>
    <col min="12548" max="12548" width="4.75" style="124" bestFit="1" customWidth="1"/>
    <col min="12549" max="12549" width="18.125" style="124" customWidth="1"/>
    <col min="12550" max="12550" width="3.875" style="124" customWidth="1"/>
    <col min="12551" max="12551" width="13.875" style="124" customWidth="1"/>
    <col min="12552" max="12552" width="5.75" style="124" customWidth="1"/>
    <col min="12553" max="12561" width="6.875" style="124" customWidth="1"/>
    <col min="12562" max="12562" width="6.75" style="124" customWidth="1"/>
    <col min="12563" max="12799" width="9" style="124" customWidth="1"/>
    <col min="12800" max="12800" width="2.375" style="124"/>
    <col min="12801" max="12801" width="18.25" style="124" customWidth="1"/>
    <col min="12802" max="12802" width="4.625" style="124" bestFit="1" customWidth="1"/>
    <col min="12803" max="12803" width="18.125" style="124" customWidth="1"/>
    <col min="12804" max="12804" width="4.75" style="124" bestFit="1" customWidth="1"/>
    <col min="12805" max="12805" width="18.125" style="124" customWidth="1"/>
    <col min="12806" max="12806" width="3.875" style="124" customWidth="1"/>
    <col min="12807" max="12807" width="13.875" style="124" customWidth="1"/>
    <col min="12808" max="12808" width="5.75" style="124" customWidth="1"/>
    <col min="12809" max="12817" width="6.875" style="124" customWidth="1"/>
    <col min="12818" max="12818" width="6.75" style="124" customWidth="1"/>
    <col min="12819" max="13055" width="9" style="124" customWidth="1"/>
    <col min="13056" max="13056" width="2.375" style="124"/>
    <col min="13057" max="13057" width="18.25" style="124" customWidth="1"/>
    <col min="13058" max="13058" width="4.625" style="124" bestFit="1" customWidth="1"/>
    <col min="13059" max="13059" width="18.125" style="124" customWidth="1"/>
    <col min="13060" max="13060" width="4.75" style="124" bestFit="1" customWidth="1"/>
    <col min="13061" max="13061" width="18.125" style="124" customWidth="1"/>
    <col min="13062" max="13062" width="3.875" style="124" customWidth="1"/>
    <col min="13063" max="13063" width="13.875" style="124" customWidth="1"/>
    <col min="13064" max="13064" width="5.75" style="124" customWidth="1"/>
    <col min="13065" max="13073" width="6.875" style="124" customWidth="1"/>
    <col min="13074" max="13074" width="6.75" style="124" customWidth="1"/>
    <col min="13075" max="13311" width="9" style="124" customWidth="1"/>
    <col min="13312" max="13312" width="2.375" style="124"/>
    <col min="13313" max="13313" width="18.25" style="124" customWidth="1"/>
    <col min="13314" max="13314" width="4.625" style="124" bestFit="1" customWidth="1"/>
    <col min="13315" max="13315" width="18.125" style="124" customWidth="1"/>
    <col min="13316" max="13316" width="4.75" style="124" bestFit="1" customWidth="1"/>
    <col min="13317" max="13317" width="18.125" style="124" customWidth="1"/>
    <col min="13318" max="13318" width="3.875" style="124" customWidth="1"/>
    <col min="13319" max="13319" width="13.875" style="124" customWidth="1"/>
    <col min="13320" max="13320" width="5.75" style="124" customWidth="1"/>
    <col min="13321" max="13329" width="6.875" style="124" customWidth="1"/>
    <col min="13330" max="13330" width="6.75" style="124" customWidth="1"/>
    <col min="13331" max="13567" width="9" style="124" customWidth="1"/>
    <col min="13568" max="13568" width="2.375" style="124"/>
    <col min="13569" max="13569" width="18.25" style="124" customWidth="1"/>
    <col min="13570" max="13570" width="4.625" style="124" bestFit="1" customWidth="1"/>
    <col min="13571" max="13571" width="18.125" style="124" customWidth="1"/>
    <col min="13572" max="13572" width="4.75" style="124" bestFit="1" customWidth="1"/>
    <col min="13573" max="13573" width="18.125" style="124" customWidth="1"/>
    <col min="13574" max="13574" width="3.875" style="124" customWidth="1"/>
    <col min="13575" max="13575" width="13.875" style="124" customWidth="1"/>
    <col min="13576" max="13576" width="5.75" style="124" customWidth="1"/>
    <col min="13577" max="13585" width="6.875" style="124" customWidth="1"/>
    <col min="13586" max="13586" width="6.75" style="124" customWidth="1"/>
    <col min="13587" max="13823" width="9" style="124" customWidth="1"/>
    <col min="13824" max="13824" width="2.375" style="124"/>
    <col min="13825" max="13825" width="18.25" style="124" customWidth="1"/>
    <col min="13826" max="13826" width="4.625" style="124" bestFit="1" customWidth="1"/>
    <col min="13827" max="13827" width="18.125" style="124" customWidth="1"/>
    <col min="13828" max="13828" width="4.75" style="124" bestFit="1" customWidth="1"/>
    <col min="13829" max="13829" width="18.125" style="124" customWidth="1"/>
    <col min="13830" max="13830" width="3.875" style="124" customWidth="1"/>
    <col min="13831" max="13831" width="13.875" style="124" customWidth="1"/>
    <col min="13832" max="13832" width="5.75" style="124" customWidth="1"/>
    <col min="13833" max="13841" width="6.875" style="124" customWidth="1"/>
    <col min="13842" max="13842" width="6.75" style="124" customWidth="1"/>
    <col min="13843" max="14079" width="9" style="124" customWidth="1"/>
    <col min="14080" max="14080" width="2.375" style="124"/>
    <col min="14081" max="14081" width="18.25" style="124" customWidth="1"/>
    <col min="14082" max="14082" width="4.625" style="124" bestFit="1" customWidth="1"/>
    <col min="14083" max="14083" width="18.125" style="124" customWidth="1"/>
    <col min="14084" max="14084" width="4.75" style="124" bestFit="1" customWidth="1"/>
    <col min="14085" max="14085" width="18.125" style="124" customWidth="1"/>
    <col min="14086" max="14086" width="3.875" style="124" customWidth="1"/>
    <col min="14087" max="14087" width="13.875" style="124" customWidth="1"/>
    <col min="14088" max="14088" width="5.75" style="124" customWidth="1"/>
    <col min="14089" max="14097" width="6.875" style="124" customWidth="1"/>
    <col min="14098" max="14098" width="6.75" style="124" customWidth="1"/>
    <col min="14099" max="14335" width="9" style="124" customWidth="1"/>
    <col min="14336" max="14336" width="2.375" style="124"/>
    <col min="14337" max="14337" width="18.25" style="124" customWidth="1"/>
    <col min="14338" max="14338" width="4.625" style="124" bestFit="1" customWidth="1"/>
    <col min="14339" max="14339" width="18.125" style="124" customWidth="1"/>
    <col min="14340" max="14340" width="4.75" style="124" bestFit="1" customWidth="1"/>
    <col min="14341" max="14341" width="18.125" style="124" customWidth="1"/>
    <col min="14342" max="14342" width="3.875" style="124" customWidth="1"/>
    <col min="14343" max="14343" width="13.875" style="124" customWidth="1"/>
    <col min="14344" max="14344" width="5.75" style="124" customWidth="1"/>
    <col min="14345" max="14353" width="6.875" style="124" customWidth="1"/>
    <col min="14354" max="14354" width="6.75" style="124" customWidth="1"/>
    <col min="14355" max="14591" width="9" style="124" customWidth="1"/>
    <col min="14592" max="14592" width="2.375" style="124"/>
    <col min="14593" max="14593" width="18.25" style="124" customWidth="1"/>
    <col min="14594" max="14594" width="4.625" style="124" bestFit="1" customWidth="1"/>
    <col min="14595" max="14595" width="18.125" style="124" customWidth="1"/>
    <col min="14596" max="14596" width="4.75" style="124" bestFit="1" customWidth="1"/>
    <col min="14597" max="14597" width="18.125" style="124" customWidth="1"/>
    <col min="14598" max="14598" width="3.875" style="124" customWidth="1"/>
    <col min="14599" max="14599" width="13.875" style="124" customWidth="1"/>
    <col min="14600" max="14600" width="5.75" style="124" customWidth="1"/>
    <col min="14601" max="14609" width="6.875" style="124" customWidth="1"/>
    <col min="14610" max="14610" width="6.75" style="124" customWidth="1"/>
    <col min="14611" max="14847" width="9" style="124" customWidth="1"/>
    <col min="14848" max="14848" width="2.375" style="124"/>
    <col min="14849" max="14849" width="18.25" style="124" customWidth="1"/>
    <col min="14850" max="14850" width="4.625" style="124" bestFit="1" customWidth="1"/>
    <col min="14851" max="14851" width="18.125" style="124" customWidth="1"/>
    <col min="14852" max="14852" width="4.75" style="124" bestFit="1" customWidth="1"/>
    <col min="14853" max="14853" width="18.125" style="124" customWidth="1"/>
    <col min="14854" max="14854" width="3.875" style="124" customWidth="1"/>
    <col min="14855" max="14855" width="13.875" style="124" customWidth="1"/>
    <col min="14856" max="14856" width="5.75" style="124" customWidth="1"/>
    <col min="14857" max="14865" width="6.875" style="124" customWidth="1"/>
    <col min="14866" max="14866" width="6.75" style="124" customWidth="1"/>
    <col min="14867" max="15103" width="9" style="124" customWidth="1"/>
    <col min="15104" max="15104" width="2.375" style="124"/>
    <col min="15105" max="15105" width="18.25" style="124" customWidth="1"/>
    <col min="15106" max="15106" width="4.625" style="124" bestFit="1" customWidth="1"/>
    <col min="15107" max="15107" width="18.125" style="124" customWidth="1"/>
    <col min="15108" max="15108" width="4.75" style="124" bestFit="1" customWidth="1"/>
    <col min="15109" max="15109" width="18.125" style="124" customWidth="1"/>
    <col min="15110" max="15110" width="3.875" style="124" customWidth="1"/>
    <col min="15111" max="15111" width="13.875" style="124" customWidth="1"/>
    <col min="15112" max="15112" width="5.75" style="124" customWidth="1"/>
    <col min="15113" max="15121" width="6.875" style="124" customWidth="1"/>
    <col min="15122" max="15122" width="6.75" style="124" customWidth="1"/>
    <col min="15123" max="15359" width="9" style="124" customWidth="1"/>
    <col min="15360" max="15360" width="2.375" style="124"/>
    <col min="15361" max="15361" width="18.25" style="124" customWidth="1"/>
    <col min="15362" max="15362" width="4.625" style="124" bestFit="1" customWidth="1"/>
    <col min="15363" max="15363" width="18.125" style="124" customWidth="1"/>
    <col min="15364" max="15364" width="4.75" style="124" bestFit="1" customWidth="1"/>
    <col min="15365" max="15365" width="18.125" style="124" customWidth="1"/>
    <col min="15366" max="15366" width="3.875" style="124" customWidth="1"/>
    <col min="15367" max="15367" width="13.875" style="124" customWidth="1"/>
    <col min="15368" max="15368" width="5.75" style="124" customWidth="1"/>
    <col min="15369" max="15377" width="6.875" style="124" customWidth="1"/>
    <col min="15378" max="15378" width="6.75" style="124" customWidth="1"/>
    <col min="15379" max="15615" width="9" style="124" customWidth="1"/>
    <col min="15616" max="15616" width="2.375" style="124"/>
    <col min="15617" max="15617" width="18.25" style="124" customWidth="1"/>
    <col min="15618" max="15618" width="4.625" style="124" bestFit="1" customWidth="1"/>
    <col min="15619" max="15619" width="18.125" style="124" customWidth="1"/>
    <col min="15620" max="15620" width="4.75" style="124" bestFit="1" customWidth="1"/>
    <col min="15621" max="15621" width="18.125" style="124" customWidth="1"/>
    <col min="15622" max="15622" width="3.875" style="124" customWidth="1"/>
    <col min="15623" max="15623" width="13.875" style="124" customWidth="1"/>
    <col min="15624" max="15624" width="5.75" style="124" customWidth="1"/>
    <col min="15625" max="15633" width="6.875" style="124" customWidth="1"/>
    <col min="15634" max="15634" width="6.75" style="124" customWidth="1"/>
    <col min="15635" max="15871" width="9" style="124" customWidth="1"/>
    <col min="15872" max="15872" width="2.375" style="124"/>
    <col min="15873" max="15873" width="18.25" style="124" customWidth="1"/>
    <col min="15874" max="15874" width="4.625" style="124" bestFit="1" customWidth="1"/>
    <col min="15875" max="15875" width="18.125" style="124" customWidth="1"/>
    <col min="15876" max="15876" width="4.75" style="124" bestFit="1" customWidth="1"/>
    <col min="15877" max="15877" width="18.125" style="124" customWidth="1"/>
    <col min="15878" max="15878" width="3.875" style="124" customWidth="1"/>
    <col min="15879" max="15879" width="13.875" style="124" customWidth="1"/>
    <col min="15880" max="15880" width="5.75" style="124" customWidth="1"/>
    <col min="15881" max="15889" width="6.875" style="124" customWidth="1"/>
    <col min="15890" max="15890" width="6.75" style="124" customWidth="1"/>
    <col min="15891" max="16127" width="9" style="124" customWidth="1"/>
    <col min="16128" max="16128" width="2.375" style="124"/>
    <col min="16129" max="16129" width="18.25" style="124" customWidth="1"/>
    <col min="16130" max="16130" width="4.625" style="124" bestFit="1" customWidth="1"/>
    <col min="16131" max="16131" width="18.125" style="124" customWidth="1"/>
    <col min="16132" max="16132" width="4.75" style="124" bestFit="1" customWidth="1"/>
    <col min="16133" max="16133" width="18.125" style="124" customWidth="1"/>
    <col min="16134" max="16134" width="3.875" style="124" customWidth="1"/>
    <col min="16135" max="16135" width="13.875" style="124" customWidth="1"/>
    <col min="16136" max="16136" width="5.75" style="124" customWidth="1"/>
    <col min="16137" max="16145" width="6.875" style="124" customWidth="1"/>
    <col min="16146" max="16146" width="6.75" style="124" customWidth="1"/>
    <col min="16147" max="16383" width="9" style="124" customWidth="1"/>
    <col min="16384" max="16384" width="2.375" style="124"/>
  </cols>
  <sheetData>
    <row r="1" spans="1:256" x14ac:dyDescent="0.15">
      <c r="A1" s="124" t="s">
        <v>347</v>
      </c>
    </row>
    <row r="2" spans="1:256" ht="30" customHeight="1" x14ac:dyDescent="0.15">
      <c r="A2" s="752" t="s">
        <v>94</v>
      </c>
      <c r="B2" s="752"/>
      <c r="C2" s="752"/>
      <c r="D2" s="752"/>
      <c r="E2" s="752"/>
      <c r="F2" s="752"/>
      <c r="G2" s="752"/>
      <c r="H2" s="752"/>
      <c r="I2" s="126"/>
      <c r="J2" s="126"/>
      <c r="K2" s="126"/>
      <c r="L2" s="126"/>
      <c r="M2" s="126"/>
      <c r="N2" s="126"/>
      <c r="O2" s="127"/>
      <c r="P2" s="127"/>
      <c r="Q2" s="127"/>
    </row>
    <row r="3" spans="1:256" ht="17.25" x14ac:dyDescent="0.15">
      <c r="A3" s="753" t="s">
        <v>95</v>
      </c>
      <c r="B3" s="754"/>
      <c r="C3" s="754"/>
      <c r="D3" s="754"/>
      <c r="E3" s="754"/>
      <c r="F3" s="754"/>
      <c r="G3" s="754"/>
      <c r="H3" s="128"/>
      <c r="I3" s="126"/>
      <c r="J3" s="126"/>
      <c r="K3" s="126"/>
      <c r="L3" s="126"/>
      <c r="M3" s="126"/>
      <c r="N3" s="126"/>
      <c r="O3" s="127"/>
      <c r="P3" s="127"/>
      <c r="Q3" s="127"/>
    </row>
    <row r="4" spans="1:256" ht="43.5" customHeight="1" x14ac:dyDescent="0.15">
      <c r="A4" s="755" t="s">
        <v>96</v>
      </c>
      <c r="B4" s="756" t="s">
        <v>97</v>
      </c>
      <c r="C4" s="756"/>
      <c r="D4" s="756"/>
      <c r="E4" s="756"/>
      <c r="F4" s="756"/>
      <c r="G4" s="129" t="s">
        <v>98</v>
      </c>
      <c r="H4" s="128"/>
      <c r="I4" s="126"/>
      <c r="J4" s="126"/>
      <c r="K4" s="757"/>
      <c r="L4" s="758"/>
      <c r="M4" s="758"/>
      <c r="N4" s="758"/>
      <c r="O4" s="758"/>
      <c r="P4" s="127"/>
      <c r="Q4" s="127"/>
    </row>
    <row r="5" spans="1:256" ht="54" customHeight="1" x14ac:dyDescent="0.15">
      <c r="A5" s="755"/>
      <c r="B5" s="756" t="s">
        <v>99</v>
      </c>
      <c r="C5" s="756"/>
      <c r="D5" s="756"/>
      <c r="E5" s="756"/>
      <c r="F5" s="756"/>
      <c r="G5" s="129" t="s">
        <v>98</v>
      </c>
      <c r="H5" s="128"/>
      <c r="I5" s="126"/>
      <c r="J5" s="126"/>
      <c r="K5" s="758"/>
      <c r="L5" s="758"/>
      <c r="M5" s="758"/>
      <c r="N5" s="758"/>
      <c r="O5" s="758"/>
      <c r="P5" s="127"/>
      <c r="Q5" s="127"/>
    </row>
    <row r="6" spans="1:256" ht="39" customHeight="1" x14ac:dyDescent="0.15">
      <c r="A6" s="755"/>
      <c r="B6" s="756" t="s">
        <v>100</v>
      </c>
      <c r="C6" s="756"/>
      <c r="D6" s="756"/>
      <c r="E6" s="756"/>
      <c r="F6" s="756"/>
      <c r="G6" s="129" t="s">
        <v>98</v>
      </c>
      <c r="H6" s="128"/>
      <c r="I6" s="126"/>
      <c r="J6" s="126"/>
      <c r="K6" s="758"/>
      <c r="L6" s="758"/>
      <c r="M6" s="758"/>
      <c r="N6" s="758"/>
      <c r="O6" s="758"/>
      <c r="P6" s="127"/>
      <c r="Q6" s="127"/>
    </row>
    <row r="7" spans="1:256" ht="17.25" x14ac:dyDescent="0.15">
      <c r="A7" s="130"/>
      <c r="B7" s="130"/>
      <c r="C7" s="130"/>
      <c r="D7" s="130"/>
      <c r="E7" s="130"/>
      <c r="F7" s="130"/>
      <c r="G7" s="128"/>
      <c r="H7" s="128"/>
      <c r="I7" s="126"/>
      <c r="J7" s="126"/>
      <c r="K7" s="126"/>
      <c r="L7" s="126"/>
      <c r="M7" s="126"/>
      <c r="N7" s="126"/>
      <c r="O7" s="127"/>
      <c r="P7" s="127"/>
      <c r="Q7" s="127"/>
    </row>
    <row r="8" spans="1:256" ht="14.25" x14ac:dyDescent="0.15">
      <c r="A8" s="749" t="s">
        <v>101</v>
      </c>
      <c r="B8" s="749"/>
      <c r="C8" s="749"/>
      <c r="D8" s="749"/>
      <c r="E8" s="749"/>
      <c r="F8" s="749"/>
      <c r="G8" s="749"/>
      <c r="H8" s="749"/>
      <c r="I8" s="126"/>
      <c r="J8" s="126"/>
      <c r="K8" s="126"/>
      <c r="L8" s="126"/>
      <c r="M8" s="126"/>
      <c r="N8" s="126"/>
      <c r="O8" s="127"/>
      <c r="P8" s="127"/>
      <c r="Q8" s="127"/>
    </row>
    <row r="9" spans="1:256" ht="13.5" x14ac:dyDescent="0.15">
      <c r="A9" s="750" t="s">
        <v>102</v>
      </c>
      <c r="B9" s="750"/>
      <c r="C9" s="750"/>
      <c r="D9" s="750"/>
      <c r="E9" s="750"/>
      <c r="F9" s="750"/>
      <c r="G9" s="750"/>
      <c r="H9" s="750"/>
      <c r="I9" s="131"/>
      <c r="J9" s="131"/>
      <c r="K9" s="131"/>
      <c r="L9" s="126"/>
      <c r="M9" s="126"/>
      <c r="N9" s="126"/>
      <c r="O9" s="127"/>
      <c r="P9" s="127"/>
      <c r="Q9" s="127"/>
    </row>
    <row r="10" spans="1:256" ht="13.5" x14ac:dyDescent="0.15">
      <c r="A10" s="750" t="s">
        <v>103</v>
      </c>
      <c r="B10" s="750"/>
      <c r="C10" s="750"/>
      <c r="D10" s="750"/>
      <c r="E10" s="750"/>
      <c r="F10" s="750"/>
      <c r="G10" s="750"/>
      <c r="H10" s="750"/>
      <c r="I10" s="131"/>
      <c r="J10" s="131"/>
      <c r="K10" s="131"/>
      <c r="L10" s="126"/>
      <c r="M10" s="126"/>
      <c r="N10" s="126"/>
      <c r="O10" s="127"/>
      <c r="P10" s="127"/>
      <c r="Q10" s="127"/>
    </row>
    <row r="11" spans="1:256" ht="17.25" x14ac:dyDescent="0.15">
      <c r="A11" s="132"/>
      <c r="B11" s="132"/>
      <c r="C11" s="133"/>
      <c r="D11" s="133"/>
      <c r="E11" s="133"/>
      <c r="F11" s="133"/>
      <c r="G11" s="134"/>
      <c r="H11" s="134"/>
      <c r="I11" s="126"/>
      <c r="J11" s="126"/>
      <c r="K11" s="126"/>
      <c r="L11" s="126"/>
      <c r="M11" s="126"/>
      <c r="N11" s="126"/>
      <c r="O11" s="127"/>
      <c r="P11" s="127"/>
      <c r="Q11" s="127"/>
    </row>
    <row r="12" spans="1:256" ht="13.5" x14ac:dyDescent="0.15">
      <c r="A12" s="135" t="s">
        <v>104</v>
      </c>
      <c r="B12" s="136"/>
      <c r="C12" s="137"/>
      <c r="D12" s="137"/>
      <c r="E12" s="137"/>
      <c r="F12" s="137"/>
      <c r="J12" s="138"/>
    </row>
    <row r="13" spans="1:256" ht="13.5" x14ac:dyDescent="0.15">
      <c r="A13" s="751" t="s">
        <v>105</v>
      </c>
      <c r="B13" s="751"/>
      <c r="C13" s="751"/>
      <c r="D13" s="751"/>
      <c r="E13" s="751"/>
      <c r="F13" s="751"/>
      <c r="G13" s="751"/>
      <c r="H13" s="751"/>
      <c r="J13" s="138"/>
    </row>
    <row r="14" spans="1:256" ht="33.75" customHeight="1" thickBot="1" x14ac:dyDescent="0.2">
      <c r="A14" s="139"/>
      <c r="B14" s="741" t="s">
        <v>106</v>
      </c>
      <c r="C14" s="742"/>
      <c r="D14" s="741" t="s">
        <v>107</v>
      </c>
      <c r="E14" s="742"/>
      <c r="F14" s="140"/>
      <c r="G14" s="141"/>
      <c r="H14" s="141"/>
      <c r="J14" s="138"/>
    </row>
    <row r="15" spans="1:256" ht="13.5" x14ac:dyDescent="0.15">
      <c r="A15" s="142" t="s">
        <v>108</v>
      </c>
      <c r="B15" s="734"/>
      <c r="C15" s="735"/>
      <c r="D15" s="747"/>
      <c r="E15" s="748"/>
      <c r="F15" s="143"/>
      <c r="G15" s="144"/>
      <c r="H15" s="144"/>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ht="13.5" x14ac:dyDescent="0.15">
      <c r="A16" s="146" t="s">
        <v>109</v>
      </c>
      <c r="B16" s="736"/>
      <c r="C16" s="737"/>
      <c r="D16" s="743"/>
      <c r="E16" s="744"/>
      <c r="F16" s="143"/>
      <c r="G16" s="144"/>
      <c r="H16" s="144"/>
      <c r="I16" s="145"/>
      <c r="J16" s="147"/>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13.5" x14ac:dyDescent="0.15">
      <c r="A17" s="148" t="s">
        <v>110</v>
      </c>
      <c r="B17" s="736"/>
      <c r="C17" s="737"/>
      <c r="D17" s="743"/>
      <c r="E17" s="744"/>
      <c r="F17" s="143"/>
      <c r="G17" s="144"/>
      <c r="H17" s="144"/>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13.5" x14ac:dyDescent="0.15">
      <c r="A18" s="146" t="s">
        <v>111</v>
      </c>
      <c r="B18" s="736"/>
      <c r="C18" s="737"/>
      <c r="D18" s="743"/>
      <c r="E18" s="744"/>
      <c r="F18" s="143"/>
      <c r="G18" s="145"/>
      <c r="H18" s="144"/>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13.5" x14ac:dyDescent="0.15">
      <c r="A19" s="148" t="s">
        <v>112</v>
      </c>
      <c r="B19" s="736"/>
      <c r="C19" s="737"/>
      <c r="D19" s="743"/>
      <c r="E19" s="744"/>
      <c r="F19" s="143"/>
      <c r="G19" s="145"/>
      <c r="H19" s="144"/>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13.5" x14ac:dyDescent="0.15">
      <c r="A20" s="146" t="s">
        <v>113</v>
      </c>
      <c r="B20" s="736"/>
      <c r="C20" s="737"/>
      <c r="D20" s="743"/>
      <c r="E20" s="744"/>
      <c r="F20" s="143"/>
      <c r="G20" s="144"/>
      <c r="H20" s="144"/>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13.5" x14ac:dyDescent="0.15">
      <c r="A21" s="148" t="s">
        <v>114</v>
      </c>
      <c r="B21" s="736"/>
      <c r="C21" s="737"/>
      <c r="D21" s="743"/>
      <c r="E21" s="744"/>
      <c r="F21" s="143"/>
      <c r="G21" s="145"/>
      <c r="H21" s="144"/>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ht="13.5" x14ac:dyDescent="0.15">
      <c r="A22" s="146" t="s">
        <v>115</v>
      </c>
      <c r="B22" s="736"/>
      <c r="C22" s="737"/>
      <c r="D22" s="743"/>
      <c r="E22" s="744"/>
      <c r="F22" s="143"/>
      <c r="G22" s="144"/>
      <c r="H22" s="144"/>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ht="13.5" x14ac:dyDescent="0.15">
      <c r="A23" s="148" t="s">
        <v>116</v>
      </c>
      <c r="B23" s="736"/>
      <c r="C23" s="737"/>
      <c r="D23" s="743"/>
      <c r="E23" s="744"/>
      <c r="F23" s="143"/>
      <c r="G23" s="149" t="s">
        <v>117</v>
      </c>
      <c r="H23" s="144"/>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13.5" x14ac:dyDescent="0.15">
      <c r="A24" s="146" t="s">
        <v>118</v>
      </c>
      <c r="B24" s="736"/>
      <c r="C24" s="737"/>
      <c r="D24" s="743"/>
      <c r="E24" s="744"/>
      <c r="F24" s="143"/>
      <c r="G24" s="150">
        <f>COUNT(B15:C25)</f>
        <v>0</v>
      </c>
      <c r="H24" s="144"/>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14.25" thickBot="1" x14ac:dyDescent="0.2">
      <c r="A25" s="151" t="s">
        <v>119</v>
      </c>
      <c r="B25" s="727"/>
      <c r="C25" s="728"/>
      <c r="D25" s="745"/>
      <c r="E25" s="746"/>
      <c r="F25" s="143"/>
      <c r="G25" s="145"/>
      <c r="H25" s="152"/>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13.5" x14ac:dyDescent="0.15">
      <c r="A26" s="142" t="s">
        <v>120</v>
      </c>
      <c r="B26" s="734">
        <f>SUM(B15:C25)</f>
        <v>0</v>
      </c>
      <c r="C26" s="735"/>
      <c r="D26" s="747">
        <f>SUM(D15:E25)</f>
        <v>0</v>
      </c>
      <c r="E26" s="748"/>
      <c r="F26" s="143"/>
      <c r="G26" s="732" t="s">
        <v>121</v>
      </c>
      <c r="H26" s="144"/>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14.25" thickBot="1" x14ac:dyDescent="0.2">
      <c r="A27" s="153"/>
      <c r="B27" s="153"/>
      <c r="C27" s="153"/>
      <c r="D27" s="153"/>
      <c r="E27" s="154"/>
      <c r="F27" s="155"/>
      <c r="G27" s="733"/>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ht="14.25" thickBot="1" x14ac:dyDescent="0.2">
      <c r="A28" s="148" t="s">
        <v>122</v>
      </c>
      <c r="B28" s="148" t="s">
        <v>123</v>
      </c>
      <c r="C28" s="156" t="str">
        <f>IFERROR(B26/G24,"")</f>
        <v/>
      </c>
      <c r="D28" s="148" t="s">
        <v>124</v>
      </c>
      <c r="E28" s="157" t="str">
        <f>IFERROR(D26/G24,"")</f>
        <v/>
      </c>
      <c r="F28" s="158"/>
      <c r="G28" s="159" t="str">
        <f>IFERROR(ROUNDDOWN(E28/C28,3),"")</f>
        <v/>
      </c>
      <c r="H28" s="160"/>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ht="13.5" x14ac:dyDescent="0.15">
      <c r="A29" s="161"/>
      <c r="B29" s="161"/>
      <c r="C29" s="161"/>
      <c r="D29" s="161"/>
      <c r="E29" s="155"/>
      <c r="F29" s="162"/>
      <c r="G29" s="160"/>
      <c r="H29" s="160"/>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ht="25.5" customHeight="1" x14ac:dyDescent="0.15">
      <c r="A30" s="135" t="s">
        <v>125</v>
      </c>
      <c r="B30" s="136"/>
      <c r="C30" s="137"/>
      <c r="D30" s="137"/>
      <c r="E30" s="137"/>
      <c r="F30" s="137"/>
    </row>
    <row r="31" spans="1:256" ht="39" customHeight="1" x14ac:dyDescent="0.15">
      <c r="A31" s="738" t="s">
        <v>126</v>
      </c>
      <c r="B31" s="738"/>
      <c r="C31" s="738"/>
      <c r="D31" s="738"/>
      <c r="E31" s="738"/>
      <c r="F31" s="738"/>
      <c r="G31" s="738"/>
      <c r="H31" s="163"/>
    </row>
    <row r="32" spans="1:256" ht="31.5" customHeight="1" x14ac:dyDescent="0.15">
      <c r="A32" s="739" t="s">
        <v>127</v>
      </c>
      <c r="B32" s="739"/>
      <c r="C32" s="739"/>
      <c r="D32" s="739"/>
      <c r="E32" s="739"/>
      <c r="F32" s="739"/>
      <c r="G32" s="739"/>
      <c r="H32" s="164"/>
    </row>
    <row r="33" spans="1:256" ht="27" customHeight="1" x14ac:dyDescent="0.15">
      <c r="A33" s="740" t="s">
        <v>128</v>
      </c>
      <c r="B33" s="740"/>
      <c r="C33" s="740"/>
      <c r="D33" s="740"/>
      <c r="E33" s="740"/>
      <c r="F33" s="739"/>
      <c r="G33" s="739"/>
      <c r="H33" s="164"/>
      <c r="J33" s="125"/>
      <c r="K33" s="125"/>
      <c r="L33" s="125"/>
      <c r="M33" s="125"/>
      <c r="N33" s="125"/>
    </row>
    <row r="34" spans="1:256" ht="27" customHeight="1" thickBot="1" x14ac:dyDescent="0.2">
      <c r="A34" s="165"/>
      <c r="B34" s="741" t="s">
        <v>106</v>
      </c>
      <c r="C34" s="742"/>
      <c r="D34" s="741" t="s">
        <v>107</v>
      </c>
      <c r="E34" s="742"/>
      <c r="F34" s="140"/>
      <c r="G34" s="141"/>
      <c r="H34" s="141"/>
      <c r="J34" s="125"/>
      <c r="K34" s="125"/>
      <c r="L34" s="125"/>
      <c r="M34" s="125"/>
      <c r="N34" s="125"/>
    </row>
    <row r="35" spans="1:256" ht="13.5" x14ac:dyDescent="0.15">
      <c r="A35" s="142" t="s">
        <v>129</v>
      </c>
      <c r="B35" s="734"/>
      <c r="C35" s="735"/>
      <c r="D35" s="734"/>
      <c r="E35" s="735"/>
      <c r="F35" s="729"/>
      <c r="G35" s="730"/>
      <c r="H35" s="144"/>
      <c r="J35" s="125"/>
      <c r="K35" s="125"/>
      <c r="L35" s="125"/>
      <c r="M35" s="125"/>
      <c r="N35" s="125"/>
    </row>
    <row r="36" spans="1:256" ht="13.5" x14ac:dyDescent="0.15">
      <c r="A36" s="148" t="s">
        <v>129</v>
      </c>
      <c r="B36" s="736"/>
      <c r="C36" s="737"/>
      <c r="D36" s="736"/>
      <c r="E36" s="737"/>
      <c r="F36" s="729"/>
      <c r="G36" s="730"/>
      <c r="H36" s="144"/>
      <c r="J36" s="125"/>
      <c r="K36" s="125"/>
      <c r="L36" s="125"/>
      <c r="M36" s="125"/>
      <c r="N36" s="125"/>
    </row>
    <row r="37" spans="1:256" ht="14.25" thickBot="1" x14ac:dyDescent="0.2">
      <c r="A37" s="151" t="s">
        <v>129</v>
      </c>
      <c r="B37" s="727"/>
      <c r="C37" s="728"/>
      <c r="D37" s="727"/>
      <c r="E37" s="728"/>
      <c r="F37" s="729"/>
      <c r="G37" s="730"/>
      <c r="H37" s="144"/>
      <c r="J37" s="125"/>
      <c r="K37" s="125"/>
      <c r="L37" s="125"/>
      <c r="M37" s="125"/>
      <c r="N37" s="125"/>
    </row>
    <row r="38" spans="1:256" ht="13.5" x14ac:dyDescent="0.15">
      <c r="A38" s="142" t="s">
        <v>120</v>
      </c>
      <c r="B38" s="731">
        <f>SUM(B35:C37)</f>
        <v>0</v>
      </c>
      <c r="C38" s="731"/>
      <c r="D38" s="731">
        <f>SUM(D35:E37)</f>
        <v>0</v>
      </c>
      <c r="E38" s="731"/>
      <c r="F38" s="166"/>
      <c r="G38" s="732" t="s">
        <v>121</v>
      </c>
      <c r="H38" s="144"/>
      <c r="I38" s="145"/>
      <c r="J38" s="167"/>
      <c r="K38" s="167"/>
      <c r="L38" s="167"/>
      <c r="M38" s="167"/>
      <c r="N38" s="167"/>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256" ht="14.25" thickBot="1" x14ac:dyDescent="0.2">
      <c r="A39" s="161"/>
      <c r="B39" s="161"/>
      <c r="C39" s="168"/>
      <c r="D39" s="168"/>
      <c r="E39" s="169"/>
      <c r="F39" s="170"/>
      <c r="G39" s="733"/>
      <c r="H39" s="144"/>
      <c r="J39" s="125"/>
      <c r="K39" s="125"/>
      <c r="L39" s="125"/>
      <c r="M39" s="125"/>
      <c r="N39" s="125"/>
    </row>
    <row r="40" spans="1:256" ht="14.25" thickBot="1" x14ac:dyDescent="0.2">
      <c r="A40" s="148" t="s">
        <v>122</v>
      </c>
      <c r="B40" s="148" t="s">
        <v>123</v>
      </c>
      <c r="C40" s="156">
        <f>IFERROR(B38/3,"")</f>
        <v>0</v>
      </c>
      <c r="D40" s="148" t="s">
        <v>124</v>
      </c>
      <c r="E40" s="157">
        <f>IFERROR(D38/3,"")</f>
        <v>0</v>
      </c>
      <c r="F40" s="171"/>
      <c r="G40" s="159" t="str">
        <f>IFERROR(ROUNDDOWN(E40/C40,3),"")</f>
        <v/>
      </c>
      <c r="H40" s="160"/>
      <c r="J40" s="125"/>
      <c r="K40" s="125"/>
      <c r="L40" s="125"/>
      <c r="M40" s="125"/>
      <c r="N40" s="125"/>
    </row>
  </sheetData>
  <mergeCells count="55">
    <mergeCell ref="A2:H2"/>
    <mergeCell ref="A3:G3"/>
    <mergeCell ref="A4:A6"/>
    <mergeCell ref="B4:F4"/>
    <mergeCell ref="K4:O6"/>
    <mergeCell ref="B5:F5"/>
    <mergeCell ref="B6:F6"/>
    <mergeCell ref="A8:H8"/>
    <mergeCell ref="A9:H9"/>
    <mergeCell ref="A10:H10"/>
    <mergeCell ref="A13:H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G26:G27"/>
    <mergeCell ref="A31:G31"/>
    <mergeCell ref="A32:G32"/>
    <mergeCell ref="A33:G33"/>
    <mergeCell ref="B34:C34"/>
    <mergeCell ref="D34:E34"/>
    <mergeCell ref="B35:C35"/>
    <mergeCell ref="D35:E35"/>
    <mergeCell ref="F35:G35"/>
    <mergeCell ref="B36:C36"/>
    <mergeCell ref="D36:E36"/>
    <mergeCell ref="F36:G36"/>
    <mergeCell ref="B37:C37"/>
    <mergeCell ref="D37:E37"/>
    <mergeCell ref="F37:G37"/>
    <mergeCell ref="B38:C38"/>
    <mergeCell ref="D38:E38"/>
    <mergeCell ref="G38:G39"/>
  </mergeCells>
  <phoneticPr fontId="4"/>
  <pageMargins left="0.70866141732283472" right="0.70866141732283472" top="0.74803149606299213" bottom="0.74803149606299213" header="0.31496062992125984" footer="0.31496062992125984"/>
  <pageSetup paperSize="9" scale="1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21"/>
  <sheetViews>
    <sheetView zoomScale="73" zoomScaleNormal="73" workbookViewId="0">
      <selection activeCell="A2" sqref="A2"/>
    </sheetView>
  </sheetViews>
  <sheetFormatPr defaultRowHeight="13.5" x14ac:dyDescent="0.15"/>
  <cols>
    <col min="1" max="1" width="3.625" style="173" customWidth="1"/>
    <col min="2" max="2" width="33.625" style="173" customWidth="1"/>
    <col min="3" max="13" width="9.625" style="173" customWidth="1"/>
    <col min="14" max="14" width="7.125" style="173" customWidth="1"/>
    <col min="15" max="256" width="9" style="173"/>
    <col min="257" max="257" width="3.625" style="173" customWidth="1"/>
    <col min="258" max="258" width="33.625" style="173" customWidth="1"/>
    <col min="259" max="269" width="9.625" style="173" customWidth="1"/>
    <col min="270" max="270" width="7.125" style="173" customWidth="1"/>
    <col min="271" max="512" width="9" style="173"/>
    <col min="513" max="513" width="3.625" style="173" customWidth="1"/>
    <col min="514" max="514" width="33.625" style="173" customWidth="1"/>
    <col min="515" max="525" width="9.625" style="173" customWidth="1"/>
    <col min="526" max="526" width="7.125" style="173" customWidth="1"/>
    <col min="527" max="768" width="9" style="173"/>
    <col min="769" max="769" width="3.625" style="173" customWidth="1"/>
    <col min="770" max="770" width="33.625" style="173" customWidth="1"/>
    <col min="771" max="781" width="9.625" style="173" customWidth="1"/>
    <col min="782" max="782" width="7.125" style="173" customWidth="1"/>
    <col min="783" max="1024" width="9" style="173"/>
    <col min="1025" max="1025" width="3.625" style="173" customWidth="1"/>
    <col min="1026" max="1026" width="33.625" style="173" customWidth="1"/>
    <col min="1027" max="1037" width="9.625" style="173" customWidth="1"/>
    <col min="1038" max="1038" width="7.125" style="173" customWidth="1"/>
    <col min="1039" max="1280" width="9" style="173"/>
    <col min="1281" max="1281" width="3.625" style="173" customWidth="1"/>
    <col min="1282" max="1282" width="33.625" style="173" customWidth="1"/>
    <col min="1283" max="1293" width="9.625" style="173" customWidth="1"/>
    <col min="1294" max="1294" width="7.125" style="173" customWidth="1"/>
    <col min="1295" max="1536" width="9" style="173"/>
    <col min="1537" max="1537" width="3.625" style="173" customWidth="1"/>
    <col min="1538" max="1538" width="33.625" style="173" customWidth="1"/>
    <col min="1539" max="1549" width="9.625" style="173" customWidth="1"/>
    <col min="1550" max="1550" width="7.125" style="173" customWidth="1"/>
    <col min="1551" max="1792" width="9" style="173"/>
    <col min="1793" max="1793" width="3.625" style="173" customWidth="1"/>
    <col min="1794" max="1794" width="33.625" style="173" customWidth="1"/>
    <col min="1795" max="1805" width="9.625" style="173" customWidth="1"/>
    <col min="1806" max="1806" width="7.125" style="173" customWidth="1"/>
    <col min="1807" max="2048" width="9" style="173"/>
    <col min="2049" max="2049" width="3.625" style="173" customWidth="1"/>
    <col min="2050" max="2050" width="33.625" style="173" customWidth="1"/>
    <col min="2051" max="2061" width="9.625" style="173" customWidth="1"/>
    <col min="2062" max="2062" width="7.125" style="173" customWidth="1"/>
    <col min="2063" max="2304" width="9" style="173"/>
    <col min="2305" max="2305" width="3.625" style="173" customWidth="1"/>
    <col min="2306" max="2306" width="33.625" style="173" customWidth="1"/>
    <col min="2307" max="2317" width="9.625" style="173" customWidth="1"/>
    <col min="2318" max="2318" width="7.125" style="173" customWidth="1"/>
    <col min="2319" max="2560" width="9" style="173"/>
    <col min="2561" max="2561" width="3.625" style="173" customWidth="1"/>
    <col min="2562" max="2562" width="33.625" style="173" customWidth="1"/>
    <col min="2563" max="2573" width="9.625" style="173" customWidth="1"/>
    <col min="2574" max="2574" width="7.125" style="173" customWidth="1"/>
    <col min="2575" max="2816" width="9" style="173"/>
    <col min="2817" max="2817" width="3.625" style="173" customWidth="1"/>
    <col min="2818" max="2818" width="33.625" style="173" customWidth="1"/>
    <col min="2819" max="2829" width="9.625" style="173" customWidth="1"/>
    <col min="2830" max="2830" width="7.125" style="173" customWidth="1"/>
    <col min="2831" max="3072" width="9" style="173"/>
    <col min="3073" max="3073" width="3.625" style="173" customWidth="1"/>
    <col min="3074" max="3074" width="33.625" style="173" customWidth="1"/>
    <col min="3075" max="3085" width="9.625" style="173" customWidth="1"/>
    <col min="3086" max="3086" width="7.125" style="173" customWidth="1"/>
    <col min="3087" max="3328" width="9" style="173"/>
    <col min="3329" max="3329" width="3.625" style="173" customWidth="1"/>
    <col min="3330" max="3330" width="33.625" style="173" customWidth="1"/>
    <col min="3331" max="3341" width="9.625" style="173" customWidth="1"/>
    <col min="3342" max="3342" width="7.125" style="173" customWidth="1"/>
    <col min="3343" max="3584" width="9" style="173"/>
    <col min="3585" max="3585" width="3.625" style="173" customWidth="1"/>
    <col min="3586" max="3586" width="33.625" style="173" customWidth="1"/>
    <col min="3587" max="3597" width="9.625" style="173" customWidth="1"/>
    <col min="3598" max="3598" width="7.125" style="173" customWidth="1"/>
    <col min="3599" max="3840" width="9" style="173"/>
    <col min="3841" max="3841" width="3.625" style="173" customWidth="1"/>
    <col min="3842" max="3842" width="33.625" style="173" customWidth="1"/>
    <col min="3843" max="3853" width="9.625" style="173" customWidth="1"/>
    <col min="3854" max="3854" width="7.125" style="173" customWidth="1"/>
    <col min="3855" max="4096" width="9" style="173"/>
    <col min="4097" max="4097" width="3.625" style="173" customWidth="1"/>
    <col min="4098" max="4098" width="33.625" style="173" customWidth="1"/>
    <col min="4099" max="4109" width="9.625" style="173" customWidth="1"/>
    <col min="4110" max="4110" width="7.125" style="173" customWidth="1"/>
    <col min="4111" max="4352" width="9" style="173"/>
    <col min="4353" max="4353" width="3.625" style="173" customWidth="1"/>
    <col min="4354" max="4354" width="33.625" style="173" customWidth="1"/>
    <col min="4355" max="4365" width="9.625" style="173" customWidth="1"/>
    <col min="4366" max="4366" width="7.125" style="173" customWidth="1"/>
    <col min="4367" max="4608" width="9" style="173"/>
    <col min="4609" max="4609" width="3.625" style="173" customWidth="1"/>
    <col min="4610" max="4610" width="33.625" style="173" customWidth="1"/>
    <col min="4611" max="4621" width="9.625" style="173" customWidth="1"/>
    <col min="4622" max="4622" width="7.125" style="173" customWidth="1"/>
    <col min="4623" max="4864" width="9" style="173"/>
    <col min="4865" max="4865" width="3.625" style="173" customWidth="1"/>
    <col min="4866" max="4866" width="33.625" style="173" customWidth="1"/>
    <col min="4867" max="4877" width="9.625" style="173" customWidth="1"/>
    <col min="4878" max="4878" width="7.125" style="173" customWidth="1"/>
    <col min="4879" max="5120" width="9" style="173"/>
    <col min="5121" max="5121" width="3.625" style="173" customWidth="1"/>
    <col min="5122" max="5122" width="33.625" style="173" customWidth="1"/>
    <col min="5123" max="5133" width="9.625" style="173" customWidth="1"/>
    <col min="5134" max="5134" width="7.125" style="173" customWidth="1"/>
    <col min="5135" max="5376" width="9" style="173"/>
    <col min="5377" max="5377" width="3.625" style="173" customWidth="1"/>
    <col min="5378" max="5378" width="33.625" style="173" customWidth="1"/>
    <col min="5379" max="5389" width="9.625" style="173" customWidth="1"/>
    <col min="5390" max="5390" width="7.125" style="173" customWidth="1"/>
    <col min="5391" max="5632" width="9" style="173"/>
    <col min="5633" max="5633" width="3.625" style="173" customWidth="1"/>
    <col min="5634" max="5634" width="33.625" style="173" customWidth="1"/>
    <col min="5635" max="5645" width="9.625" style="173" customWidth="1"/>
    <col min="5646" max="5646" width="7.125" style="173" customWidth="1"/>
    <col min="5647" max="5888" width="9" style="173"/>
    <col min="5889" max="5889" width="3.625" style="173" customWidth="1"/>
    <col min="5890" max="5890" width="33.625" style="173" customWidth="1"/>
    <col min="5891" max="5901" width="9.625" style="173" customWidth="1"/>
    <col min="5902" max="5902" width="7.125" style="173" customWidth="1"/>
    <col min="5903" max="6144" width="9" style="173"/>
    <col min="6145" max="6145" width="3.625" style="173" customWidth="1"/>
    <col min="6146" max="6146" width="33.625" style="173" customWidth="1"/>
    <col min="6147" max="6157" width="9.625" style="173" customWidth="1"/>
    <col min="6158" max="6158" width="7.125" style="173" customWidth="1"/>
    <col min="6159" max="6400" width="9" style="173"/>
    <col min="6401" max="6401" width="3.625" style="173" customWidth="1"/>
    <col min="6402" max="6402" width="33.625" style="173" customWidth="1"/>
    <col min="6403" max="6413" width="9.625" style="173" customWidth="1"/>
    <col min="6414" max="6414" width="7.125" style="173" customWidth="1"/>
    <col min="6415" max="6656" width="9" style="173"/>
    <col min="6657" max="6657" width="3.625" style="173" customWidth="1"/>
    <col min="6658" max="6658" width="33.625" style="173" customWidth="1"/>
    <col min="6659" max="6669" width="9.625" style="173" customWidth="1"/>
    <col min="6670" max="6670" width="7.125" style="173" customWidth="1"/>
    <col min="6671" max="6912" width="9" style="173"/>
    <col min="6913" max="6913" width="3.625" style="173" customWidth="1"/>
    <col min="6914" max="6914" width="33.625" style="173" customWidth="1"/>
    <col min="6915" max="6925" width="9.625" style="173" customWidth="1"/>
    <col min="6926" max="6926" width="7.125" style="173" customWidth="1"/>
    <col min="6927" max="7168" width="9" style="173"/>
    <col min="7169" max="7169" width="3.625" style="173" customWidth="1"/>
    <col min="7170" max="7170" width="33.625" style="173" customWidth="1"/>
    <col min="7171" max="7181" width="9.625" style="173" customWidth="1"/>
    <col min="7182" max="7182" width="7.125" style="173" customWidth="1"/>
    <col min="7183" max="7424" width="9" style="173"/>
    <col min="7425" max="7425" width="3.625" style="173" customWidth="1"/>
    <col min="7426" max="7426" width="33.625" style="173" customWidth="1"/>
    <col min="7427" max="7437" width="9.625" style="173" customWidth="1"/>
    <col min="7438" max="7438" width="7.125" style="173" customWidth="1"/>
    <col min="7439" max="7680" width="9" style="173"/>
    <col min="7681" max="7681" width="3.625" style="173" customWidth="1"/>
    <col min="7682" max="7682" width="33.625" style="173" customWidth="1"/>
    <col min="7683" max="7693" width="9.625" style="173" customWidth="1"/>
    <col min="7694" max="7694" width="7.125" style="173" customWidth="1"/>
    <col min="7695" max="7936" width="9" style="173"/>
    <col min="7937" max="7937" width="3.625" style="173" customWidth="1"/>
    <col min="7938" max="7938" width="33.625" style="173" customWidth="1"/>
    <col min="7939" max="7949" width="9.625" style="173" customWidth="1"/>
    <col min="7950" max="7950" width="7.125" style="173" customWidth="1"/>
    <col min="7951" max="8192" width="9" style="173"/>
    <col min="8193" max="8193" width="3.625" style="173" customWidth="1"/>
    <col min="8194" max="8194" width="33.625" style="173" customWidth="1"/>
    <col min="8195" max="8205" width="9.625" style="173" customWidth="1"/>
    <col min="8206" max="8206" width="7.125" style="173" customWidth="1"/>
    <col min="8207" max="8448" width="9" style="173"/>
    <col min="8449" max="8449" width="3.625" style="173" customWidth="1"/>
    <col min="8450" max="8450" width="33.625" style="173" customWidth="1"/>
    <col min="8451" max="8461" width="9.625" style="173" customWidth="1"/>
    <col min="8462" max="8462" width="7.125" style="173" customWidth="1"/>
    <col min="8463" max="8704" width="9" style="173"/>
    <col min="8705" max="8705" width="3.625" style="173" customWidth="1"/>
    <col min="8706" max="8706" width="33.625" style="173" customWidth="1"/>
    <col min="8707" max="8717" width="9.625" style="173" customWidth="1"/>
    <col min="8718" max="8718" width="7.125" style="173" customWidth="1"/>
    <col min="8719" max="8960" width="9" style="173"/>
    <col min="8961" max="8961" width="3.625" style="173" customWidth="1"/>
    <col min="8962" max="8962" width="33.625" style="173" customWidth="1"/>
    <col min="8963" max="8973" width="9.625" style="173" customWidth="1"/>
    <col min="8974" max="8974" width="7.125" style="173" customWidth="1"/>
    <col min="8975" max="9216" width="9" style="173"/>
    <col min="9217" max="9217" width="3.625" style="173" customWidth="1"/>
    <col min="9218" max="9218" width="33.625" style="173" customWidth="1"/>
    <col min="9219" max="9229" width="9.625" style="173" customWidth="1"/>
    <col min="9230" max="9230" width="7.125" style="173" customWidth="1"/>
    <col min="9231" max="9472" width="9" style="173"/>
    <col min="9473" max="9473" width="3.625" style="173" customWidth="1"/>
    <col min="9474" max="9474" width="33.625" style="173" customWidth="1"/>
    <col min="9475" max="9485" width="9.625" style="173" customWidth="1"/>
    <col min="9486" max="9486" width="7.125" style="173" customWidth="1"/>
    <col min="9487" max="9728" width="9" style="173"/>
    <col min="9729" max="9729" width="3.625" style="173" customWidth="1"/>
    <col min="9730" max="9730" width="33.625" style="173" customWidth="1"/>
    <col min="9731" max="9741" width="9.625" style="173" customWidth="1"/>
    <col min="9742" max="9742" width="7.125" style="173" customWidth="1"/>
    <col min="9743" max="9984" width="9" style="173"/>
    <col min="9985" max="9985" width="3.625" style="173" customWidth="1"/>
    <col min="9986" max="9986" width="33.625" style="173" customWidth="1"/>
    <col min="9987" max="9997" width="9.625" style="173" customWidth="1"/>
    <col min="9998" max="9998" width="7.125" style="173" customWidth="1"/>
    <col min="9999" max="10240" width="9" style="173"/>
    <col min="10241" max="10241" width="3.625" style="173" customWidth="1"/>
    <col min="10242" max="10242" width="33.625" style="173" customWidth="1"/>
    <col min="10243" max="10253" width="9.625" style="173" customWidth="1"/>
    <col min="10254" max="10254" width="7.125" style="173" customWidth="1"/>
    <col min="10255" max="10496" width="9" style="173"/>
    <col min="10497" max="10497" width="3.625" style="173" customWidth="1"/>
    <col min="10498" max="10498" width="33.625" style="173" customWidth="1"/>
    <col min="10499" max="10509" width="9.625" style="173" customWidth="1"/>
    <col min="10510" max="10510" width="7.125" style="173" customWidth="1"/>
    <col min="10511" max="10752" width="9" style="173"/>
    <col min="10753" max="10753" width="3.625" style="173" customWidth="1"/>
    <col min="10754" max="10754" width="33.625" style="173" customWidth="1"/>
    <col min="10755" max="10765" width="9.625" style="173" customWidth="1"/>
    <col min="10766" max="10766" width="7.125" style="173" customWidth="1"/>
    <col min="10767" max="11008" width="9" style="173"/>
    <col min="11009" max="11009" width="3.625" style="173" customWidth="1"/>
    <col min="11010" max="11010" width="33.625" style="173" customWidth="1"/>
    <col min="11011" max="11021" width="9.625" style="173" customWidth="1"/>
    <col min="11022" max="11022" width="7.125" style="173" customWidth="1"/>
    <col min="11023" max="11264" width="9" style="173"/>
    <col min="11265" max="11265" width="3.625" style="173" customWidth="1"/>
    <col min="11266" max="11266" width="33.625" style="173" customWidth="1"/>
    <col min="11267" max="11277" width="9.625" style="173" customWidth="1"/>
    <col min="11278" max="11278" width="7.125" style="173" customWidth="1"/>
    <col min="11279" max="11520" width="9" style="173"/>
    <col min="11521" max="11521" width="3.625" style="173" customWidth="1"/>
    <col min="11522" max="11522" width="33.625" style="173" customWidth="1"/>
    <col min="11523" max="11533" width="9.625" style="173" customWidth="1"/>
    <col min="11534" max="11534" width="7.125" style="173" customWidth="1"/>
    <col min="11535" max="11776" width="9" style="173"/>
    <col min="11777" max="11777" width="3.625" style="173" customWidth="1"/>
    <col min="11778" max="11778" width="33.625" style="173" customWidth="1"/>
    <col min="11779" max="11789" width="9.625" style="173" customWidth="1"/>
    <col min="11790" max="11790" width="7.125" style="173" customWidth="1"/>
    <col min="11791" max="12032" width="9" style="173"/>
    <col min="12033" max="12033" width="3.625" style="173" customWidth="1"/>
    <col min="12034" max="12034" width="33.625" style="173" customWidth="1"/>
    <col min="12035" max="12045" width="9.625" style="173" customWidth="1"/>
    <col min="12046" max="12046" width="7.125" style="173" customWidth="1"/>
    <col min="12047" max="12288" width="9" style="173"/>
    <col min="12289" max="12289" width="3.625" style="173" customWidth="1"/>
    <col min="12290" max="12290" width="33.625" style="173" customWidth="1"/>
    <col min="12291" max="12301" width="9.625" style="173" customWidth="1"/>
    <col min="12302" max="12302" width="7.125" style="173" customWidth="1"/>
    <col min="12303" max="12544" width="9" style="173"/>
    <col min="12545" max="12545" width="3.625" style="173" customWidth="1"/>
    <col min="12546" max="12546" width="33.625" style="173" customWidth="1"/>
    <col min="12547" max="12557" width="9.625" style="173" customWidth="1"/>
    <col min="12558" max="12558" width="7.125" style="173" customWidth="1"/>
    <col min="12559" max="12800" width="9" style="173"/>
    <col min="12801" max="12801" width="3.625" style="173" customWidth="1"/>
    <col min="12802" max="12802" width="33.625" style="173" customWidth="1"/>
    <col min="12803" max="12813" width="9.625" style="173" customWidth="1"/>
    <col min="12814" max="12814" width="7.125" style="173" customWidth="1"/>
    <col min="12815" max="13056" width="9" style="173"/>
    <col min="13057" max="13057" width="3.625" style="173" customWidth="1"/>
    <col min="13058" max="13058" width="33.625" style="173" customWidth="1"/>
    <col min="13059" max="13069" width="9.625" style="173" customWidth="1"/>
    <col min="13070" max="13070" width="7.125" style="173" customWidth="1"/>
    <col min="13071" max="13312" width="9" style="173"/>
    <col min="13313" max="13313" width="3.625" style="173" customWidth="1"/>
    <col min="13314" max="13314" width="33.625" style="173" customWidth="1"/>
    <col min="13315" max="13325" width="9.625" style="173" customWidth="1"/>
    <col min="13326" max="13326" width="7.125" style="173" customWidth="1"/>
    <col min="13327" max="13568" width="9" style="173"/>
    <col min="13569" max="13569" width="3.625" style="173" customWidth="1"/>
    <col min="13570" max="13570" width="33.625" style="173" customWidth="1"/>
    <col min="13571" max="13581" width="9.625" style="173" customWidth="1"/>
    <col min="13582" max="13582" width="7.125" style="173" customWidth="1"/>
    <col min="13583" max="13824" width="9" style="173"/>
    <col min="13825" max="13825" width="3.625" style="173" customWidth="1"/>
    <col min="13826" max="13826" width="33.625" style="173" customWidth="1"/>
    <col min="13827" max="13837" width="9.625" style="173" customWidth="1"/>
    <col min="13838" max="13838" width="7.125" style="173" customWidth="1"/>
    <col min="13839" max="14080" width="9" style="173"/>
    <col min="14081" max="14081" width="3.625" style="173" customWidth="1"/>
    <col min="14082" max="14082" width="33.625" style="173" customWidth="1"/>
    <col min="14083" max="14093" width="9.625" style="173" customWidth="1"/>
    <col min="14094" max="14094" width="7.125" style="173" customWidth="1"/>
    <col min="14095" max="14336" width="9" style="173"/>
    <col min="14337" max="14337" width="3.625" style="173" customWidth="1"/>
    <col min="14338" max="14338" width="33.625" style="173" customWidth="1"/>
    <col min="14339" max="14349" width="9.625" style="173" customWidth="1"/>
    <col min="14350" max="14350" width="7.125" style="173" customWidth="1"/>
    <col min="14351" max="14592" width="9" style="173"/>
    <col min="14593" max="14593" width="3.625" style="173" customWidth="1"/>
    <col min="14594" max="14594" width="33.625" style="173" customWidth="1"/>
    <col min="14595" max="14605" width="9.625" style="173" customWidth="1"/>
    <col min="14606" max="14606" width="7.125" style="173" customWidth="1"/>
    <col min="14607" max="14848" width="9" style="173"/>
    <col min="14849" max="14849" width="3.625" style="173" customWidth="1"/>
    <col min="14850" max="14850" width="33.625" style="173" customWidth="1"/>
    <col min="14851" max="14861" width="9.625" style="173" customWidth="1"/>
    <col min="14862" max="14862" width="7.125" style="173" customWidth="1"/>
    <col min="14863" max="15104" width="9" style="173"/>
    <col min="15105" max="15105" width="3.625" style="173" customWidth="1"/>
    <col min="15106" max="15106" width="33.625" style="173" customWidth="1"/>
    <col min="15107" max="15117" width="9.625" style="173" customWidth="1"/>
    <col min="15118" max="15118" width="7.125" style="173" customWidth="1"/>
    <col min="15119" max="15360" width="9" style="173"/>
    <col min="15361" max="15361" width="3.625" style="173" customWidth="1"/>
    <col min="15362" max="15362" width="33.625" style="173" customWidth="1"/>
    <col min="15363" max="15373" width="9.625" style="173" customWidth="1"/>
    <col min="15374" max="15374" width="7.125" style="173" customWidth="1"/>
    <col min="15375" max="15616" width="9" style="173"/>
    <col min="15617" max="15617" width="3.625" style="173" customWidth="1"/>
    <col min="15618" max="15618" width="33.625" style="173" customWidth="1"/>
    <col min="15619" max="15629" width="9.625" style="173" customWidth="1"/>
    <col min="15630" max="15630" width="7.125" style="173" customWidth="1"/>
    <col min="15631" max="15872" width="9" style="173"/>
    <col min="15873" max="15873" width="3.625" style="173" customWidth="1"/>
    <col min="15874" max="15874" width="33.625" style="173" customWidth="1"/>
    <col min="15875" max="15885" width="9.625" style="173" customWidth="1"/>
    <col min="15886" max="15886" width="7.125" style="173" customWidth="1"/>
    <col min="15887" max="16128" width="9" style="173"/>
    <col min="16129" max="16129" width="3.625" style="173" customWidth="1"/>
    <col min="16130" max="16130" width="33.625" style="173" customWidth="1"/>
    <col min="16131" max="16141" width="9.625" style="173" customWidth="1"/>
    <col min="16142" max="16142" width="7.125" style="173" customWidth="1"/>
    <col min="16143" max="16384" width="9" style="173"/>
  </cols>
  <sheetData>
    <row r="1" spans="1:18" ht="14.25" x14ac:dyDescent="0.15">
      <c r="A1" s="172"/>
    </row>
    <row r="2" spans="1:18" ht="21.75" thickBot="1" x14ac:dyDescent="0.2">
      <c r="B2" s="759" t="s">
        <v>130</v>
      </c>
      <c r="C2" s="759"/>
      <c r="D2" s="759"/>
      <c r="E2" s="759"/>
      <c r="F2" s="759"/>
      <c r="G2" s="759"/>
      <c r="H2" s="759"/>
      <c r="I2" s="759"/>
      <c r="J2" s="759"/>
      <c r="K2" s="759"/>
      <c r="L2" s="759"/>
      <c r="M2" s="759"/>
      <c r="N2" s="759"/>
    </row>
    <row r="3" spans="1:18" ht="19.5" thickBot="1" x14ac:dyDescent="0.2">
      <c r="B3" s="760" t="s">
        <v>131</v>
      </c>
      <c r="C3" s="760"/>
      <c r="D3" s="760"/>
      <c r="E3" s="760"/>
      <c r="F3" s="760"/>
      <c r="G3" s="760"/>
      <c r="H3" s="760"/>
      <c r="I3" s="760"/>
      <c r="J3" s="760"/>
      <c r="K3" s="760"/>
      <c r="L3" s="760"/>
      <c r="M3" s="760"/>
      <c r="N3" s="174"/>
      <c r="O3" s="174"/>
    </row>
    <row r="4" spans="1:18" ht="18.75" x14ac:dyDescent="0.15">
      <c r="A4" s="175"/>
      <c r="B4" s="175"/>
      <c r="C4" s="175"/>
      <c r="D4" s="175"/>
      <c r="E4" s="175"/>
      <c r="F4" s="175"/>
      <c r="G4" s="175"/>
      <c r="H4" s="175"/>
      <c r="I4" s="175"/>
      <c r="J4" s="175"/>
      <c r="K4" s="175"/>
      <c r="L4" s="175"/>
      <c r="M4" s="175"/>
      <c r="N4" s="175"/>
      <c r="O4" s="175"/>
    </row>
    <row r="5" spans="1:18" ht="14.25" x14ac:dyDescent="0.15">
      <c r="A5" s="176" t="s">
        <v>132</v>
      </c>
      <c r="B5" s="761" t="s">
        <v>133</v>
      </c>
      <c r="C5" s="761"/>
      <c r="D5" s="761"/>
      <c r="E5" s="761"/>
      <c r="F5" s="761"/>
      <c r="G5" s="761"/>
      <c r="H5" s="761"/>
      <c r="I5" s="761"/>
      <c r="J5" s="761"/>
      <c r="K5" s="761"/>
      <c r="L5" s="761"/>
      <c r="M5" s="761"/>
      <c r="N5" s="761"/>
    </row>
    <row r="6" spans="1:18" ht="14.25" x14ac:dyDescent="0.15">
      <c r="A6" s="176" t="s">
        <v>134</v>
      </c>
      <c r="B6" s="761" t="s">
        <v>135</v>
      </c>
      <c r="C6" s="761"/>
      <c r="D6" s="761"/>
      <c r="E6" s="761"/>
      <c r="F6" s="761"/>
      <c r="G6" s="761"/>
      <c r="H6" s="761"/>
      <c r="I6" s="761"/>
      <c r="J6" s="761"/>
      <c r="K6" s="761"/>
      <c r="L6" s="761"/>
      <c r="M6" s="761"/>
      <c r="N6" s="761"/>
    </row>
    <row r="7" spans="1:18" ht="14.25" x14ac:dyDescent="0.15">
      <c r="A7" s="176"/>
      <c r="B7" s="177"/>
      <c r="C7" s="178"/>
      <c r="D7" s="178"/>
      <c r="E7" s="178"/>
      <c r="F7" s="178"/>
      <c r="G7" s="178"/>
      <c r="H7" s="178"/>
      <c r="I7" s="178"/>
      <c r="J7" s="178"/>
      <c r="K7" s="178"/>
      <c r="L7" s="178"/>
      <c r="M7" s="178"/>
      <c r="N7" s="178"/>
    </row>
    <row r="8" spans="1:18" ht="18.75" x14ac:dyDescent="0.15">
      <c r="A8" s="179" t="s">
        <v>136</v>
      </c>
      <c r="B8" s="180" t="s">
        <v>137</v>
      </c>
      <c r="C8" s="181"/>
      <c r="D8" s="181"/>
      <c r="E8" s="181"/>
      <c r="F8" s="181"/>
      <c r="G8" s="181"/>
      <c r="H8" s="181"/>
      <c r="I8" s="181"/>
      <c r="J8" s="181"/>
      <c r="K8" s="181"/>
      <c r="L8" s="181"/>
      <c r="M8" s="181"/>
      <c r="N8" s="181"/>
    </row>
    <row r="9" spans="1:18" ht="6.75" customHeight="1" x14ac:dyDescent="0.15"/>
    <row r="10" spans="1:18" ht="14.25" thickBot="1" x14ac:dyDescent="0.2">
      <c r="B10" s="182"/>
      <c r="C10" s="183" t="s">
        <v>138</v>
      </c>
      <c r="D10" s="183" t="s">
        <v>139</v>
      </c>
      <c r="E10" s="183" t="s">
        <v>140</v>
      </c>
      <c r="F10" s="183" t="s">
        <v>141</v>
      </c>
      <c r="G10" s="183" t="s">
        <v>142</v>
      </c>
      <c r="H10" s="183" t="s">
        <v>143</v>
      </c>
      <c r="I10" s="183" t="s">
        <v>144</v>
      </c>
      <c r="J10" s="183" t="s">
        <v>145</v>
      </c>
      <c r="K10" s="183" t="s">
        <v>146</v>
      </c>
      <c r="L10" s="183" t="s">
        <v>147</v>
      </c>
      <c r="M10" s="183" t="s">
        <v>148</v>
      </c>
      <c r="N10" s="183" t="s">
        <v>149</v>
      </c>
      <c r="O10" s="184"/>
      <c r="P10" s="184"/>
    </row>
    <row r="11" spans="1:18" ht="14.25" thickTop="1" x14ac:dyDescent="0.15">
      <c r="B11" s="185" t="s">
        <v>150</v>
      </c>
      <c r="C11" s="186"/>
      <c r="D11" s="186"/>
      <c r="E11" s="186"/>
      <c r="F11" s="186"/>
      <c r="G11" s="186"/>
      <c r="H11" s="186"/>
      <c r="I11" s="186"/>
      <c r="J11" s="186"/>
      <c r="K11" s="186"/>
      <c r="L11" s="186"/>
      <c r="M11" s="186"/>
      <c r="N11" s="187"/>
      <c r="O11" s="188" t="s">
        <v>151</v>
      </c>
      <c r="P11" s="184"/>
    </row>
    <row r="12" spans="1:18" ht="27.75" thickBot="1" x14ac:dyDescent="0.2">
      <c r="B12" s="185" t="s">
        <v>152</v>
      </c>
      <c r="C12" s="186"/>
      <c r="D12" s="186"/>
      <c r="E12" s="186"/>
      <c r="F12" s="186"/>
      <c r="G12" s="186"/>
      <c r="H12" s="186"/>
      <c r="I12" s="186"/>
      <c r="J12" s="186"/>
      <c r="K12" s="186"/>
      <c r="L12" s="186"/>
      <c r="M12" s="186"/>
      <c r="N12" s="187"/>
      <c r="O12" s="189" t="e">
        <f>ROUNDDOWN((SUM(C12:M12)/SUM(C11:M11)),3)</f>
        <v>#DIV/0!</v>
      </c>
      <c r="P12" s="190" t="s">
        <v>153</v>
      </c>
    </row>
    <row r="13" spans="1:18" ht="14.25" thickTop="1" x14ac:dyDescent="0.15">
      <c r="P13" s="184"/>
    </row>
    <row r="14" spans="1:18" ht="45.75" customHeight="1" x14ac:dyDescent="0.15">
      <c r="P14" s="184"/>
    </row>
    <row r="15" spans="1:18" ht="18.75" x14ac:dyDescent="0.15">
      <c r="A15" s="179" t="s">
        <v>154</v>
      </c>
      <c r="B15" s="180" t="s">
        <v>155</v>
      </c>
      <c r="C15" s="181"/>
      <c r="D15" s="181"/>
      <c r="E15" s="181"/>
      <c r="F15" s="181"/>
      <c r="G15" s="181"/>
      <c r="H15" s="181"/>
      <c r="I15" s="181"/>
      <c r="J15" s="181"/>
      <c r="K15" s="181"/>
      <c r="L15" s="181"/>
      <c r="M15" s="181"/>
      <c r="N15" s="181"/>
    </row>
    <row r="16" spans="1:18" s="191" customFormat="1" ht="14.25" x14ac:dyDescent="0.15">
      <c r="B16" s="192" t="s">
        <v>156</v>
      </c>
      <c r="C16" s="193"/>
      <c r="D16" s="193"/>
      <c r="E16" s="193"/>
      <c r="F16" s="193"/>
      <c r="G16" s="193"/>
      <c r="H16" s="193"/>
      <c r="I16" s="193"/>
      <c r="J16" s="193"/>
      <c r="K16" s="193"/>
      <c r="L16" s="193"/>
      <c r="M16" s="193"/>
      <c r="N16" s="193"/>
      <c r="O16" s="193"/>
      <c r="P16" s="193"/>
      <c r="Q16" s="193"/>
      <c r="R16" s="193"/>
    </row>
    <row r="18" spans="2:8" ht="14.25" thickBot="1" x14ac:dyDescent="0.2">
      <c r="B18" s="182"/>
      <c r="C18" s="194" t="s">
        <v>157</v>
      </c>
      <c r="D18" s="194" t="s">
        <v>157</v>
      </c>
      <c r="E18" s="194" t="s">
        <v>157</v>
      </c>
      <c r="F18" s="195"/>
    </row>
    <row r="19" spans="2:8" ht="14.25" thickTop="1" x14ac:dyDescent="0.15">
      <c r="B19" s="185" t="s">
        <v>150</v>
      </c>
      <c r="C19" s="186"/>
      <c r="D19" s="186"/>
      <c r="E19" s="186"/>
      <c r="F19" s="184"/>
      <c r="G19" s="188" t="s">
        <v>151</v>
      </c>
    </row>
    <row r="20" spans="2:8" ht="27.75" thickBot="1" x14ac:dyDescent="0.2">
      <c r="B20" s="185" t="s">
        <v>152</v>
      </c>
      <c r="C20" s="186"/>
      <c r="D20" s="186"/>
      <c r="E20" s="186"/>
      <c r="F20" s="184"/>
      <c r="G20" s="189" t="e">
        <f>ROUNDDOWN((SUM(C20:E20)/SUM(C19:E19)),3)</f>
        <v>#DIV/0!</v>
      </c>
      <c r="H20" s="190" t="s">
        <v>153</v>
      </c>
    </row>
    <row r="21" spans="2:8" ht="48.75" customHeight="1" thickTop="1" x14ac:dyDescent="0.15">
      <c r="B21" s="196"/>
      <c r="C21" s="197"/>
      <c r="D21" s="197"/>
      <c r="E21" s="197"/>
      <c r="F21" s="184"/>
      <c r="G21" s="198"/>
      <c r="H21" s="190"/>
    </row>
  </sheetData>
  <mergeCells count="4">
    <mergeCell ref="B2:N2"/>
    <mergeCell ref="B3:M3"/>
    <mergeCell ref="B5:N5"/>
    <mergeCell ref="B6:N6"/>
  </mergeCells>
  <phoneticPr fontId="4"/>
  <conditionalFormatting sqref="G21">
    <cfRule type="expression" dxfId="2" priority="1" stopIfTrue="1">
      <formula>ISERROR(#REF!)</formula>
    </cfRule>
  </conditionalFormatting>
  <conditionalFormatting sqref="O12">
    <cfRule type="expression" dxfId="1" priority="2" stopIfTrue="1">
      <formula>ISERROR(#REF!)</formula>
    </cfRule>
  </conditionalFormatting>
  <conditionalFormatting sqref="G20">
    <cfRule type="expression" dxfId="0" priority="3" stopIfTrue="1">
      <formula>ISERROR(#REF!)</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参考様式1　従業者の勤務の体制及び勤務形態一覧表</vt:lpstr>
      <vt:lpstr>A有資格者割合(定期巡回・夜間対応型）</vt:lpstr>
      <vt:lpstr>B(介護福祉士割合(定期巡回・夜間対応型以外）</vt:lpstr>
      <vt:lpstr>Ｃ継続勤務職員割合(全種別）</vt:lpstr>
      <vt:lpstr>D常勤職員割合(種別限定）</vt:lpstr>
      <vt:lpstr>感染症又は災害の発生（届出）</vt:lpstr>
      <vt:lpstr>利用延人員数計算シート（別紙）</vt:lpstr>
      <vt:lpstr>中重度者ケア体制加算届出書</vt:lpstr>
      <vt:lpstr>中重度者ケア体制加算計算書</vt:lpstr>
      <vt:lpstr>別紙　サービス提供体制強化加算における算定の根拠となる書類</vt:lpstr>
      <vt:lpstr>認知症専門ケア加算要件確認書</vt:lpstr>
      <vt:lpstr>'A有資格者割合(定期巡回・夜間対応型）'!Print_Area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公下　祥子</dc:creator>
  <cp:lastModifiedBy>公下　祥子</cp:lastModifiedBy>
  <cp:lastPrinted>2021-04-08T09:37:46Z</cp:lastPrinted>
  <dcterms:created xsi:type="dcterms:W3CDTF">2021-04-02T00:52:33Z</dcterms:created>
  <dcterms:modified xsi:type="dcterms:W3CDTF">2021-04-08T09:38:04Z</dcterms:modified>
</cp:coreProperties>
</file>