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30000財政課\各種調査に対する回答\R2各種調査に対する回答\庁外調査\01_東京都\済210224_【東京都区政課】（R3.3.9〆）令和元年度財政状況資料集の作成及び提出について\07.HP掲載\H23~H30Excel版\"/>
    </mc:Choice>
  </mc:AlternateContent>
  <workbookProtection workbookPassword="979D" lockStructure="1"/>
  <bookViews>
    <workbookView xWindow="0" yWindow="0" windowWidth="28800" windowHeight="12210" tabRatio="8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AM35" i="9"/>
  <c r="BE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 r="CO37" i="9" s="1"/>
</calcChain>
</file>

<file path=xl/sharedStrings.xml><?xml version="1.0" encoding="utf-8"?>
<sst xmlns="http://schemas.openxmlformats.org/spreadsheetml/2006/main" count="1046" uniqueCount="540">
  <si>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</si>
  <si>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</si>
  <si>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</si>
  <si>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</si>
  <si>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</si>
  <si>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</si>
  <si>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</si>
  <si>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</si>
  <si>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</si>
  <si>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</si>
  <si>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</si>
  <si>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</si>
  <si>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</si>
  <si>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</si>
  <si>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</si>
  <si>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</si>
  <si>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</si>
  <si>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</si>
  <si>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</si>
  <si>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</si>
  <si>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</si>
  <si>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</si>
  <si>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</si>
  <si>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</si>
  <si>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</si>
  <si>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</si>
  <si>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</si>
  <si>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</si>
  <si>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</si>
  <si>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</si>
  <si>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</si>
  <si>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</si>
  <si>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</si>
  <si>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</si>
  <si>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</si>
  <si>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</si>
  <si>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</si>
  <si>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</si>
  <si>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</si>
  <si>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</si>
  <si>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</si>
  <si>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</si>
  <si>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</si>
  <si>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</si>
  <si>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</si>
  <si>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</si>
  <si>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</si>
  <si>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</si>
  <si>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</si>
  <si>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</si>
  <si>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</si>
  <si>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</si>
  <si>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</si>
  <si>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</si>
  <si>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</si>
  <si>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</si>
  <si>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</si>
  <si>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</si>
  <si>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</si>
  <si>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</si>
  <si>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</si>
  <si>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</si>
  <si>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</si>
  <si>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</si>
  <si>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</si>
  <si>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</si>
  <si>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</si>
  <si>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</si>
  <si>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</si>
  <si>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</si>
  <si>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</si>
  <si>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</si>
  <si>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</si>
  <si>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</si>
  <si>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</si>
  <si>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</si>
  <si>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</si>
  <si>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</si>
  <si>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</si>
  <si>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</si>
  <si>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</si>
  <si>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</si>
  <si>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</si>
  <si>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</si>
  <si>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</si>
  <si>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</si>
  <si>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</si>
  <si>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</si>
  <si>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</si>
  <si>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</si>
  <si>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</si>
  <si>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</si>
  <si>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</si>
  <si>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</si>
  <si>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</si>
  <si>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</si>
  <si>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</si>
  <si>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</si>
  <si>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</si>
  <si>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</si>
  <si>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</si>
  <si>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</si>
  <si>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</si>
  <si>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</si>
  <si>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</si>
  <si>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</si>
  <si>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</si>
  <si>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</si>
  <si>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</si>
  <si>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</si>
  <si>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</si>
  <si>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</si>
  <si>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</si>
  <si>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</si>
  <si>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</si>
  <si>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</si>
  <si>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</si>
  <si>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</si>
  <si>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</si>
  <si>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</si>
  <si>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</si>
  <si>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</si>
  <si>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</si>
  <si>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</si>
  <si>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</si>
  <si>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</si>
  <si>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</si>
  <si>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</si>
  <si>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</si>
  <si>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</si>
  <si>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</si>
  <si>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</si>
  <si>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</si>
  <si>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</si>
  <si>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</si>
  <si>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</si>
  <si>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</si>
  <si>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</si>
  <si>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</si>
  <si>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</si>
  <si>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</si>
  <si>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</si>
  <si>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</si>
  <si>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</si>
  <si>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</si>
  <si>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</si>
  <si>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</si>
  <si>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</si>
  <si>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</si>
  <si>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</si>
  <si>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</si>
  <si>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</si>
  <si>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</si>
  <si>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</si>
  <si>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</si>
  <si>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</si>
  <si>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</si>
  <si>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</si>
  <si>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</si>
  <si>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</si>
  <si>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</si>
  <si>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</si>
  <si>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</si>
  <si>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</si>
  <si>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</si>
  <si>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</si>
  <si>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</si>
  <si>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</si>
  <si>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</si>
  <si>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</si>
  <si>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</si>
  <si>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</si>
  <si>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</si>
  <si>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</si>
  <si>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</si>
  <si>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</si>
  <si>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</si>
  <si>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</si>
  <si>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</si>
  <si>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</si>
  <si>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</si>
  <si>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</si>
  <si>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</si>
  <si>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</si>
  <si>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</si>
  <si>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</si>
  <si>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</si>
  <si>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</si>
  <si>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</si>
  <si>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</si>
  <si>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</si>
  <si>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</si>
  <si>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</si>
  <si>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</si>
  <si>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</si>
  <si>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</si>
  <si>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東京都北区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</si>
  <si>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</si>
  <si>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</si>
  <si>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</si>
  <si>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</si>
  <si>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</si>
  <si>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</si>
  <si>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</si>
  <si>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</si>
  <si>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</si>
  <si>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</si>
  <si>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</si>
  <si>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</si>
  <si>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</si>
  <si>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</si>
  <si>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</si>
  <si>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</si>
  <si>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</si>
  <si>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</si>
  <si>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</si>
  <si>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</si>
  <si>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</si>
  <si>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</si>
  <si>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</si>
  <si>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</si>
  <si>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</si>
  <si>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</si>
  <si>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</si>
  <si>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</si>
  <si>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</si>
  <si>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</si>
  <si>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</si>
  <si>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</si>
  <si>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</si>
  <si>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</si>
  <si>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</si>
  <si>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</si>
  <si>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</si>
  <si>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</si>
  <si>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</si>
  <si>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</si>
  <si>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</si>
  <si>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</si>
  <si>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</si>
  <si>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</si>
  <si>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</si>
  <si>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</si>
  <si>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</si>
  <si>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</si>
  <si>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</si>
  <si>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</si>
  <si>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</si>
  <si>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</si>
  <si>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</si>
  <si>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</si>
  <si>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</si>
  <si>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</si>
  <si>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</si>
  <si>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</si>
  <si>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</si>
  <si>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</si>
  <si>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</si>
  <si>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</si>
  <si>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</si>
  <si>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</si>
  <si>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</si>
  <si>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</si>
  <si>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</si>
  <si>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</si>
  <si>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</si>
  <si>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</si>
  <si>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</si>
  <si>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</si>
  <si>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</si>
  <si>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</si>
  <si>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</si>
  <si>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</si>
  <si>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</si>
  <si>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</si>
  <si>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</si>
  <si>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</si>
  <si>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</si>
  <si>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</si>
  <si>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</si>
  <si>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</si>
  <si>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</si>
  <si>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</si>
  <si>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</si>
  <si>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</si>
  <si>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</si>
  <si>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</si>
  <si>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</si>
  <si>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</si>
  <si>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</si>
  <si>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</si>
  <si>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</si>
  <si>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</si>
  <si>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</si>
  <si>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</si>
  <si>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</si>
  <si>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</si>
  <si>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</si>
  <si>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</si>
  <si>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</si>
  <si>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</si>
  <si>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</si>
  <si>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</si>
  <si>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</si>
  <si>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</si>
  <si>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</si>
  <si>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</si>
  <si>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</si>
  <si>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</si>
  <si>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</si>
  <si>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</si>
  <si>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</si>
  <si>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</si>
  <si>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</si>
  <si>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</si>
  <si>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</si>
  <si>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</si>
  <si>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</si>
  <si>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</si>
  <si>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</si>
  <si>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</si>
  <si>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</si>
  <si>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</si>
  <si>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</si>
  <si>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</si>
  <si>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</si>
  <si>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</si>
  <si>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</si>
  <si>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</si>
  <si>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</si>
  <si>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</si>
  <si>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</si>
  <si>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</si>
  <si>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</si>
  <si>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</si>
  <si>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</si>
  <si>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</si>
  <si>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</si>
  <si>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</si>
  <si>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</si>
  <si>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</si>
  <si>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</si>
  <si>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</si>
  <si>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</si>
  <si>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</si>
  <si>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東京都北区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</si>
  <si>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</si>
  <si>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</si>
  <si>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</si>
  <si>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</si>
  <si>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</si>
  <si>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</si>
  <si>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</si>
  <si>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</si>
  <si>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</si>
  <si>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</si>
  <si>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</si>
  <si>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</si>
  <si>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</si>
  <si>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</si>
  <si>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</si>
  <si>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</si>
  <si>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</si>
  <si>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</si>
  <si>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</si>
  <si>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</si>
  <si>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</si>
  <si>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</si>
  <si>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</si>
  <si>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</si>
  <si>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</si>
  <si>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</si>
  <si>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</si>
  <si>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</si>
  <si>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</si>
  <si>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</si>
  <si>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</si>
  <si>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</si>
  <si>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</si>
  <si>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</si>
  <si>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</si>
  <si>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</si>
  <si>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</si>
  <si>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</si>
  <si>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</si>
  <si>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</si>
  <si>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</si>
  <si>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</si>
  <si>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</si>
  <si>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</si>
  <si>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</si>
  <si>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</si>
  <si>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</si>
  <si>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</si>
  <si>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</si>
  <si>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</si>
  <si>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</si>
  <si>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</si>
  <si>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</si>
  <si>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</si>
  <si>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</si>
  <si>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</si>
  <si>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</si>
  <si>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</si>
  <si>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</si>
  <si>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</si>
  <si>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</si>
  <si>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</si>
  <si>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</si>
  <si>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</si>
  <si>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</si>
  <si>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</si>
  <si>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</si>
  <si>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</si>
  <si>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</si>
  <si>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</si>
  <si>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</si>
  <si>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</si>
  <si>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</si>
  <si>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</si>
  <si>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</si>
  <si>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</si>
  <si>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</si>
  <si>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</si>
  <si>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</si>
  <si>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</si>
  <si>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</si>
  <si>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</si>
  <si>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</si>
  <si>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</si>
  <si>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</si>
  <si>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</si>
  <si>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</si>
  <si>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</si>
  <si>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</si>
  <si>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</si>
  <si>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</si>
  <si>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</si>
  <si>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</si>
  <si>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</si>
  <si>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</si>
  <si>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</si>
  <si>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</si>
  <si>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</si>
  <si>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</si>
  <si>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</si>
  <si>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</si>
  <si>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</si>
  <si>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</si>
  <si>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</si>
  <si>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</si>
  <si>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</si>
  <si>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</si>
  <si>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</si>
  <si>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</si>
  <si>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</si>
  <si>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</si>
  <si>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</si>
  <si>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</si>
  <si>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</si>
  <si>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</si>
  <si>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</si>
  <si>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</si>
  <si>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</si>
  <si>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</si>
  <si>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</si>
  <si>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</si>
  <si>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</si>
  <si>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</si>
  <si>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</si>
  <si>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</si>
  <si>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</si>
  <si>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</si>
  <si>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</si>
  <si>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</si>
  <si>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</si>
  <si>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</si>
  <si>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</si>
  <si>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</si>
  <si>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</si>
  <si>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</si>
  <si>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</si>
  <si>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</si>
  <si>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</si>
  <si>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</si>
  <si>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</si>
  <si>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</si>
  <si>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</si>
  <si>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</si>
  <si>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</si>
  <si>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</si>
  <si>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</si>
  <si>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</si>
  <si>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</si>
  <si>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</si>
  <si>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</si>
  <si>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</si>
  <si>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</si>
  <si>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</si>
  <si>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</si>
  <si>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</si>
  <si>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</si>
  <si>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</si>
  <si>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</si>
  <si>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</si>
  <si>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</si>
  <si>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</si>
  <si>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</si>
  <si>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</si>
  <si>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</si>
  <si>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5.07</t>
  </si>
  <si>
    <t>▲ 7.27</t>
  </si>
  <si>
    <t>▲ 3.90</t>
  </si>
  <si>
    <t>▲ 3.13</t>
  </si>
  <si>
    <t>一般会計</t>
  </si>
  <si>
    <t>国民健康保険事業会計</t>
  </si>
  <si>
    <t>介護保険会計</t>
  </si>
  <si>
    <t>後期高齢者医療会計</t>
  </si>
  <si>
    <t>中小企業従業員退職金等共済事業会計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</si>
  <si>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</si>
  <si>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</si>
  <si>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</si>
  <si>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</si>
  <si>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5"/>
  </si>
  <si>
    <t>東京都後期高齢者医療広域組合（一般会計）</t>
    <rPh sb="0" eb="3">
      <t>トウキョウト</t>
    </rPh>
    <rPh sb="3" eb="5">
      <t>コウキ</t>
    </rPh>
    <rPh sb="5" eb="8">
      <t>コウレイシャ</t>
    </rPh>
    <rPh sb="8" eb="10">
      <t>イリョウ</t>
    </rPh>
    <rPh sb="10" eb="12">
      <t>コウイキ</t>
    </rPh>
    <rPh sb="12" eb="14">
      <t>クミアイ</t>
    </rPh>
    <rPh sb="15" eb="17">
      <t>イッパン</t>
    </rPh>
    <rPh sb="17" eb="19">
      <t>カイケイ</t>
    </rPh>
    <phoneticPr fontId="5"/>
  </si>
  <si>
    <t>東京都後期高齢者医療広域組合（後期高齢者医療特別会計）</t>
    <rPh sb="0" eb="3">
      <t>トウキョウト</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5"/>
  </si>
  <si>
    <t>北区土地開発公社</t>
    <rPh sb="0" eb="2">
      <t>キタク</t>
    </rPh>
    <rPh sb="2" eb="4">
      <t>トチ</t>
    </rPh>
    <rPh sb="4" eb="6">
      <t>カイハツ</t>
    </rPh>
    <rPh sb="6" eb="8">
      <t>コウシャ</t>
    </rPh>
    <phoneticPr fontId="5"/>
  </si>
  <si>
    <t>東京都北区体育協会</t>
    <rPh sb="0" eb="3">
      <t>トウキョウト</t>
    </rPh>
    <rPh sb="3" eb="5">
      <t>キタク</t>
    </rPh>
    <rPh sb="5" eb="7">
      <t>タイイク</t>
    </rPh>
    <rPh sb="7" eb="9">
      <t>キョウカイ</t>
    </rPh>
    <phoneticPr fontId="5"/>
  </si>
  <si>
    <t>北区文化振興財団</t>
    <rPh sb="0" eb="2">
      <t>キタク</t>
    </rPh>
    <rPh sb="2" eb="4">
      <t>ブンカ</t>
    </rPh>
    <rPh sb="4" eb="6">
      <t>シンコウ</t>
    </rPh>
    <rPh sb="6" eb="8">
      <t>ザイダン</t>
    </rPh>
    <phoneticPr fontId="5"/>
  </si>
  <si>
    <t>東京城北勤労者サービスセンター</t>
    <rPh sb="0" eb="2">
      <t>トウキョウ</t>
    </rPh>
    <rPh sb="2" eb="4">
      <t>ジョウホク</t>
    </rPh>
    <rPh sb="4" eb="7">
      <t>キンロウシャ</t>
    </rPh>
    <phoneticPr fontId="5"/>
  </si>
  <si>
    <t>法適用</t>
    <rPh sb="0" eb="1">
      <t>ホウ</t>
    </rPh>
    <rPh sb="1" eb="3">
      <t>テキヨウ</t>
    </rPh>
    <phoneticPr fontId="5"/>
  </si>
  <si>
    <t>一般会計</t>
    <phoneticPr fontId="5"/>
  </si>
  <si>
    <t>中小企業従業員退職金等共済事業会計</t>
    <phoneticPr fontId="5"/>
  </si>
  <si>
    <t>-</t>
    <phoneticPr fontId="5"/>
  </si>
  <si>
    <t>国民健康保険事業会計</t>
    <phoneticPr fontId="5"/>
  </si>
  <si>
    <t>介護保険会計</t>
    <phoneticPr fontId="5"/>
  </si>
  <si>
    <t>後期高齢者医療会計</t>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</si>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</sst>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30" fillId="0" borderId="112" xfId="33" applyNumberFormat="1" applyFont="1" applyBorder="1" applyAlignment="1" applyProtection="1">
      <alignment horizontal="right" vertical="center" shrinkToFit="1"/>
      <protection locked="0"/>
    </xf>
    <xf numFmtId="177" fontId="30" fillId="0" borderId="113" xfId="33" applyNumberFormat="1" applyFont="1" applyBorder="1" applyAlignment="1" applyProtection="1">
      <alignment horizontal="right" vertical="center" shrinkToFit="1"/>
      <protection locked="0"/>
    </xf>
    <xf numFmtId="177" fontId="30"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30" fillId="7" borderId="44" xfId="30" applyNumberFormat="1" applyFont="1" applyFill="1" applyBorder="1" applyAlignment="1" applyProtection="1">
      <alignment horizontal="right" vertical="center" shrinkToFit="1"/>
      <protection locked="0"/>
    </xf>
    <xf numFmtId="177" fontId="30" fillId="7" borderId="18" xfId="30" applyNumberFormat="1" applyFont="1" applyFill="1" applyBorder="1" applyAlignment="1" applyProtection="1">
      <alignment horizontal="right" vertical="center" shrinkToFit="1"/>
      <protection locked="0"/>
    </xf>
    <xf numFmtId="177" fontId="30"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41485</c:v>
                </c:pt>
                <c:pt idx="1">
                  <c:v>39651</c:v>
                </c:pt>
                <c:pt idx="2">
                  <c:v>37665</c:v>
                </c:pt>
                <c:pt idx="3">
                  <c:v>36861</c:v>
                </c:pt>
                <c:pt idx="4">
                  <c:v>47064</c:v>
                </c:pt>
              </c:numCache>
            </c:numRef>
          </c:val>
          <c:smooth val="0"/>
          <c:extLst>
            <c:ext xmlns:c16="http://schemas.microsoft.com/office/drawing/2014/chart" uri="{C3380CC4-5D6E-409C-BE32-E72D297353CC}">
              <c16:uniqueId val="{00000000-89D8-42CB-953D-FBBF8DFB65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36683</c:v>
                </c:pt>
                <c:pt idx="1">
                  <c:v>38980</c:v>
                </c:pt>
                <c:pt idx="2">
                  <c:v>27460</c:v>
                </c:pt>
                <c:pt idx="3">
                  <c:v>36430</c:v>
                </c:pt>
                <c:pt idx="4">
                  <c:v>24730</c:v>
                </c:pt>
              </c:numCache>
            </c:numRef>
          </c:val>
          <c:smooth val="0"/>
          <c:extLst>
            <c:ext xmlns:c16="http://schemas.microsoft.com/office/drawing/2014/chart" uri="{C3380CC4-5D6E-409C-BE32-E72D297353CC}">
              <c16:uniqueId val="{00000001-89D8-42CB-953D-FBBF8DFB65BB}"/>
            </c:ext>
          </c:extLst>
        </c:ser>
        <c:dLbls>
          <c:showLegendKey val="0"/>
          <c:showVal val="0"/>
          <c:showCatName val="0"/>
          <c:showSerName val="0"/>
          <c:showPercent val="0"/>
          <c:showBubbleSize val="0"/>
        </c:dLbls>
        <c:marker val="1"/>
        <c:smooth val="0"/>
        <c:axId val="153596288"/>
        <c:axId val="153598208"/>
      </c:lineChart>
      <c:catAx>
        <c:axId val="153596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98208"/>
        <c:crosses val="autoZero"/>
        <c:auto val="1"/>
        <c:lblAlgn val="ctr"/>
        <c:lblOffset val="100"/>
        <c:tickLblSkip val="1"/>
        <c:tickMarkSkip val="1"/>
        <c:noMultiLvlLbl val="0"/>
      </c:catAx>
      <c:valAx>
        <c:axId val="15359820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9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4.43</c:v>
                </c:pt>
                <c:pt idx="1">
                  <c:v>5.49</c:v>
                </c:pt>
                <c:pt idx="2">
                  <c:v>5.74</c:v>
                </c:pt>
                <c:pt idx="3">
                  <c:v>7.2</c:v>
                </c:pt>
                <c:pt idx="4">
                  <c:v>6.06</c:v>
                </c:pt>
              </c:numCache>
            </c:numRef>
          </c:val>
          <c:extLst>
            <c:ext xmlns:c16="http://schemas.microsoft.com/office/drawing/2014/chart" uri="{C3380CC4-5D6E-409C-BE32-E72D297353CC}">
              <c16:uniqueId val="{00000000-BE81-4D0E-8D9F-8F97739186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14.48</c:v>
                </c:pt>
                <c:pt idx="1">
                  <c:v>9.2200000000000006</c:v>
                </c:pt>
                <c:pt idx="2">
                  <c:v>18.059999999999999</c:v>
                </c:pt>
                <c:pt idx="3">
                  <c:v>15.89</c:v>
                </c:pt>
                <c:pt idx="4">
                  <c:v>16.02</c:v>
                </c:pt>
              </c:numCache>
            </c:numRef>
          </c:val>
          <c:extLst>
            <c:ext xmlns:c16="http://schemas.microsoft.com/office/drawing/2014/chart" uri="{C3380CC4-5D6E-409C-BE32-E72D297353CC}">
              <c16:uniqueId val="{00000001-BE81-4D0E-8D9F-8F97739186E8}"/>
            </c:ext>
          </c:extLst>
        </c:ser>
        <c:dLbls>
          <c:showLegendKey val="0"/>
          <c:showVal val="0"/>
          <c:showCatName val="0"/>
          <c:showSerName val="0"/>
          <c:showPercent val="0"/>
          <c:showBubbleSize val="0"/>
        </c:dLbls>
        <c:gapWidth val="250"/>
        <c:overlap val="100"/>
        <c:axId val="149177088"/>
        <c:axId val="14917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-5.07</c:v>
                </c:pt>
                <c:pt idx="1">
                  <c:v>-7.27</c:v>
                </c:pt>
                <c:pt idx="2">
                  <c:v>5.69</c:v>
                </c:pt>
                <c:pt idx="3">
                  <c:v>-3.9</c:v>
                </c:pt>
                <c:pt idx="4">
                  <c:v>-3.13</c:v>
                </c:pt>
              </c:numCache>
            </c:numRef>
          </c:val>
          <c:smooth val="0"/>
          <c:extLst>
            <c:ext xmlns:c16="http://schemas.microsoft.com/office/drawing/2014/chart" uri="{C3380CC4-5D6E-409C-BE32-E72D297353CC}">
              <c16:uniqueId val="{00000002-BE81-4D0E-8D9F-8F97739186E8}"/>
            </c:ext>
          </c:extLst>
        </c:ser>
        <c:dLbls>
          <c:showLegendKey val="0"/>
          <c:showVal val="0"/>
          <c:showCatName val="0"/>
          <c:showSerName val="0"/>
          <c:showPercent val="0"/>
          <c:showBubbleSize val="0"/>
        </c:dLbls>
        <c:marker val="1"/>
        <c:smooth val="0"/>
        <c:axId val="149177088"/>
        <c:axId val="149179008"/>
      </c:lineChart>
      <c:catAx>
        <c:axId val="1491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179008"/>
        <c:crosses val="autoZero"/>
        <c:auto val="1"/>
        <c:lblAlgn val="ctr"/>
        <c:lblOffset val="100"/>
        <c:tickLblSkip val="1"/>
        <c:tickMarkSkip val="1"/>
        <c:noMultiLvlLbl val="0"/>
      </c:catAx>
      <c:valAx>
        <c:axId val="14917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C4-47BB-A289-B78B3CE0CC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C4-47BB-A289-B78B3CE0CC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C4-47BB-A289-B78B3CE0CC1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C4-47BB-A289-B78B3CE0CC1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CC4-47BB-A289-B78B3CE0CC12}"/>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CC4-47BB-A289-B78B3CE0CC12}"/>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0.27</c:v>
                </c:pt>
                <c:pt idx="4">
                  <c:v>#N/A</c:v>
                </c:pt>
                <c:pt idx="5">
                  <c:v>0.28999999999999998</c:v>
                </c:pt>
                <c:pt idx="6">
                  <c:v>#N/A</c:v>
                </c:pt>
                <c:pt idx="7">
                  <c:v>0.3</c:v>
                </c:pt>
                <c:pt idx="8">
                  <c:v>#N/A</c:v>
                </c:pt>
                <c:pt idx="9">
                  <c:v>0.28000000000000003</c:v>
                </c:pt>
              </c:numCache>
            </c:numRef>
          </c:val>
          <c:extLst>
            <c:ext xmlns:c16="http://schemas.microsoft.com/office/drawing/2014/chart" uri="{C3380CC4-5D6E-409C-BE32-E72D297353CC}">
              <c16:uniqueId val="{00000006-1CC4-47BB-A289-B78B3CE0CC12}"/>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0.52</c:v>
                </c:pt>
                <c:pt idx="4">
                  <c:v>#N/A</c:v>
                </c:pt>
                <c:pt idx="5">
                  <c:v>1.28</c:v>
                </c:pt>
                <c:pt idx="6">
                  <c:v>#N/A</c:v>
                </c:pt>
                <c:pt idx="7">
                  <c:v>1.87</c:v>
                </c:pt>
                <c:pt idx="8">
                  <c:v>#N/A</c:v>
                </c:pt>
                <c:pt idx="9">
                  <c:v>1.01</c:v>
                </c:pt>
              </c:numCache>
            </c:numRef>
          </c:val>
          <c:extLst>
            <c:ext xmlns:c16="http://schemas.microsoft.com/office/drawing/2014/chart" uri="{C3380CC4-5D6E-409C-BE32-E72D297353CC}">
              <c16:uniqueId val="{00000007-1CC4-47BB-A289-B78B3CE0CC12}"/>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0.43</c:v>
                </c:pt>
                <c:pt idx="2">
                  <c:v>#N/A</c:v>
                </c:pt>
                <c:pt idx="3">
                  <c:v>0.71</c:v>
                </c:pt>
                <c:pt idx="4">
                  <c:v>#N/A</c:v>
                </c:pt>
                <c:pt idx="5">
                  <c:v>0.82</c:v>
                </c:pt>
                <c:pt idx="6">
                  <c:v>#N/A</c:v>
                </c:pt>
                <c:pt idx="7">
                  <c:v>0.99</c:v>
                </c:pt>
                <c:pt idx="8">
                  <c:v>#N/A</c:v>
                </c:pt>
                <c:pt idx="9">
                  <c:v>1.27</c:v>
                </c:pt>
              </c:numCache>
            </c:numRef>
          </c:val>
          <c:extLst>
            <c:ext xmlns:c16="http://schemas.microsoft.com/office/drawing/2014/chart" uri="{C3380CC4-5D6E-409C-BE32-E72D297353CC}">
              <c16:uniqueId val="{00000008-1CC4-47BB-A289-B78B3CE0CC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4.42</c:v>
                </c:pt>
                <c:pt idx="2">
                  <c:v>#N/A</c:v>
                </c:pt>
                <c:pt idx="3">
                  <c:v>5.48</c:v>
                </c:pt>
                <c:pt idx="4">
                  <c:v>#N/A</c:v>
                </c:pt>
                <c:pt idx="5">
                  <c:v>5.73</c:v>
                </c:pt>
                <c:pt idx="6">
                  <c:v>#N/A</c:v>
                </c:pt>
                <c:pt idx="7">
                  <c:v>7.19</c:v>
                </c:pt>
                <c:pt idx="8">
                  <c:v>#N/A</c:v>
                </c:pt>
                <c:pt idx="9">
                  <c:v>6.05</c:v>
                </c:pt>
              </c:numCache>
            </c:numRef>
          </c:val>
          <c:extLst>
            <c:ext xmlns:c16="http://schemas.microsoft.com/office/drawing/2014/chart" uri="{C3380CC4-5D6E-409C-BE32-E72D297353CC}">
              <c16:uniqueId val="{00000009-1CC4-47BB-A289-B78B3CE0CC12}"/>
            </c:ext>
          </c:extLst>
        </c:ser>
        <c:dLbls>
          <c:showLegendKey val="0"/>
          <c:showVal val="0"/>
          <c:showCatName val="0"/>
          <c:showSerName val="0"/>
          <c:showPercent val="0"/>
          <c:showBubbleSize val="0"/>
        </c:dLbls>
        <c:gapWidth val="150"/>
        <c:overlap val="100"/>
        <c:axId val="166890112"/>
        <c:axId val="166896000"/>
      </c:barChart>
      <c:catAx>
        <c:axId val="1668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96000"/>
        <c:crosses val="autoZero"/>
        <c:auto val="1"/>
        <c:lblAlgn val="ctr"/>
        <c:lblOffset val="100"/>
        <c:tickLblSkip val="1"/>
        <c:tickMarkSkip val="1"/>
        <c:noMultiLvlLbl val="0"/>
      </c:catAx>
      <c:valAx>
        <c:axId val="16689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9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5258</c:v>
                </c:pt>
                <c:pt idx="5">
                  <c:v>5547</c:v>
                </c:pt>
                <c:pt idx="8">
                  <c:v>5900</c:v>
                </c:pt>
                <c:pt idx="11">
                  <c:v>6078</c:v>
                </c:pt>
                <c:pt idx="14">
                  <c:v>6255</c:v>
                </c:pt>
              </c:numCache>
            </c:numRef>
          </c:val>
          <c:extLst>
            <c:ext xmlns:c16="http://schemas.microsoft.com/office/drawing/2014/chart" uri="{C3380CC4-5D6E-409C-BE32-E72D297353CC}">
              <c16:uniqueId val="{00000000-039A-4B47-90B7-D2C93F0BF1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9A-4B47-90B7-D2C93F0BF1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96</c:v>
                </c:pt>
                <c:pt idx="3">
                  <c:v>96</c:v>
                </c:pt>
                <c:pt idx="6">
                  <c:v>96</c:v>
                </c:pt>
                <c:pt idx="9">
                  <c:v>96</c:v>
                </c:pt>
                <c:pt idx="12">
                  <c:v>84</c:v>
                </c:pt>
              </c:numCache>
            </c:numRef>
          </c:val>
          <c:extLst>
            <c:ext xmlns:c16="http://schemas.microsoft.com/office/drawing/2014/chart" uri="{C3380CC4-5D6E-409C-BE32-E72D297353CC}">
              <c16:uniqueId val="{00000002-039A-4B47-90B7-D2C93F0BF1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314</c:v>
                </c:pt>
                <c:pt idx="3">
                  <c:v>294</c:v>
                </c:pt>
                <c:pt idx="6">
                  <c:v>289</c:v>
                </c:pt>
                <c:pt idx="9">
                  <c:v>216</c:v>
                </c:pt>
                <c:pt idx="12">
                  <c:v>176</c:v>
                </c:pt>
              </c:numCache>
            </c:numRef>
          </c:val>
          <c:extLst>
            <c:ext xmlns:c16="http://schemas.microsoft.com/office/drawing/2014/chart" uri="{C3380CC4-5D6E-409C-BE32-E72D297353CC}">
              <c16:uniqueId val="{00000003-039A-4B47-90B7-D2C93F0BF1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A-4B47-90B7-D2C93F0BF1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78</c:v>
                </c:pt>
                <c:pt idx="3">
                  <c:v>213</c:v>
                </c:pt>
                <c:pt idx="6">
                  <c:v>213</c:v>
                </c:pt>
                <c:pt idx="9">
                  <c:v>65</c:v>
                </c:pt>
                <c:pt idx="12">
                  <c:v>35</c:v>
                </c:pt>
              </c:numCache>
            </c:numRef>
          </c:val>
          <c:extLst>
            <c:ext xmlns:c16="http://schemas.microsoft.com/office/drawing/2014/chart" uri="{C3380CC4-5D6E-409C-BE32-E72D297353CC}">
              <c16:uniqueId val="{00000005-039A-4B47-90B7-D2C93F0BF1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9A-4B47-90B7-D2C93F0BF1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3233</c:v>
                </c:pt>
                <c:pt idx="3">
                  <c:v>3382</c:v>
                </c:pt>
                <c:pt idx="6">
                  <c:v>3696</c:v>
                </c:pt>
                <c:pt idx="9">
                  <c:v>3570</c:v>
                </c:pt>
                <c:pt idx="12">
                  <c:v>3355</c:v>
                </c:pt>
              </c:numCache>
            </c:numRef>
          </c:val>
          <c:extLst>
            <c:ext xmlns:c16="http://schemas.microsoft.com/office/drawing/2014/chart" uri="{C3380CC4-5D6E-409C-BE32-E72D297353CC}">
              <c16:uniqueId val="{00000007-039A-4B47-90B7-D2C93F0BF1B8}"/>
            </c:ext>
          </c:extLst>
        </c:ser>
        <c:dLbls>
          <c:showLegendKey val="0"/>
          <c:showVal val="0"/>
          <c:showCatName val="0"/>
          <c:showSerName val="0"/>
          <c:showPercent val="0"/>
          <c:showBubbleSize val="0"/>
        </c:dLbls>
        <c:gapWidth val="100"/>
        <c:overlap val="100"/>
        <c:axId val="167016704"/>
        <c:axId val="16702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-1537</c:v>
                </c:pt>
                <c:pt idx="2">
                  <c:v>#N/A</c:v>
                </c:pt>
                <c:pt idx="3">
                  <c:v>#N/A</c:v>
                </c:pt>
                <c:pt idx="4">
                  <c:v>-1562</c:v>
                </c:pt>
                <c:pt idx="5">
                  <c:v>#N/A</c:v>
                </c:pt>
                <c:pt idx="6">
                  <c:v>#N/A</c:v>
                </c:pt>
                <c:pt idx="7">
                  <c:v>-1606</c:v>
                </c:pt>
                <c:pt idx="8">
                  <c:v>#N/A</c:v>
                </c:pt>
                <c:pt idx="9">
                  <c:v>#N/A</c:v>
                </c:pt>
                <c:pt idx="10">
                  <c:v>-2131</c:v>
                </c:pt>
                <c:pt idx="11">
                  <c:v>#N/A</c:v>
                </c:pt>
                <c:pt idx="12">
                  <c:v>#N/A</c:v>
                </c:pt>
                <c:pt idx="13">
                  <c:v>-2605</c:v>
                </c:pt>
                <c:pt idx="14">
                  <c:v>#N/A</c:v>
                </c:pt>
              </c:numCache>
            </c:numRef>
          </c:val>
          <c:smooth val="0"/>
          <c:extLst>
            <c:ext xmlns:c16="http://schemas.microsoft.com/office/drawing/2014/chart" uri="{C3380CC4-5D6E-409C-BE32-E72D297353CC}">
              <c16:uniqueId val="{00000008-039A-4B47-90B7-D2C93F0BF1B8}"/>
            </c:ext>
          </c:extLst>
        </c:ser>
        <c:dLbls>
          <c:showLegendKey val="0"/>
          <c:showVal val="0"/>
          <c:showCatName val="0"/>
          <c:showSerName val="0"/>
          <c:showPercent val="0"/>
          <c:showBubbleSize val="0"/>
        </c:dLbls>
        <c:marker val="1"/>
        <c:smooth val="0"/>
        <c:axId val="167016704"/>
        <c:axId val="167022976"/>
      </c:lineChart>
      <c:catAx>
        <c:axId val="167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22976"/>
        <c:crosses val="autoZero"/>
        <c:auto val="1"/>
        <c:lblAlgn val="ctr"/>
        <c:lblOffset val="100"/>
        <c:tickLblSkip val="1"/>
        <c:tickMarkSkip val="1"/>
        <c:noMultiLvlLbl val="0"/>
      </c:catAx>
      <c:valAx>
        <c:axId val="16702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86373</c:v>
                </c:pt>
                <c:pt idx="5">
                  <c:v>86752</c:v>
                </c:pt>
                <c:pt idx="8">
                  <c:v>83310</c:v>
                </c:pt>
                <c:pt idx="11">
                  <c:v>77874</c:v>
                </c:pt>
                <c:pt idx="14">
                  <c:v>73988</c:v>
                </c:pt>
              </c:numCache>
            </c:numRef>
          </c:val>
          <c:extLst>
            <c:ext xmlns:c16="http://schemas.microsoft.com/office/drawing/2014/chart" uri="{C3380CC4-5D6E-409C-BE32-E72D297353CC}">
              <c16:uniqueId val="{00000000-0BDE-4DB7-A318-5AFEBE2D0B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BDE-4DB7-A318-5AFEBE2D0B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50248</c:v>
                </c:pt>
                <c:pt idx="5">
                  <c:v>45726</c:v>
                </c:pt>
                <c:pt idx="8">
                  <c:v>47773</c:v>
                </c:pt>
                <c:pt idx="11">
                  <c:v>48401</c:v>
                </c:pt>
                <c:pt idx="14">
                  <c:v>51565</c:v>
                </c:pt>
              </c:numCache>
            </c:numRef>
          </c:val>
          <c:extLst>
            <c:ext xmlns:c16="http://schemas.microsoft.com/office/drawing/2014/chart" uri="{C3380CC4-5D6E-409C-BE32-E72D297353CC}">
              <c16:uniqueId val="{00000002-0BDE-4DB7-A318-5AFEBE2D0B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DE-4DB7-A318-5AFEBE2D0B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DE-4DB7-A318-5AFEBE2D0B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c:v>
                </c:pt>
                <c:pt idx="3">
                  <c:v>28</c:v>
                </c:pt>
                <c:pt idx="6">
                  <c:v>0</c:v>
                </c:pt>
                <c:pt idx="9">
                  <c:v>0</c:v>
                </c:pt>
                <c:pt idx="12">
                  <c:v>0</c:v>
                </c:pt>
              </c:numCache>
            </c:numRef>
          </c:val>
          <c:extLst>
            <c:ext xmlns:c16="http://schemas.microsoft.com/office/drawing/2014/chart" uri="{C3380CC4-5D6E-409C-BE32-E72D297353CC}">
              <c16:uniqueId val="{00000005-0BDE-4DB7-A318-5AFEBE2D0B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24554</c:v>
                </c:pt>
                <c:pt idx="3">
                  <c:v>23357</c:v>
                </c:pt>
                <c:pt idx="6">
                  <c:v>22016</c:v>
                </c:pt>
                <c:pt idx="9">
                  <c:v>19918</c:v>
                </c:pt>
                <c:pt idx="12">
                  <c:v>20389</c:v>
                </c:pt>
              </c:numCache>
            </c:numRef>
          </c:val>
          <c:extLst>
            <c:ext xmlns:c16="http://schemas.microsoft.com/office/drawing/2014/chart" uri="{C3380CC4-5D6E-409C-BE32-E72D297353CC}">
              <c16:uniqueId val="{00000006-0BDE-4DB7-A318-5AFEBE2D0B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1593</c:v>
                </c:pt>
                <c:pt idx="3">
                  <c:v>1238</c:v>
                </c:pt>
                <c:pt idx="6">
                  <c:v>1046</c:v>
                </c:pt>
                <c:pt idx="9">
                  <c:v>1084</c:v>
                </c:pt>
                <c:pt idx="12">
                  <c:v>1039</c:v>
                </c:pt>
              </c:numCache>
            </c:numRef>
          </c:val>
          <c:extLst>
            <c:ext xmlns:c16="http://schemas.microsoft.com/office/drawing/2014/chart" uri="{C3380CC4-5D6E-409C-BE32-E72D297353CC}">
              <c16:uniqueId val="{00000007-0BDE-4DB7-A318-5AFEBE2D0B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BDE-4DB7-A318-5AFEBE2D0B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679</c:v>
                </c:pt>
                <c:pt idx="3">
                  <c:v>968</c:v>
                </c:pt>
                <c:pt idx="6">
                  <c:v>949</c:v>
                </c:pt>
                <c:pt idx="9">
                  <c:v>834</c:v>
                </c:pt>
                <c:pt idx="12">
                  <c:v>1029</c:v>
                </c:pt>
              </c:numCache>
            </c:numRef>
          </c:val>
          <c:extLst>
            <c:ext xmlns:c16="http://schemas.microsoft.com/office/drawing/2014/chart" uri="{C3380CC4-5D6E-409C-BE32-E72D297353CC}">
              <c16:uniqueId val="{00000009-0BDE-4DB7-A318-5AFEBE2D0B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34254</c:v>
                </c:pt>
                <c:pt idx="3">
                  <c:v>34885</c:v>
                </c:pt>
                <c:pt idx="6">
                  <c:v>28899</c:v>
                </c:pt>
                <c:pt idx="9">
                  <c:v>28085</c:v>
                </c:pt>
                <c:pt idx="12">
                  <c:v>26158</c:v>
                </c:pt>
              </c:numCache>
            </c:numRef>
          </c:val>
          <c:extLst>
            <c:ext xmlns:c16="http://schemas.microsoft.com/office/drawing/2014/chart" uri="{C3380CC4-5D6E-409C-BE32-E72D297353CC}">
              <c16:uniqueId val="{0000000A-0BDE-4DB7-A318-5AFEBE2D0BAC}"/>
            </c:ext>
          </c:extLst>
        </c:ser>
        <c:dLbls>
          <c:showLegendKey val="0"/>
          <c:showVal val="0"/>
          <c:showCatName val="0"/>
          <c:showSerName val="0"/>
          <c:showPercent val="0"/>
          <c:showBubbleSize val="0"/>
        </c:dLbls>
        <c:gapWidth val="100"/>
        <c:overlap val="100"/>
        <c:axId val="168239488"/>
        <c:axId val="16824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BDE-4DB7-A318-5AFEBE2D0BAC}"/>
            </c:ext>
          </c:extLst>
        </c:ser>
        <c:dLbls>
          <c:showLegendKey val="0"/>
          <c:showVal val="0"/>
          <c:showCatName val="0"/>
          <c:showSerName val="0"/>
          <c:showPercent val="0"/>
          <c:showBubbleSize val="0"/>
        </c:dLbls>
        <c:marker val="1"/>
        <c:smooth val="0"/>
        <c:axId val="168239488"/>
        <c:axId val="168241408"/>
      </c:lineChart>
      <c:catAx>
        <c:axId val="1682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241408"/>
        <c:crosses val="autoZero"/>
        <c:auto val="1"/>
        <c:lblAlgn val="ctr"/>
        <c:lblOffset val="100"/>
        <c:tickLblSkip val="1"/>
        <c:tickMarkSkip val="1"/>
        <c:noMultiLvlLbl val="0"/>
      </c:catAx>
      <c:valAx>
        <c:axId val="16824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338,084
322,079
20.61
131,431,519
126,374,088
4,850,119
80,084,091
23,568,081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財政力指数は前年度と同数の</a:t>
          </a:r>
          <a:r>
            <a:rPr lang="en-US" altLang="ja-JP" sz="1300">
              <a:solidFill>
                <a:schemeClr val="dk1"/>
              </a:solidFill>
              <a:effectLst/>
              <a:latin typeface="+mn-lt"/>
              <a:ea typeface="+mn-ea"/>
              <a:cs typeface="+mn-cs"/>
            </a:rPr>
            <a:t>0.37</a:t>
          </a:r>
          <a:r>
            <a:rPr lang="ja-JP" altLang="ja-JP" sz="1300">
              <a:solidFill>
                <a:schemeClr val="dk1"/>
              </a:solidFill>
              <a:effectLst/>
              <a:latin typeface="+mn-lt"/>
              <a:ea typeface="+mn-ea"/>
              <a:cs typeface="+mn-cs"/>
            </a:rPr>
            <a:t>となり、特別区税の歳入に占める割合が</a:t>
          </a:r>
          <a:r>
            <a:rPr lang="en-US" altLang="ja-JP" sz="1300">
              <a:solidFill>
                <a:schemeClr val="dk1"/>
              </a:solidFill>
              <a:effectLst/>
              <a:latin typeface="+mn-lt"/>
              <a:ea typeface="+mn-ea"/>
              <a:cs typeface="+mn-cs"/>
            </a:rPr>
            <a:t>20.2</a:t>
          </a:r>
          <a:r>
            <a:rPr lang="ja-JP" altLang="ja-JP" sz="1300">
              <a:solidFill>
                <a:schemeClr val="dk1"/>
              </a:solidFill>
              <a:effectLst/>
              <a:latin typeface="+mn-lt"/>
              <a:ea typeface="+mn-ea"/>
              <a:cs typeface="+mn-cs"/>
            </a:rPr>
            <a:t>％と</a:t>
          </a:r>
          <a:r>
            <a:rPr lang="ja-JP" altLang="en-US" sz="1300">
              <a:solidFill>
                <a:schemeClr val="dk1"/>
              </a:solidFill>
              <a:effectLst/>
              <a:latin typeface="+mn-lt"/>
              <a:ea typeface="+mn-ea"/>
              <a:cs typeface="+mn-cs"/>
            </a:rPr>
            <a:t>類似団体</a:t>
          </a:r>
          <a:r>
            <a:rPr lang="ja-JP" altLang="ja-JP" sz="1300">
              <a:solidFill>
                <a:schemeClr val="dk1"/>
              </a:solidFill>
              <a:effectLst/>
              <a:latin typeface="+mn-lt"/>
              <a:ea typeface="+mn-ea"/>
              <a:cs typeface="+mn-cs"/>
            </a:rPr>
            <a:t>平均を大きく下回るなど、低い水準で推移してい</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。一方で、都区財政調整交付金は歳入の</a:t>
          </a:r>
          <a:r>
            <a:rPr lang="en-US" altLang="ja-JP" sz="1300">
              <a:solidFill>
                <a:schemeClr val="dk1"/>
              </a:solidFill>
              <a:effectLst/>
              <a:latin typeface="+mn-lt"/>
              <a:ea typeface="+mn-ea"/>
              <a:cs typeface="+mn-cs"/>
            </a:rPr>
            <a:t>38.0</a:t>
          </a:r>
          <a:r>
            <a:rPr lang="ja-JP" altLang="ja-JP" sz="1300">
              <a:solidFill>
                <a:schemeClr val="dk1"/>
              </a:solidFill>
              <a:effectLst/>
              <a:latin typeface="+mn-lt"/>
              <a:ea typeface="+mn-ea"/>
              <a:cs typeface="+mn-cs"/>
            </a:rPr>
            <a:t>％を占め、依存度が高い状況にあ</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。その要因として、少子高齢化の進展が著しいことが考えられ、ファミリー層などの担税力のある世代の定住化を図り、バランスのとれた人口構成の実現に努めていく必要があ</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113393</xdr:rowOff>
    </xdr:to>
    <xdr:cxnSp macro="">
      <xdr:nvCxnSpPr>
        <xdr:cNvPr id="64" name="直線コネクタ 63"/>
        <xdr:cNvCxnSpPr/>
      </xdr:nvCxnSpPr>
      <xdr:spPr>
        <a:xfrm flipV="1">
          <a:off x="4953000" y="612321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1" name="フローチャート :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5" name="直線コネクタ 74"/>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94343</xdr:rowOff>
    </xdr:from>
    <xdr:to>
      <xdr:col>3</xdr:col>
      <xdr:colOff>330200</xdr:colOff>
      <xdr:row>42</xdr:row>
      <xdr:rowOff>24493</xdr:rowOff>
    </xdr:to>
    <xdr:sp macro="" textlink="">
      <xdr:nvSpPr>
        <xdr:cNvPr id="79" name="フローチャート : 判断 78"/>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80" name="テキスト ボックス 79"/>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経常収支比率は、前年度から</a:t>
          </a:r>
          <a:r>
            <a:rPr lang="en-US" altLang="ja-JP" sz="1300">
              <a:solidFill>
                <a:schemeClr val="dk1"/>
              </a:solidFill>
              <a:effectLst/>
              <a:latin typeface="+mn-lt"/>
              <a:ea typeface="+mn-ea"/>
              <a:cs typeface="+mn-cs"/>
            </a:rPr>
            <a:t>1.5</a:t>
          </a:r>
          <a:r>
            <a:rPr lang="ja-JP" altLang="ja-JP" sz="1300">
              <a:solidFill>
                <a:schemeClr val="dk1"/>
              </a:solidFill>
              <a:effectLst/>
              <a:latin typeface="+mn-lt"/>
              <a:ea typeface="+mn-ea"/>
              <a:cs typeface="+mn-cs"/>
            </a:rPr>
            <a:t>ポイント減少し</a:t>
          </a:r>
          <a:r>
            <a:rPr lang="en-US" altLang="ja-JP" sz="1300">
              <a:solidFill>
                <a:schemeClr val="dk1"/>
              </a:solidFill>
              <a:effectLst/>
              <a:latin typeface="+mn-lt"/>
              <a:ea typeface="+mn-ea"/>
              <a:cs typeface="+mn-cs"/>
            </a:rPr>
            <a:t>86.1</a:t>
          </a:r>
          <a:r>
            <a:rPr lang="ja-JP" altLang="ja-JP" sz="1300">
              <a:solidFill>
                <a:schemeClr val="dk1"/>
              </a:solidFill>
              <a:effectLst/>
              <a:latin typeface="+mn-lt"/>
              <a:ea typeface="+mn-ea"/>
              <a:cs typeface="+mn-cs"/>
            </a:rPr>
            <a:t>％とな</a:t>
          </a:r>
          <a:r>
            <a:rPr lang="ja-JP" altLang="en-US" sz="1300">
              <a:solidFill>
                <a:schemeClr val="dk1"/>
              </a:solidFill>
              <a:effectLst/>
              <a:latin typeface="+mn-lt"/>
              <a:ea typeface="+mn-ea"/>
              <a:cs typeface="+mn-cs"/>
            </a:rPr>
            <a:t>った</a:t>
          </a:r>
          <a:r>
            <a:rPr lang="ja-JP" altLang="ja-JP" sz="1300">
              <a:solidFill>
                <a:schemeClr val="dk1"/>
              </a:solidFill>
              <a:effectLst/>
              <a:latin typeface="+mn-lt"/>
              <a:ea typeface="+mn-ea"/>
              <a:cs typeface="+mn-cs"/>
            </a:rPr>
            <a:t>。これは、生活保護費や待機児童解消を図るため保育所定員を拡大したことによる扶助費の増など</a:t>
          </a:r>
          <a:r>
            <a:rPr lang="ja-JP" altLang="en-US" sz="1300">
              <a:solidFill>
                <a:schemeClr val="dk1"/>
              </a:solidFill>
              <a:effectLst/>
              <a:latin typeface="+mn-lt"/>
              <a:ea typeface="+mn-ea"/>
              <a:cs typeface="+mn-cs"/>
            </a:rPr>
            <a:t>により</a:t>
          </a:r>
          <a:r>
            <a:rPr lang="ja-JP" altLang="ja-JP" sz="1300">
              <a:solidFill>
                <a:schemeClr val="dk1"/>
              </a:solidFill>
              <a:effectLst/>
              <a:latin typeface="+mn-lt"/>
              <a:ea typeface="+mn-ea"/>
              <a:cs typeface="+mn-cs"/>
            </a:rPr>
            <a:t>、経常的な経費</a:t>
          </a:r>
          <a:r>
            <a:rPr lang="ja-JP" altLang="en-US" sz="1300">
              <a:solidFill>
                <a:schemeClr val="dk1"/>
              </a:solidFill>
              <a:effectLst/>
              <a:latin typeface="+mn-lt"/>
              <a:ea typeface="+mn-ea"/>
              <a:cs typeface="+mn-cs"/>
            </a:rPr>
            <a:t>に充当した一般財源等</a:t>
          </a:r>
          <a:r>
            <a:rPr lang="ja-JP" altLang="ja-JP" sz="1300">
              <a:solidFill>
                <a:schemeClr val="dk1"/>
              </a:solidFill>
              <a:effectLst/>
              <a:latin typeface="+mn-lt"/>
              <a:ea typeface="+mn-ea"/>
              <a:cs typeface="+mn-cs"/>
            </a:rPr>
            <a:t>が増加したものの、都区財政調整交付金</a:t>
          </a:r>
          <a:r>
            <a:rPr lang="ja-JP" altLang="en-US" sz="1300">
              <a:solidFill>
                <a:schemeClr val="dk1"/>
              </a:solidFill>
              <a:effectLst/>
              <a:latin typeface="+mn-lt"/>
              <a:ea typeface="+mn-ea"/>
              <a:cs typeface="+mn-cs"/>
            </a:rPr>
            <a:t>や地方消費税交付金</a:t>
          </a:r>
          <a:r>
            <a:rPr lang="ja-JP" altLang="ja-JP" sz="1300">
              <a:solidFill>
                <a:schemeClr val="dk1"/>
              </a:solidFill>
              <a:effectLst/>
              <a:latin typeface="+mn-lt"/>
              <a:ea typeface="+mn-ea"/>
              <a:cs typeface="+mn-cs"/>
            </a:rPr>
            <a:t>等の増によ</a:t>
          </a:r>
          <a:r>
            <a:rPr lang="ja-JP" altLang="en-US" sz="1300">
              <a:solidFill>
                <a:schemeClr val="dk1"/>
              </a:solidFill>
              <a:effectLst/>
              <a:latin typeface="+mn-lt"/>
              <a:ea typeface="+mn-ea"/>
              <a:cs typeface="+mn-cs"/>
            </a:rPr>
            <a:t>る経常的一般財源等</a:t>
          </a:r>
          <a:r>
            <a:rPr lang="ja-JP" altLang="ja-JP" sz="1300">
              <a:solidFill>
                <a:schemeClr val="dk1"/>
              </a:solidFill>
              <a:effectLst/>
              <a:latin typeface="+mn-lt"/>
              <a:ea typeface="+mn-ea"/>
              <a:cs typeface="+mn-cs"/>
            </a:rPr>
            <a:t>の増加がそれを上回ったことによる。</a:t>
          </a:r>
        </a:p>
        <a:p>
          <a:r>
            <a:rPr lang="ja-JP" altLang="ja-JP" sz="1300">
              <a:solidFill>
                <a:schemeClr val="dk1"/>
              </a:solidFill>
              <a:effectLst/>
              <a:latin typeface="+mn-lt"/>
              <a:ea typeface="+mn-ea"/>
              <a:cs typeface="+mn-cs"/>
            </a:rPr>
            <a:t>引き続き、収納対策の充実や「北区経営改革プラン２０１５」の実行に全力を挙げて取り組み、適正水準とされる</a:t>
          </a:r>
          <a:r>
            <a:rPr lang="en-US" altLang="ja-JP" sz="1300">
              <a:solidFill>
                <a:schemeClr val="dk1"/>
              </a:solidFill>
              <a:effectLst/>
              <a:latin typeface="+mn-lt"/>
              <a:ea typeface="+mn-ea"/>
              <a:cs typeface="+mn-cs"/>
            </a:rPr>
            <a:t>70</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80</a:t>
          </a:r>
          <a:r>
            <a:rPr lang="ja-JP" altLang="ja-JP" sz="1300">
              <a:solidFill>
                <a:schemeClr val="dk1"/>
              </a:solidFill>
              <a:effectLst/>
              <a:latin typeface="+mn-lt"/>
              <a:ea typeface="+mn-ea"/>
              <a:cs typeface="+mn-cs"/>
            </a:rPr>
            <a:t>％の範囲に収めるよう努め</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148590</xdr:rowOff>
    </xdr:from>
    <xdr:to>
      <xdr:col>7</xdr:col>
      <xdr:colOff>152400</xdr:colOff>
      <xdr:row>66</xdr:row>
      <xdr:rowOff>14986</xdr:rowOff>
    </xdr:to>
    <xdr:cxnSp macro="">
      <xdr:nvCxnSpPr>
        <xdr:cNvPr id="125" name="直線コネクタ 124"/>
        <xdr:cNvCxnSpPr/>
      </xdr:nvCxnSpPr>
      <xdr:spPr>
        <a:xfrm flipV="1">
          <a:off x="4953000" y="10264140"/>
          <a:ext cx="0" cy="1066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158513</xdr:rowOff>
    </xdr:from>
    <xdr:ext cx="762000" cy="259045"/>
    <xdr:sp macro="" textlink="">
      <xdr:nvSpPr>
        <xdr:cNvPr id="126" name="財政構造の弾力性最小値テキスト"/>
        <xdr:cNvSpPr txBox="1"/>
      </xdr:nvSpPr>
      <xdr:spPr>
        <a:xfrm>
          <a:off x="5041900" y="113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7</xdr:col>
      <xdr:colOff>63500</xdr:colOff>
      <xdr:row>66</xdr:row>
      <xdr:rowOff>14986</xdr:rowOff>
    </xdr:from>
    <xdr:to>
      <xdr:col>7</xdr:col>
      <xdr:colOff>241300</xdr:colOff>
      <xdr:row>66</xdr:row>
      <xdr:rowOff>14986</xdr:rowOff>
    </xdr:to>
    <xdr:cxnSp macro="">
      <xdr:nvCxnSpPr>
        <xdr:cNvPr id="127" name="直線コネクタ 126"/>
        <xdr:cNvCxnSpPr/>
      </xdr:nvCxnSpPr>
      <xdr:spPr>
        <a:xfrm>
          <a:off x="4864100" y="113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7</xdr:col>
      <xdr:colOff>63500</xdr:colOff>
      <xdr:row>59</xdr:row>
      <xdr:rowOff>148590</xdr:rowOff>
    </xdr:from>
    <xdr:to>
      <xdr:col>7</xdr:col>
      <xdr:colOff>241300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14986</xdr:rowOff>
    </xdr:from>
    <xdr:to>
      <xdr:col>7</xdr:col>
      <xdr:colOff>152400</xdr:colOff>
      <xdr:row>66</xdr:row>
      <xdr:rowOff>87376</xdr:rowOff>
    </xdr:to>
    <xdr:cxnSp macro="">
      <xdr:nvCxnSpPr>
        <xdr:cNvPr id="130" name="直線コネクタ 129"/>
        <xdr:cNvCxnSpPr/>
      </xdr:nvCxnSpPr>
      <xdr:spPr>
        <a:xfrm flipV="1">
          <a:off x="4114800" y="1133068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1"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2" name="フローチャート : 判断 131"/>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87376</xdr:rowOff>
    </xdr:from>
    <xdr:to>
      <xdr:col>6</xdr:col>
      <xdr:colOff>0</xdr:colOff>
      <xdr:row>67</xdr:row>
      <xdr:rowOff>2794</xdr:rowOff>
    </xdr:to>
    <xdr:cxnSp macro="">
      <xdr:nvCxnSpPr>
        <xdr:cNvPr id="133" name="直線コネクタ 132"/>
        <xdr:cNvCxnSpPr/>
      </xdr:nvCxnSpPr>
      <xdr:spPr>
        <a:xfrm flipV="1">
          <a:off x="3225800" y="11403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147828</xdr:rowOff>
    </xdr:from>
    <xdr:to>
      <xdr:col>6</xdr:col>
      <xdr:colOff>50800</xdr:colOff>
      <xdr:row>65</xdr:row>
      <xdr:rowOff>77978</xdr:rowOff>
    </xdr:to>
    <xdr:sp macro="" textlink="">
      <xdr:nvSpPr>
        <xdr:cNvPr id="134" name="フローチャート : 判断 133"/>
        <xdr:cNvSpPr/>
      </xdr:nvSpPr>
      <xdr:spPr>
        <a:xfrm>
          <a:off x="4064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88155</xdr:rowOff>
    </xdr:from>
    <xdr:ext cx="736600" cy="259045"/>
    <xdr:sp macro="" textlink="">
      <xdr:nvSpPr>
        <xdr:cNvPr id="135" name="テキスト ボックス 134"/>
        <xdr:cNvSpPr txBox="1"/>
      </xdr:nvSpPr>
      <xdr:spPr>
        <a:xfrm>
          <a:off x="3733800" y="1088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159766</xdr:rowOff>
    </xdr:from>
    <xdr:to>
      <xdr:col>4</xdr:col>
      <xdr:colOff>482600</xdr:colOff>
      <xdr:row>67</xdr:row>
      <xdr:rowOff>2794</xdr:rowOff>
    </xdr:to>
    <xdr:cxnSp macro="">
      <xdr:nvCxnSpPr>
        <xdr:cNvPr id="136" name="直線コネクタ 135"/>
        <xdr:cNvCxnSpPr/>
      </xdr:nvCxnSpPr>
      <xdr:spPr>
        <a:xfrm>
          <a:off x="2336800" y="114754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121158</xdr:rowOff>
    </xdr:from>
    <xdr:to>
      <xdr:col>4</xdr:col>
      <xdr:colOff>533400</xdr:colOff>
      <xdr:row>66</xdr:row>
      <xdr:rowOff>51308</xdr:rowOff>
    </xdr:to>
    <xdr:sp macro="" textlink="">
      <xdr:nvSpPr>
        <xdr:cNvPr id="137" name="フローチャート : 判断 136"/>
        <xdr:cNvSpPr/>
      </xdr:nvSpPr>
      <xdr:spPr>
        <a:xfrm>
          <a:off x="3175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61485</xdr:rowOff>
    </xdr:from>
    <xdr:ext cx="762000" cy="259045"/>
    <xdr:sp macro="" textlink="">
      <xdr:nvSpPr>
        <xdr:cNvPr id="138" name="テキスト ボックス 137"/>
        <xdr:cNvSpPr txBox="1"/>
      </xdr:nvSpPr>
      <xdr:spPr>
        <a:xfrm>
          <a:off x="2844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43942</xdr:rowOff>
    </xdr:from>
    <xdr:to>
      <xdr:col>3</xdr:col>
      <xdr:colOff>279400</xdr:colOff>
      <xdr:row>66</xdr:row>
      <xdr:rowOff>159766</xdr:rowOff>
    </xdr:to>
    <xdr:cxnSp macro="">
      <xdr:nvCxnSpPr>
        <xdr:cNvPr id="139" name="直線コネクタ 138"/>
        <xdr:cNvCxnSpPr/>
      </xdr:nvCxnSpPr>
      <xdr:spPr>
        <a:xfrm>
          <a:off x="1447800" y="113596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150114</xdr:rowOff>
    </xdr:from>
    <xdr:to>
      <xdr:col>3</xdr:col>
      <xdr:colOff>330200</xdr:colOff>
      <xdr:row>66</xdr:row>
      <xdr:rowOff>80264</xdr:rowOff>
    </xdr:to>
    <xdr:sp macro="" textlink="">
      <xdr:nvSpPr>
        <xdr:cNvPr id="140" name="フローチャート : 判断 139"/>
        <xdr:cNvSpPr/>
      </xdr:nvSpPr>
      <xdr:spPr>
        <a:xfrm>
          <a:off x="2286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90441</xdr:rowOff>
    </xdr:from>
    <xdr:ext cx="762000" cy="259045"/>
    <xdr:sp macro="" textlink="">
      <xdr:nvSpPr>
        <xdr:cNvPr id="141" name="テキスト ボックス 140"/>
        <xdr:cNvSpPr txBox="1"/>
      </xdr:nvSpPr>
      <xdr:spPr>
        <a:xfrm>
          <a:off x="1955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42" name="フローチャート : 判断 141"/>
        <xdr:cNvSpPr/>
      </xdr:nvSpPr>
      <xdr:spPr>
        <a:xfrm>
          <a:off x="1397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47007</xdr:rowOff>
    </xdr:from>
    <xdr:ext cx="762000" cy="259045"/>
    <xdr:sp macro="" textlink="">
      <xdr:nvSpPr>
        <xdr:cNvPr id="143" name="テキスト ボックス 142"/>
        <xdr:cNvSpPr txBox="1"/>
      </xdr:nvSpPr>
      <xdr:spPr>
        <a:xfrm>
          <a:off x="1066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135636</xdr:rowOff>
    </xdr:from>
    <xdr:to>
      <xdr:col>7</xdr:col>
      <xdr:colOff>203200</xdr:colOff>
      <xdr:row>66</xdr:row>
      <xdr:rowOff>65786</xdr:rowOff>
    </xdr:to>
    <xdr:sp macro="" textlink="">
      <xdr:nvSpPr>
        <xdr:cNvPr id="149" name="円/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31513</xdr:rowOff>
    </xdr:from>
    <xdr:ext cx="762000" cy="259045"/>
    <xdr:sp macro="" textlink="">
      <xdr:nvSpPr>
        <xdr:cNvPr id="150" name="財政構造の弾力性該当値テキスト"/>
        <xdr:cNvSpPr txBox="1"/>
      </xdr:nvSpPr>
      <xdr:spPr>
        <a:xfrm>
          <a:off x="5041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36576</xdr:rowOff>
    </xdr:from>
    <xdr:to>
      <xdr:col>6</xdr:col>
      <xdr:colOff>50800</xdr:colOff>
      <xdr:row>66</xdr:row>
      <xdr:rowOff>138176</xdr:rowOff>
    </xdr:to>
    <xdr:sp macro="" textlink="">
      <xdr:nvSpPr>
        <xdr:cNvPr id="151" name="円/楕円 150"/>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122953</xdr:rowOff>
    </xdr:from>
    <xdr:ext cx="736600" cy="259045"/>
    <xdr:sp macro="" textlink="">
      <xdr:nvSpPr>
        <xdr:cNvPr id="152" name="テキスト ボックス 151"/>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123444</xdr:rowOff>
    </xdr:from>
    <xdr:to>
      <xdr:col>4</xdr:col>
      <xdr:colOff>533400</xdr:colOff>
      <xdr:row>67</xdr:row>
      <xdr:rowOff>53594</xdr:rowOff>
    </xdr:to>
    <xdr:sp macro="" textlink="">
      <xdr:nvSpPr>
        <xdr:cNvPr id="153" name="円/楕円 152"/>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38371</xdr:rowOff>
    </xdr:from>
    <xdr:ext cx="762000" cy="259045"/>
    <xdr:sp macro="" textlink="">
      <xdr:nvSpPr>
        <xdr:cNvPr id="154" name="テキスト ボックス 153"/>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108966</xdr:rowOff>
    </xdr:from>
    <xdr:to>
      <xdr:col>3</xdr:col>
      <xdr:colOff>330200</xdr:colOff>
      <xdr:row>67</xdr:row>
      <xdr:rowOff>39116</xdr:rowOff>
    </xdr:to>
    <xdr:sp macro="" textlink="">
      <xdr:nvSpPr>
        <xdr:cNvPr id="155" name="円/楕円 154"/>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23893</xdr:rowOff>
    </xdr:from>
    <xdr:ext cx="762000" cy="259045"/>
    <xdr:sp macro="" textlink="">
      <xdr:nvSpPr>
        <xdr:cNvPr id="156" name="テキスト ボックス 155"/>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164592</xdr:rowOff>
    </xdr:from>
    <xdr:to>
      <xdr:col>2</xdr:col>
      <xdr:colOff>127000</xdr:colOff>
      <xdr:row>66</xdr:row>
      <xdr:rowOff>94742</xdr:rowOff>
    </xdr:to>
    <xdr:sp macro="" textlink="">
      <xdr:nvSpPr>
        <xdr:cNvPr id="157" name="円/楕円 156"/>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79519</xdr:rowOff>
    </xdr:from>
    <xdr:ext cx="762000" cy="259045"/>
    <xdr:sp macro="" textlink="">
      <xdr:nvSpPr>
        <xdr:cNvPr id="158" name="テキスト ボックス 157"/>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人口１人当たりの人件費・物件費等決算額は、</a:t>
          </a:r>
          <a:r>
            <a:rPr lang="ja-JP" altLang="en-US" sz="1300">
              <a:solidFill>
                <a:schemeClr val="dk1"/>
              </a:solidFill>
              <a:effectLst/>
              <a:latin typeface="+mn-lt"/>
              <a:ea typeface="+mn-ea"/>
              <a:cs typeface="+mn-cs"/>
            </a:rPr>
            <a:t>マイナンバー制度（</a:t>
          </a:r>
          <a:r>
            <a:rPr lang="ja-JP" altLang="ja-JP" sz="1300">
              <a:solidFill>
                <a:schemeClr val="dk1"/>
              </a:solidFill>
              <a:effectLst/>
              <a:latin typeface="+mn-lt"/>
              <a:ea typeface="+mn-ea"/>
              <a:cs typeface="+mn-cs"/>
            </a:rPr>
            <a:t>社会保障</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税番号制度</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対応に伴う物件費の増等により、前年度比</a:t>
          </a:r>
          <a:r>
            <a:rPr lang="en-US" altLang="ja-JP" sz="1300">
              <a:solidFill>
                <a:schemeClr val="dk1"/>
              </a:solidFill>
              <a:effectLst/>
              <a:latin typeface="+mn-lt"/>
              <a:ea typeface="+mn-ea"/>
              <a:cs typeface="+mn-cs"/>
            </a:rPr>
            <a:t>0.7</a:t>
          </a:r>
          <a:r>
            <a:rPr lang="ja-JP" altLang="ja-JP" sz="1300">
              <a:solidFill>
                <a:schemeClr val="dk1"/>
              </a:solidFill>
              <a:effectLst/>
              <a:latin typeface="+mn-lt"/>
              <a:ea typeface="+mn-ea"/>
              <a:cs typeface="+mn-cs"/>
            </a:rPr>
            <a:t>％増加し、</a:t>
          </a:r>
          <a:r>
            <a:rPr lang="en-US" altLang="ja-JP" sz="1300">
              <a:solidFill>
                <a:schemeClr val="dk1"/>
              </a:solidFill>
              <a:effectLst/>
              <a:latin typeface="+mn-lt"/>
              <a:ea typeface="+mn-ea"/>
              <a:cs typeface="+mn-cs"/>
            </a:rPr>
            <a:t>128,383</a:t>
          </a:r>
          <a:r>
            <a:rPr lang="ja-JP" altLang="ja-JP" sz="1300">
              <a:solidFill>
                <a:schemeClr val="dk1"/>
              </a:solidFill>
              <a:effectLst/>
              <a:latin typeface="+mn-lt"/>
              <a:ea typeface="+mn-ea"/>
              <a:cs typeface="+mn-cs"/>
            </a:rPr>
            <a:t>円とな</a:t>
          </a:r>
          <a:r>
            <a:rPr lang="ja-JP" altLang="en-US" sz="1300">
              <a:solidFill>
                <a:schemeClr val="dk1"/>
              </a:solidFill>
              <a:effectLst/>
              <a:latin typeface="+mn-lt"/>
              <a:ea typeface="+mn-ea"/>
              <a:cs typeface="+mn-cs"/>
            </a:rPr>
            <a:t>った</a:t>
          </a:r>
          <a:r>
            <a:rPr lang="ja-JP" altLang="ja-JP" sz="1300">
              <a:solidFill>
                <a:schemeClr val="dk1"/>
              </a:solidFill>
              <a:effectLst/>
              <a:latin typeface="+mn-lt"/>
              <a:ea typeface="+mn-ea"/>
              <a:cs typeface="+mn-cs"/>
            </a:rPr>
            <a:t>。維持補修費については、施設の経年劣化により今後増加していくことが見込まれ</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が、「公共施設再配置方針」による公共施設の総量削減を推進するとともに、計画的な維持保全に努め、適切な管理を行って</a:t>
          </a:r>
          <a:r>
            <a:rPr lang="ja-JP" altLang="en-US" sz="1300">
              <a:solidFill>
                <a:schemeClr val="dk1"/>
              </a:solidFill>
              <a:effectLst/>
              <a:latin typeface="+mn-lt"/>
              <a:ea typeface="+mn-ea"/>
              <a:cs typeface="+mn-cs"/>
            </a:rPr>
            <a:t>いく</a:t>
          </a:r>
          <a:r>
            <a:rPr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5024</xdr:rowOff>
    </xdr:from>
    <xdr:to>
      <xdr:col>7</xdr:col>
      <xdr:colOff>152400</xdr:colOff>
      <xdr:row>88</xdr:row>
      <xdr:rowOff>68968</xdr:rowOff>
    </xdr:to>
    <xdr:cxnSp macro="">
      <xdr:nvCxnSpPr>
        <xdr:cNvPr id="186" name="直線コネクタ 185"/>
        <xdr:cNvCxnSpPr/>
      </xdr:nvCxnSpPr>
      <xdr:spPr>
        <a:xfrm flipV="1">
          <a:off x="4953000" y="13892474"/>
          <a:ext cx="0" cy="1264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41045</xdr:rowOff>
    </xdr:from>
    <xdr:ext cx="762000" cy="259045"/>
    <xdr:sp macro="" textlink="">
      <xdr:nvSpPr>
        <xdr:cNvPr id="187" name="人件費・物件費等の状況最小値テキスト"/>
        <xdr:cNvSpPr txBox="1"/>
      </xdr:nvSpPr>
      <xdr:spPr>
        <a:xfrm>
          <a:off x="5041900" y="1512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364,291</a:t>
          </a:r>
          <a:endParaRPr kumimoji="1" lang="ja-JP" altLang="en-US" sz="1000" b="1">
            <a:latin typeface="ＭＳ Ｐゴシック"/>
          </a:endParaRPr>
        </a:p>
      </xdr:txBody>
    </xdr:sp>
    <xdr:clientData/>
  </xdr:oneCellAnchor>
  <xdr:twoCellAnchor>
    <xdr:from>
      <xdr:col>7</xdr:col>
      <xdr:colOff>63500</xdr:colOff>
      <xdr:row>88</xdr:row>
      <xdr:rowOff>68968</xdr:rowOff>
    </xdr:from>
    <xdr:to>
      <xdr:col>7</xdr:col>
      <xdr:colOff>241300</xdr:colOff>
      <xdr:row>88</xdr:row>
      <xdr:rowOff>68968</xdr:rowOff>
    </xdr:to>
    <xdr:cxnSp macro="">
      <xdr:nvCxnSpPr>
        <xdr:cNvPr id="188" name="直線コネクタ 187"/>
        <xdr:cNvCxnSpPr/>
      </xdr:nvCxnSpPr>
      <xdr:spPr>
        <a:xfrm>
          <a:off x="4864100" y="1515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91401</xdr:rowOff>
    </xdr:from>
    <xdr:ext cx="762000" cy="259045"/>
    <xdr:sp macro="" textlink="">
      <xdr:nvSpPr>
        <xdr:cNvPr id="189" name="人件費・物件費等の状況最大値テキスト"/>
        <xdr:cNvSpPr txBox="1"/>
      </xdr:nvSpPr>
      <xdr:spPr>
        <a:xfrm>
          <a:off x="5041900" y="136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102,357</a:t>
          </a:r>
          <a:endParaRPr kumimoji="1" lang="ja-JP" altLang="en-US" sz="1000" b="1">
            <a:latin typeface="ＭＳ Ｐゴシック"/>
          </a:endParaRPr>
        </a:p>
      </xdr:txBody>
    </xdr:sp>
    <xdr:clientData/>
  </xdr:oneCellAnchor>
  <xdr:twoCellAnchor>
    <xdr:from>
      <xdr:col>7</xdr:col>
      <xdr:colOff>63500</xdr:colOff>
      <xdr:row>81</xdr:row>
      <xdr:rowOff>5024</xdr:rowOff>
    </xdr:from>
    <xdr:to>
      <xdr:col>7</xdr:col>
      <xdr:colOff>241300</xdr:colOff>
      <xdr:row>81</xdr:row>
      <xdr:rowOff>5024</xdr:rowOff>
    </xdr:to>
    <xdr:cxnSp macro="">
      <xdr:nvCxnSpPr>
        <xdr:cNvPr id="190" name="直線コネクタ 189"/>
        <xdr:cNvCxnSpPr/>
      </xdr:nvCxnSpPr>
      <xdr:spPr>
        <a:xfrm>
          <a:off x="4864100" y="1389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126119</xdr:rowOff>
    </xdr:from>
    <xdr:to>
      <xdr:col>7</xdr:col>
      <xdr:colOff>152400</xdr:colOff>
      <xdr:row>81</xdr:row>
      <xdr:rowOff>130626</xdr:rowOff>
    </xdr:to>
    <xdr:cxnSp macro="">
      <xdr:nvCxnSpPr>
        <xdr:cNvPr id="191" name="直線コネクタ 190"/>
        <xdr:cNvCxnSpPr/>
      </xdr:nvCxnSpPr>
      <xdr:spPr>
        <a:xfrm>
          <a:off x="4114800" y="14013569"/>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75308</xdr:rowOff>
    </xdr:from>
    <xdr:ext cx="762000" cy="259045"/>
    <xdr:sp macro="" textlink="">
      <xdr:nvSpPr>
        <xdr:cNvPr id="192" name="人件費・物件費等の状況平均値テキスト"/>
        <xdr:cNvSpPr txBox="1"/>
      </xdr:nvSpPr>
      <xdr:spPr>
        <a:xfrm>
          <a:off x="5041900" y="1379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58781</xdr:rowOff>
    </xdr:from>
    <xdr:to>
      <xdr:col>7</xdr:col>
      <xdr:colOff>203200</xdr:colOff>
      <xdr:row>81</xdr:row>
      <xdr:rowOff>160381</xdr:rowOff>
    </xdr:to>
    <xdr:sp macro="" textlink="">
      <xdr:nvSpPr>
        <xdr:cNvPr id="193" name="フローチャート : 判断 192"/>
        <xdr:cNvSpPr/>
      </xdr:nvSpPr>
      <xdr:spPr>
        <a:xfrm>
          <a:off x="49022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123258</xdr:rowOff>
    </xdr:from>
    <xdr:to>
      <xdr:col>6</xdr:col>
      <xdr:colOff>0</xdr:colOff>
      <xdr:row>81</xdr:row>
      <xdr:rowOff>126119</xdr:rowOff>
    </xdr:to>
    <xdr:cxnSp macro="">
      <xdr:nvCxnSpPr>
        <xdr:cNvPr id="194" name="直線コネクタ 193"/>
        <xdr:cNvCxnSpPr/>
      </xdr:nvCxnSpPr>
      <xdr:spPr>
        <a:xfrm>
          <a:off x="3225800" y="14010708"/>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44317</xdr:rowOff>
    </xdr:from>
    <xdr:to>
      <xdr:col>6</xdr:col>
      <xdr:colOff>50800</xdr:colOff>
      <xdr:row>81</xdr:row>
      <xdr:rowOff>145917</xdr:rowOff>
    </xdr:to>
    <xdr:sp macro="" textlink="">
      <xdr:nvSpPr>
        <xdr:cNvPr id="195" name="フローチャート : 判断 194"/>
        <xdr:cNvSpPr/>
      </xdr:nvSpPr>
      <xdr:spPr>
        <a:xfrm>
          <a:off x="4064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156094</xdr:rowOff>
    </xdr:from>
    <xdr:ext cx="736600" cy="259045"/>
    <xdr:sp macro="" textlink="">
      <xdr:nvSpPr>
        <xdr:cNvPr id="196" name="テキスト ボックス 195"/>
        <xdr:cNvSpPr txBox="1"/>
      </xdr:nvSpPr>
      <xdr:spPr>
        <a:xfrm>
          <a:off x="3733800" y="1370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123258</xdr:rowOff>
    </xdr:from>
    <xdr:to>
      <xdr:col>4</xdr:col>
      <xdr:colOff>482600</xdr:colOff>
      <xdr:row>81</xdr:row>
      <xdr:rowOff>167266</xdr:rowOff>
    </xdr:to>
    <xdr:cxnSp macro="">
      <xdr:nvCxnSpPr>
        <xdr:cNvPr id="197" name="直線コネクタ 196"/>
        <xdr:cNvCxnSpPr/>
      </xdr:nvCxnSpPr>
      <xdr:spPr>
        <a:xfrm flipV="1">
          <a:off x="2336800" y="14010708"/>
          <a:ext cx="889000" cy="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46879</xdr:rowOff>
    </xdr:from>
    <xdr:to>
      <xdr:col>4</xdr:col>
      <xdr:colOff>533400</xdr:colOff>
      <xdr:row>81</xdr:row>
      <xdr:rowOff>148479</xdr:rowOff>
    </xdr:to>
    <xdr:sp macro="" textlink="">
      <xdr:nvSpPr>
        <xdr:cNvPr id="198" name="フローチャート : 判断 197"/>
        <xdr:cNvSpPr/>
      </xdr:nvSpPr>
      <xdr:spPr>
        <a:xfrm>
          <a:off x="3175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158656</xdr:rowOff>
    </xdr:from>
    <xdr:ext cx="762000" cy="259045"/>
    <xdr:sp macro="" textlink="">
      <xdr:nvSpPr>
        <xdr:cNvPr id="199" name="テキスト ボックス 198"/>
        <xdr:cNvSpPr txBox="1"/>
      </xdr:nvSpPr>
      <xdr:spPr>
        <a:xfrm>
          <a:off x="2844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167266</xdr:rowOff>
    </xdr:from>
    <xdr:to>
      <xdr:col>3</xdr:col>
      <xdr:colOff>279400</xdr:colOff>
      <xdr:row>82</xdr:row>
      <xdr:rowOff>5066</xdr:rowOff>
    </xdr:to>
    <xdr:cxnSp macro="">
      <xdr:nvCxnSpPr>
        <xdr:cNvPr id="200" name="直線コネクタ 199"/>
        <xdr:cNvCxnSpPr/>
      </xdr:nvCxnSpPr>
      <xdr:spPr>
        <a:xfrm flipV="1">
          <a:off x="1447800" y="14054716"/>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82645</xdr:rowOff>
    </xdr:from>
    <xdr:to>
      <xdr:col>3</xdr:col>
      <xdr:colOff>330200</xdr:colOff>
      <xdr:row>82</xdr:row>
      <xdr:rowOff>12795</xdr:rowOff>
    </xdr:to>
    <xdr:sp macro="" textlink="">
      <xdr:nvSpPr>
        <xdr:cNvPr id="201" name="フローチャート : 判断 200"/>
        <xdr:cNvSpPr/>
      </xdr:nvSpPr>
      <xdr:spPr>
        <a:xfrm>
          <a:off x="2286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22972</xdr:rowOff>
    </xdr:from>
    <xdr:ext cx="762000" cy="259045"/>
    <xdr:sp macro="" textlink="">
      <xdr:nvSpPr>
        <xdr:cNvPr id="202" name="テキスト ボックス 201"/>
        <xdr:cNvSpPr txBox="1"/>
      </xdr:nvSpPr>
      <xdr:spPr>
        <a:xfrm>
          <a:off x="1955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76240</xdr:rowOff>
    </xdr:from>
    <xdr:to>
      <xdr:col>2</xdr:col>
      <xdr:colOff>127000</xdr:colOff>
      <xdr:row>82</xdr:row>
      <xdr:rowOff>6390</xdr:rowOff>
    </xdr:to>
    <xdr:sp macro="" textlink="">
      <xdr:nvSpPr>
        <xdr:cNvPr id="203" name="フローチャート : 判断 202"/>
        <xdr:cNvSpPr/>
      </xdr:nvSpPr>
      <xdr:spPr>
        <a:xfrm>
          <a:off x="1397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16567</xdr:rowOff>
    </xdr:from>
    <xdr:ext cx="762000" cy="259045"/>
    <xdr:sp macro="" textlink="">
      <xdr:nvSpPr>
        <xdr:cNvPr id="204" name="テキスト ボックス 203"/>
        <xdr:cNvSpPr txBox="1"/>
      </xdr:nvSpPr>
      <xdr:spPr>
        <a:xfrm>
          <a:off x="1066800" y="137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79826</xdr:rowOff>
    </xdr:from>
    <xdr:to>
      <xdr:col>7</xdr:col>
      <xdr:colOff>203200</xdr:colOff>
      <xdr:row>82</xdr:row>
      <xdr:rowOff>9976</xdr:rowOff>
    </xdr:to>
    <xdr:sp macro="" textlink="">
      <xdr:nvSpPr>
        <xdr:cNvPr id="210" name="円/楕円 209"/>
        <xdr:cNvSpPr/>
      </xdr:nvSpPr>
      <xdr:spPr>
        <a:xfrm>
          <a:off x="4902200" y="139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128103</xdr:rowOff>
    </xdr:from>
    <xdr:ext cx="762000" cy="259045"/>
    <xdr:sp macro="" textlink="">
      <xdr:nvSpPr>
        <xdr:cNvPr id="211" name="人件費・物件費等の状況該当値テキスト"/>
        <xdr:cNvSpPr txBox="1"/>
      </xdr:nvSpPr>
      <xdr:spPr>
        <a:xfrm>
          <a:off x="5041900" y="1401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75319</xdr:rowOff>
    </xdr:from>
    <xdr:to>
      <xdr:col>6</xdr:col>
      <xdr:colOff>50800</xdr:colOff>
      <xdr:row>82</xdr:row>
      <xdr:rowOff>5469</xdr:rowOff>
    </xdr:to>
    <xdr:sp macro="" textlink="">
      <xdr:nvSpPr>
        <xdr:cNvPr id="212" name="円/楕円 211"/>
        <xdr:cNvSpPr/>
      </xdr:nvSpPr>
      <xdr:spPr>
        <a:xfrm>
          <a:off x="4064000" y="13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161696</xdr:rowOff>
    </xdr:from>
    <xdr:ext cx="736600" cy="259045"/>
    <xdr:sp macro="" textlink="">
      <xdr:nvSpPr>
        <xdr:cNvPr id="213" name="テキスト ボックス 212"/>
        <xdr:cNvSpPr txBox="1"/>
      </xdr:nvSpPr>
      <xdr:spPr>
        <a:xfrm>
          <a:off x="3733800" y="1404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72458</xdr:rowOff>
    </xdr:from>
    <xdr:to>
      <xdr:col>4</xdr:col>
      <xdr:colOff>533400</xdr:colOff>
      <xdr:row>82</xdr:row>
      <xdr:rowOff>2608</xdr:rowOff>
    </xdr:to>
    <xdr:sp macro="" textlink="">
      <xdr:nvSpPr>
        <xdr:cNvPr id="214" name="円/楕円 213"/>
        <xdr:cNvSpPr/>
      </xdr:nvSpPr>
      <xdr:spPr>
        <a:xfrm>
          <a:off x="3175000" y="139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158835</xdr:rowOff>
    </xdr:from>
    <xdr:ext cx="762000" cy="259045"/>
    <xdr:sp macro="" textlink="">
      <xdr:nvSpPr>
        <xdr:cNvPr id="215" name="テキスト ボックス 214"/>
        <xdr:cNvSpPr txBox="1"/>
      </xdr:nvSpPr>
      <xdr:spPr>
        <a:xfrm>
          <a:off x="2844800" y="1404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116466</xdr:rowOff>
    </xdr:from>
    <xdr:to>
      <xdr:col>3</xdr:col>
      <xdr:colOff>330200</xdr:colOff>
      <xdr:row>82</xdr:row>
      <xdr:rowOff>46616</xdr:rowOff>
    </xdr:to>
    <xdr:sp macro="" textlink="">
      <xdr:nvSpPr>
        <xdr:cNvPr id="216" name="円/楕円 215"/>
        <xdr:cNvSpPr/>
      </xdr:nvSpPr>
      <xdr:spPr>
        <a:xfrm>
          <a:off x="2286000" y="140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31393</xdr:rowOff>
    </xdr:from>
    <xdr:ext cx="762000" cy="259045"/>
    <xdr:sp macro="" textlink="">
      <xdr:nvSpPr>
        <xdr:cNvPr id="217" name="テキスト ボックス 216"/>
        <xdr:cNvSpPr txBox="1"/>
      </xdr:nvSpPr>
      <xdr:spPr>
        <a:xfrm>
          <a:off x="1955800" y="140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125716</xdr:rowOff>
    </xdr:from>
    <xdr:to>
      <xdr:col>2</xdr:col>
      <xdr:colOff>127000</xdr:colOff>
      <xdr:row>82</xdr:row>
      <xdr:rowOff>55866</xdr:rowOff>
    </xdr:to>
    <xdr:sp macro="" textlink="">
      <xdr:nvSpPr>
        <xdr:cNvPr id="218" name="円/楕円 217"/>
        <xdr:cNvSpPr/>
      </xdr:nvSpPr>
      <xdr:spPr>
        <a:xfrm>
          <a:off x="1397000" y="140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40643</xdr:rowOff>
    </xdr:from>
    <xdr:ext cx="762000" cy="259045"/>
    <xdr:sp macro="" textlink="">
      <xdr:nvSpPr>
        <xdr:cNvPr id="219" name="テキスト ボックス 218"/>
        <xdr:cNvSpPr txBox="1"/>
      </xdr:nvSpPr>
      <xdr:spPr>
        <a:xfrm>
          <a:off x="1066800" y="140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ラスパイレス指数は、前年度比で</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ポイント減少し、</a:t>
          </a:r>
          <a:r>
            <a:rPr lang="en-US" altLang="ja-JP" sz="1300">
              <a:solidFill>
                <a:schemeClr val="dk1"/>
              </a:solidFill>
              <a:effectLst/>
              <a:latin typeface="+mn-lt"/>
              <a:ea typeface="+mn-ea"/>
              <a:cs typeface="+mn-cs"/>
            </a:rPr>
            <a:t>98.4</a:t>
          </a:r>
          <a:r>
            <a:rPr lang="ja-JP" altLang="ja-JP" sz="1300">
              <a:solidFill>
                <a:schemeClr val="dk1"/>
              </a:solidFill>
              <a:effectLst/>
              <a:latin typeface="+mn-lt"/>
              <a:ea typeface="+mn-ea"/>
              <a:cs typeface="+mn-cs"/>
            </a:rPr>
            <a:t>とな</a:t>
          </a:r>
          <a:r>
            <a:rPr lang="ja-JP" altLang="en-US" sz="1300">
              <a:solidFill>
                <a:schemeClr val="dk1"/>
              </a:solidFill>
              <a:effectLst/>
              <a:latin typeface="+mn-lt"/>
              <a:ea typeface="+mn-ea"/>
              <a:cs typeface="+mn-cs"/>
            </a:rPr>
            <a:t>った</a:t>
          </a:r>
          <a:r>
            <a:rPr lang="ja-JP" altLang="ja-JP" sz="1300">
              <a:solidFill>
                <a:schemeClr val="dk1"/>
              </a:solidFill>
              <a:effectLst/>
              <a:latin typeface="+mn-lt"/>
              <a:ea typeface="+mn-ea"/>
              <a:cs typeface="+mn-cs"/>
            </a:rPr>
            <a:t>。給与については、特別区人事委員会勧告による特別区共通の給料表を使用しており、今後も特別区として給与体系の再構築を進め、総人件費の抑制に努め</a:t>
          </a:r>
          <a:r>
            <a:rPr lang="ja-JP" altLang="en-US" sz="1300">
              <a:solidFill>
                <a:schemeClr val="dk1"/>
              </a:solidFill>
              <a:effectLst/>
              <a:latin typeface="+mn-lt"/>
              <a:ea typeface="+mn-ea"/>
              <a:cs typeface="+mn-cs"/>
            </a:rPr>
            <a:t>ていく</a:t>
          </a:r>
          <a:r>
            <a:rPr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83</xdr:row>
      <xdr:rowOff>52916</xdr:rowOff>
    </xdr:to>
    <xdr:cxnSp macro="">
      <xdr:nvCxnSpPr>
        <xdr:cNvPr id="248" name="直線コネクタ 247"/>
        <xdr:cNvCxnSpPr/>
      </xdr:nvCxnSpPr>
      <xdr:spPr>
        <a:xfrm flipV="1">
          <a:off x="17018000" y="13961534"/>
          <a:ext cx="0" cy="321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9"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50" name="直線コネクタ 249"/>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1"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2" name="直線コネクタ 251"/>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83</xdr:row>
      <xdr:rowOff>26105</xdr:rowOff>
    </xdr:to>
    <xdr:cxnSp macro="">
      <xdr:nvCxnSpPr>
        <xdr:cNvPr id="253" name="直線コネクタ 252"/>
        <xdr:cNvCxnSpPr/>
      </xdr:nvCxnSpPr>
      <xdr:spPr>
        <a:xfrm flipV="1">
          <a:off x="16179800" y="141224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4"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5" name="フローチャート : 判断 254"/>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89</xdr:row>
      <xdr:rowOff>163689</xdr:rowOff>
    </xdr:to>
    <xdr:cxnSp macro="">
      <xdr:nvCxnSpPr>
        <xdr:cNvPr id="256" name="直線コネクタ 255"/>
        <xdr:cNvCxnSpPr/>
      </xdr:nvCxnSpPr>
      <xdr:spPr>
        <a:xfrm flipV="1">
          <a:off x="15290800" y="14256455"/>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15522</xdr:rowOff>
    </xdr:from>
    <xdr:to>
      <xdr:col>23</xdr:col>
      <xdr:colOff>457200</xdr:colOff>
      <xdr:row>83</xdr:row>
      <xdr:rowOff>117122</xdr:rowOff>
    </xdr:to>
    <xdr:sp macro="" textlink="">
      <xdr:nvSpPr>
        <xdr:cNvPr id="257" name="フローチャート : 判断 256"/>
        <xdr:cNvSpPr/>
      </xdr:nvSpPr>
      <xdr:spPr>
        <a:xfrm>
          <a:off x="16129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101899</xdr:rowOff>
    </xdr:from>
    <xdr:ext cx="736600" cy="259045"/>
    <xdr:sp macro="" textlink="">
      <xdr:nvSpPr>
        <xdr:cNvPr id="258" name="テキスト ボックス 257"/>
        <xdr:cNvSpPr txBox="1"/>
      </xdr:nvSpPr>
      <xdr:spPr>
        <a:xfrm>
          <a:off x="15798800" y="1433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89</xdr:row>
      <xdr:rowOff>163689</xdr:rowOff>
    </xdr:to>
    <xdr:cxnSp macro="">
      <xdr:nvCxnSpPr>
        <xdr:cNvPr id="259" name="直線コネクタ 258"/>
        <xdr:cNvCxnSpPr/>
      </xdr:nvCxnSpPr>
      <xdr:spPr>
        <a:xfrm>
          <a:off x="14401800" y="153691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0" name="フローチャート : 判断 259"/>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1" name="テキスト ボックス 260"/>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89</xdr:row>
      <xdr:rowOff>110066</xdr:rowOff>
    </xdr:to>
    <xdr:cxnSp macro="">
      <xdr:nvCxnSpPr>
        <xdr:cNvPr id="262" name="直線コネクタ 261"/>
        <xdr:cNvCxnSpPr/>
      </xdr:nvCxnSpPr>
      <xdr:spPr>
        <a:xfrm>
          <a:off x="13512800" y="14296672"/>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3" name="フローチャート : 判断 262"/>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4" name="テキスト ボックス 263"/>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5" name="フローチャート : 判断 264"/>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6" name="テキスト ボックス 265"/>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2" name="円/楕円 271"/>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156227</xdr:rowOff>
    </xdr:from>
    <xdr:ext cx="762000" cy="259045"/>
    <xdr:sp macro="" textlink="">
      <xdr:nvSpPr>
        <xdr:cNvPr id="273" name="給与水準   （国との比較）該当値テキスト"/>
        <xdr:cNvSpPr txBox="1"/>
      </xdr:nvSpPr>
      <xdr:spPr>
        <a:xfrm>
          <a:off x="17106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4" name="円/楕円 273"/>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5" name="テキスト ボックス 274"/>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112889</xdr:rowOff>
    </xdr:from>
    <xdr:to>
      <xdr:col>22</xdr:col>
      <xdr:colOff>254000</xdr:colOff>
      <xdr:row>90</xdr:row>
      <xdr:rowOff>43039</xdr:rowOff>
    </xdr:to>
    <xdr:sp macro="" textlink="">
      <xdr:nvSpPr>
        <xdr:cNvPr id="276" name="円/楕円 275"/>
        <xdr:cNvSpPr/>
      </xdr:nvSpPr>
      <xdr:spPr>
        <a:xfrm>
          <a:off x="15240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53216</xdr:rowOff>
    </xdr:from>
    <xdr:ext cx="762000" cy="259045"/>
    <xdr:sp macro="" textlink="">
      <xdr:nvSpPr>
        <xdr:cNvPr id="277" name="テキスト ボックス 276"/>
        <xdr:cNvSpPr txBox="1"/>
      </xdr:nvSpPr>
      <xdr:spPr>
        <a:xfrm>
          <a:off x="14909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8" name="円/楕円 277"/>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79" name="テキスト ボックス 278"/>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80" name="円/楕円 279"/>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127299</xdr:rowOff>
    </xdr:from>
    <xdr:ext cx="762000" cy="259045"/>
    <xdr:sp macro="" textlink="">
      <xdr:nvSpPr>
        <xdr:cNvPr id="281" name="テキスト ボックス 280"/>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普通会計の職員数は前年度比</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人の減となり、人口１千人当たりの職員数は</a:t>
          </a:r>
          <a:r>
            <a:rPr lang="en-US" altLang="ja-JP" sz="1300">
              <a:solidFill>
                <a:schemeClr val="dk1"/>
              </a:solidFill>
              <a:effectLst/>
              <a:latin typeface="+mn-lt"/>
              <a:ea typeface="+mn-ea"/>
              <a:cs typeface="+mn-cs"/>
            </a:rPr>
            <a:t>6.94</a:t>
          </a:r>
          <a:r>
            <a:rPr lang="ja-JP" altLang="ja-JP" sz="1300">
              <a:solidFill>
                <a:schemeClr val="dk1"/>
              </a:solidFill>
              <a:effectLst/>
              <a:latin typeface="+mn-lt"/>
              <a:ea typeface="+mn-ea"/>
              <a:cs typeface="+mn-cs"/>
            </a:rPr>
            <a:t>人で前年度から</a:t>
          </a:r>
          <a:r>
            <a:rPr lang="en-US" altLang="ja-JP" sz="1300">
              <a:solidFill>
                <a:schemeClr val="dk1"/>
              </a:solidFill>
              <a:effectLst/>
              <a:latin typeface="+mn-lt"/>
              <a:ea typeface="+mn-ea"/>
              <a:cs typeface="+mn-cs"/>
            </a:rPr>
            <a:t>0.1</a:t>
          </a:r>
          <a:r>
            <a:rPr lang="ja-JP" altLang="ja-JP" sz="1300">
              <a:solidFill>
                <a:schemeClr val="dk1"/>
              </a:solidFill>
              <a:effectLst/>
              <a:latin typeface="+mn-lt"/>
              <a:ea typeface="+mn-ea"/>
              <a:cs typeface="+mn-cs"/>
            </a:rPr>
            <a:t>人減少し</a:t>
          </a:r>
          <a:r>
            <a:rPr lang="ja-JP" altLang="en-US" sz="1300">
              <a:solidFill>
                <a:schemeClr val="dk1"/>
              </a:solidFill>
              <a:effectLst/>
              <a:latin typeface="+mn-lt"/>
              <a:ea typeface="+mn-ea"/>
              <a:cs typeface="+mn-cs"/>
            </a:rPr>
            <a:t>た</a:t>
          </a:r>
          <a:r>
            <a:rPr lang="ja-JP" altLang="ja-JP" sz="1300">
              <a:solidFill>
                <a:schemeClr val="dk1"/>
              </a:solidFill>
              <a:effectLst/>
              <a:latin typeface="+mn-lt"/>
              <a:ea typeface="+mn-ea"/>
              <a:cs typeface="+mn-cs"/>
            </a:rPr>
            <a:t>。行政需要の多様化、複雑化に対応しつつ、指定管理者施設の拡充をはじめ、外部化を基軸とした事務事業の見直しを進めるなど、「職員定数管理計画２０１５」に基づいた適正な定数管理を行い、</a:t>
          </a:r>
          <a:r>
            <a:rPr lang="ja-JP" altLang="en-US" sz="1300">
              <a:solidFill>
                <a:schemeClr val="dk1"/>
              </a:solidFill>
              <a:effectLst/>
              <a:latin typeface="+mn-lt"/>
              <a:ea typeface="+mn-ea"/>
              <a:cs typeface="+mn-cs"/>
            </a:rPr>
            <a:t>類似団体の</a:t>
          </a:r>
          <a:r>
            <a:rPr lang="ja-JP" altLang="ja-JP" sz="1300">
              <a:solidFill>
                <a:schemeClr val="dk1"/>
              </a:solidFill>
              <a:effectLst/>
              <a:latin typeface="+mn-lt"/>
              <a:ea typeface="+mn-ea"/>
              <a:cs typeface="+mn-cs"/>
            </a:rPr>
            <a:t>平均水準を下回るよう抑制に努め</a:t>
          </a:r>
          <a:r>
            <a:rPr lang="ja-JP" altLang="en-US" sz="1300">
              <a:solidFill>
                <a:schemeClr val="dk1"/>
              </a:solidFill>
              <a:effectLst/>
              <a:latin typeface="+mn-lt"/>
              <a:ea typeface="+mn-ea"/>
              <a:cs typeface="+mn-cs"/>
            </a:rPr>
            <a:t>ていく</a:t>
          </a:r>
          <a:r>
            <a:rPr lang="ja-JP" altLang="ja-JP" sz="1300">
              <a:solidFill>
                <a:schemeClr val="dk1"/>
              </a:solidFill>
              <a:effectLst/>
              <a:latin typeface="+mn-lt"/>
              <a:ea typeface="+mn-ea"/>
              <a:cs typeface="+mn-cs"/>
            </a:rPr>
            <a:t>。</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26791</xdr:rowOff>
    </xdr:from>
    <xdr:to>
      <xdr:col>24</xdr:col>
      <xdr:colOff>558800</xdr:colOff>
      <xdr:row>67</xdr:row>
      <xdr:rowOff>158145</xdr:rowOff>
    </xdr:to>
    <xdr:cxnSp macro="">
      <xdr:nvCxnSpPr>
        <xdr:cNvPr id="313" name="直線コネクタ 312"/>
        <xdr:cNvCxnSpPr/>
      </xdr:nvCxnSpPr>
      <xdr:spPr>
        <a:xfrm flipV="1">
          <a:off x="17018000" y="10142341"/>
          <a:ext cx="0" cy="150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130222</xdr:rowOff>
    </xdr:from>
    <xdr:ext cx="762000" cy="259045"/>
    <xdr:sp macro="" textlink="">
      <xdr:nvSpPr>
        <xdr:cNvPr id="314" name="定員管理の状況最小値テキスト"/>
        <xdr:cNvSpPr txBox="1"/>
      </xdr:nvSpPr>
      <xdr:spPr>
        <a:xfrm>
          <a:off x="17106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17.90</a:t>
          </a:r>
          <a:endParaRPr kumimoji="1" lang="ja-JP" altLang="en-US" sz="1000" b="1">
            <a:latin typeface="ＭＳ Ｐゴシック"/>
          </a:endParaRPr>
        </a:p>
      </xdr:txBody>
    </xdr:sp>
    <xdr:clientData/>
  </xdr:oneCellAnchor>
  <xdr:twoCellAnchor>
    <xdr:from>
      <xdr:col>24</xdr:col>
      <xdr:colOff>469900</xdr:colOff>
      <xdr:row>67</xdr:row>
      <xdr:rowOff>158145</xdr:rowOff>
    </xdr:from>
    <xdr:to>
      <xdr:col>24</xdr:col>
      <xdr:colOff>647700</xdr:colOff>
      <xdr:row>67</xdr:row>
      <xdr:rowOff>158145</xdr:rowOff>
    </xdr:to>
    <xdr:cxnSp macro="">
      <xdr:nvCxnSpPr>
        <xdr:cNvPr id="315" name="直線コネクタ 314"/>
        <xdr:cNvCxnSpPr/>
      </xdr:nvCxnSpPr>
      <xdr:spPr>
        <a:xfrm>
          <a:off x="16929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113168</xdr:rowOff>
    </xdr:from>
    <xdr:ext cx="762000" cy="259045"/>
    <xdr:sp macro="" textlink="">
      <xdr:nvSpPr>
        <xdr:cNvPr id="316" name="定員管理の状況最大値テキスト"/>
        <xdr:cNvSpPr txBox="1"/>
      </xdr:nvSpPr>
      <xdr:spPr>
        <a:xfrm>
          <a:off x="17106900" y="988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24</xdr:col>
      <xdr:colOff>469900</xdr:colOff>
      <xdr:row>59</xdr:row>
      <xdr:rowOff>26791</xdr:rowOff>
    </xdr:from>
    <xdr:to>
      <xdr:col>24</xdr:col>
      <xdr:colOff>647700</xdr:colOff>
      <xdr:row>59</xdr:row>
      <xdr:rowOff>26791</xdr:rowOff>
    </xdr:to>
    <xdr:cxnSp macro="">
      <xdr:nvCxnSpPr>
        <xdr:cNvPr id="317" name="直線コネクタ 316"/>
        <xdr:cNvCxnSpPr/>
      </xdr:nvCxnSpPr>
      <xdr:spPr>
        <a:xfrm>
          <a:off x="16929100" y="101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98939</xdr:rowOff>
    </xdr:from>
    <xdr:to>
      <xdr:col>24</xdr:col>
      <xdr:colOff>558800</xdr:colOff>
      <xdr:row>60</xdr:row>
      <xdr:rowOff>110430</xdr:rowOff>
    </xdr:to>
    <xdr:cxnSp macro="">
      <xdr:nvCxnSpPr>
        <xdr:cNvPr id="318" name="直線コネクタ 317"/>
        <xdr:cNvCxnSpPr/>
      </xdr:nvCxnSpPr>
      <xdr:spPr>
        <a:xfrm flipV="1">
          <a:off x="16179800" y="1038593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167173</xdr:rowOff>
    </xdr:from>
    <xdr:ext cx="762000" cy="259045"/>
    <xdr:sp macro="" textlink="">
      <xdr:nvSpPr>
        <xdr:cNvPr id="319" name="定員管理の状況平均値テキスト"/>
        <xdr:cNvSpPr txBox="1"/>
      </xdr:nvSpPr>
      <xdr:spPr>
        <a:xfrm>
          <a:off x="17106900" y="101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150646</xdr:rowOff>
    </xdr:from>
    <xdr:to>
      <xdr:col>24</xdr:col>
      <xdr:colOff>609600</xdr:colOff>
      <xdr:row>60</xdr:row>
      <xdr:rowOff>80796</xdr:rowOff>
    </xdr:to>
    <xdr:sp macro="" textlink="">
      <xdr:nvSpPr>
        <xdr:cNvPr id="320" name="フローチャート : 判断 319"/>
        <xdr:cNvSpPr/>
      </xdr:nvSpPr>
      <xdr:spPr>
        <a:xfrm>
          <a:off x="169672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110430</xdr:rowOff>
    </xdr:to>
    <xdr:cxnSp macro="">
      <xdr:nvCxnSpPr>
        <xdr:cNvPr id="321" name="直線コネクタ 320"/>
        <xdr:cNvCxnSpPr/>
      </xdr:nvCxnSpPr>
      <xdr:spPr>
        <a:xfrm>
          <a:off x="15290800" y="10392833"/>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163285</xdr:rowOff>
    </xdr:from>
    <xdr:to>
      <xdr:col>23</xdr:col>
      <xdr:colOff>457200</xdr:colOff>
      <xdr:row>60</xdr:row>
      <xdr:rowOff>93435</xdr:rowOff>
    </xdr:to>
    <xdr:sp macro="" textlink="">
      <xdr:nvSpPr>
        <xdr:cNvPr id="322" name="フローチャート : 判断 321"/>
        <xdr:cNvSpPr/>
      </xdr:nvSpPr>
      <xdr:spPr>
        <a:xfrm>
          <a:off x="16129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103612</xdr:rowOff>
    </xdr:from>
    <xdr:ext cx="736600" cy="259045"/>
    <xdr:sp macro="" textlink="">
      <xdr:nvSpPr>
        <xdr:cNvPr id="323" name="テキスト ボックス 322"/>
        <xdr:cNvSpPr txBox="1"/>
      </xdr:nvSpPr>
      <xdr:spPr>
        <a:xfrm>
          <a:off x="15798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60</xdr:row>
      <xdr:rowOff>146050</xdr:rowOff>
    </xdr:to>
    <xdr:cxnSp macro="">
      <xdr:nvCxnSpPr>
        <xdr:cNvPr id="324" name="直線コネクタ 323"/>
        <xdr:cNvCxnSpPr/>
      </xdr:nvCxnSpPr>
      <xdr:spPr>
        <a:xfrm flipV="1">
          <a:off x="14401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5" name="フローチャート : 判断 324"/>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26" name="テキスト ボックス 325"/>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154094</xdr:rowOff>
    </xdr:to>
    <xdr:cxnSp macro="">
      <xdr:nvCxnSpPr>
        <xdr:cNvPr id="327" name="直線コネクタ 326"/>
        <xdr:cNvCxnSpPr/>
      </xdr:nvCxnSpPr>
      <xdr:spPr>
        <a:xfrm flipV="1">
          <a:off x="13512800" y="1043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42394</xdr:rowOff>
    </xdr:from>
    <xdr:to>
      <xdr:col>21</xdr:col>
      <xdr:colOff>50800</xdr:colOff>
      <xdr:row>60</xdr:row>
      <xdr:rowOff>143994</xdr:rowOff>
    </xdr:to>
    <xdr:sp macro="" textlink="">
      <xdr:nvSpPr>
        <xdr:cNvPr id="328" name="フローチャート : 判断 327"/>
        <xdr:cNvSpPr/>
      </xdr:nvSpPr>
      <xdr:spPr>
        <a:xfrm>
          <a:off x="14351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154171</xdr:rowOff>
    </xdr:from>
    <xdr:ext cx="762000" cy="259045"/>
    <xdr:sp macro="" textlink="">
      <xdr:nvSpPr>
        <xdr:cNvPr id="329" name="テキスト ボックス 328"/>
        <xdr:cNvSpPr txBox="1"/>
      </xdr:nvSpPr>
      <xdr:spPr>
        <a:xfrm>
          <a:off x="14020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30" name="フローチャート : 判断 329"/>
        <xdr:cNvSpPr/>
      </xdr:nvSpPr>
      <xdr:spPr>
        <a:xfrm>
          <a:off x="13462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31" name="テキスト ボックス 330"/>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48139</xdr:rowOff>
    </xdr:from>
    <xdr:to>
      <xdr:col>24</xdr:col>
      <xdr:colOff>609600</xdr:colOff>
      <xdr:row>60</xdr:row>
      <xdr:rowOff>149739</xdr:rowOff>
    </xdr:to>
    <xdr:sp macro="" textlink="">
      <xdr:nvSpPr>
        <xdr:cNvPr id="337" name="円/楕円 336"/>
        <xdr:cNvSpPr/>
      </xdr:nvSpPr>
      <xdr:spPr>
        <a:xfrm>
          <a:off x="169672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20216</xdr:rowOff>
    </xdr:from>
    <xdr:ext cx="762000" cy="259045"/>
    <xdr:sp macro="" textlink="">
      <xdr:nvSpPr>
        <xdr:cNvPr id="338" name="定員管理の状況該当値テキスト"/>
        <xdr:cNvSpPr txBox="1"/>
      </xdr:nvSpPr>
      <xdr:spPr>
        <a:xfrm>
          <a:off x="17106900" y="1030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59630</xdr:rowOff>
    </xdr:from>
    <xdr:to>
      <xdr:col>23</xdr:col>
      <xdr:colOff>457200</xdr:colOff>
      <xdr:row>60</xdr:row>
      <xdr:rowOff>161230</xdr:rowOff>
    </xdr:to>
    <xdr:sp macro="" textlink="">
      <xdr:nvSpPr>
        <xdr:cNvPr id="339" name="円/楕円 338"/>
        <xdr:cNvSpPr/>
      </xdr:nvSpPr>
      <xdr:spPr>
        <a:xfrm>
          <a:off x="16129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146007</xdr:rowOff>
    </xdr:from>
    <xdr:ext cx="736600" cy="259045"/>
    <xdr:sp macro="" textlink="">
      <xdr:nvSpPr>
        <xdr:cNvPr id="340" name="テキスト ボックス 339"/>
        <xdr:cNvSpPr txBox="1"/>
      </xdr:nvSpPr>
      <xdr:spPr>
        <a:xfrm>
          <a:off x="15798800" y="1043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55033</xdr:rowOff>
    </xdr:from>
    <xdr:to>
      <xdr:col>22</xdr:col>
      <xdr:colOff>254000</xdr:colOff>
      <xdr:row>60</xdr:row>
      <xdr:rowOff>156633</xdr:rowOff>
    </xdr:to>
    <xdr:sp macro="" textlink="">
      <xdr:nvSpPr>
        <xdr:cNvPr id="341" name="円/楕円 340"/>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141410</xdr:rowOff>
    </xdr:from>
    <xdr:ext cx="762000" cy="259045"/>
    <xdr:sp macro="" textlink="">
      <xdr:nvSpPr>
        <xdr:cNvPr id="342" name="テキスト ボックス 341"/>
        <xdr:cNvSpPr txBox="1"/>
      </xdr:nvSpPr>
      <xdr:spPr>
        <a:xfrm>
          <a:off x="14909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3" name="円/楕円 342"/>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44" name="テキスト ボックス 343"/>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45" name="円/楕円 344"/>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18221</xdr:rowOff>
    </xdr:from>
    <xdr:ext cx="762000" cy="259045"/>
    <xdr:sp macro="" textlink="">
      <xdr:nvSpPr>
        <xdr:cNvPr id="346" name="テキスト ボックス 345"/>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実質公債費比率は、区債（区の借金）償還額が減少傾向にあることなどにより、前年度比</a:t>
          </a:r>
          <a:r>
            <a:rPr lang="en-US" altLang="ja-JP" sz="1300">
              <a:solidFill>
                <a:schemeClr val="dk1"/>
              </a:solidFill>
              <a:effectLst/>
              <a:latin typeface="+mn-lt"/>
              <a:ea typeface="+mn-ea"/>
              <a:cs typeface="+mn-cs"/>
            </a:rPr>
            <a:t>0.5</a:t>
          </a:r>
          <a:r>
            <a:rPr lang="ja-JP" altLang="ja-JP" sz="1300">
              <a:solidFill>
                <a:schemeClr val="dk1"/>
              </a:solidFill>
              <a:effectLst/>
              <a:latin typeface="+mn-lt"/>
              <a:ea typeface="+mn-ea"/>
              <a:cs typeface="+mn-cs"/>
            </a:rPr>
            <a:t>ポイント低下し、</a:t>
          </a:r>
          <a:r>
            <a:rPr lang="ja-JP" altLang="en-US" sz="1300">
              <a:solidFill>
                <a:schemeClr val="dk1"/>
              </a:solidFill>
              <a:effectLst/>
              <a:latin typeface="+mn-lt"/>
              <a:ea typeface="+mn-ea"/>
              <a:cs typeface="+mn-cs"/>
            </a:rPr>
            <a:t>類似団体</a:t>
          </a:r>
          <a:r>
            <a:rPr lang="ja-JP" altLang="ja-JP" sz="1300">
              <a:solidFill>
                <a:schemeClr val="dk1"/>
              </a:solidFill>
              <a:effectLst/>
              <a:latin typeface="+mn-lt"/>
              <a:ea typeface="+mn-ea"/>
              <a:cs typeface="+mn-cs"/>
            </a:rPr>
            <a:t>平均を</a:t>
          </a:r>
          <a:r>
            <a:rPr lang="en-US" altLang="ja-JP" sz="1300">
              <a:solidFill>
                <a:schemeClr val="dk1"/>
              </a:solidFill>
              <a:effectLst/>
              <a:latin typeface="+mn-lt"/>
              <a:ea typeface="+mn-ea"/>
              <a:cs typeface="+mn-cs"/>
            </a:rPr>
            <a:t>1.1</a:t>
          </a:r>
          <a:r>
            <a:rPr lang="ja-JP" altLang="ja-JP" sz="1300">
              <a:solidFill>
                <a:schemeClr val="dk1"/>
              </a:solidFill>
              <a:effectLst/>
              <a:latin typeface="+mn-lt"/>
              <a:ea typeface="+mn-ea"/>
              <a:cs typeface="+mn-cs"/>
            </a:rPr>
            <a:t>ポイント下回ってい</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。今後も学校改築や福祉施設整備などで区債発行が見込まれ</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が、引き続き将来負担への影響に配慮し、計画的な活用を図るとともに、減債基金への積立てを継続し、償還財源を確保してい</a:t>
          </a:r>
          <a:r>
            <a:rPr lang="ja-JP" altLang="en-US" sz="1300">
              <a:solidFill>
                <a:schemeClr val="dk1"/>
              </a:solidFill>
              <a:effectLst/>
              <a:latin typeface="+mn-lt"/>
              <a:ea typeface="+mn-ea"/>
              <a:cs typeface="+mn-cs"/>
            </a:rPr>
            <a:t>く。</a:t>
          </a:r>
          <a:endParaRPr lang="en-US" altLang="ja-JP" sz="1300">
            <a:solidFill>
              <a:schemeClr val="dk1"/>
            </a:solidFill>
            <a:effectLst/>
            <a:latin typeface="+mn-lt"/>
            <a:ea typeface="+mn-ea"/>
            <a:cs typeface="+mn-cs"/>
          </a:endParaRPr>
        </a:p>
        <a:p>
          <a:endParaRPr lang="en-US" altLang="ja-JP" sz="1300">
            <a:solidFill>
              <a:schemeClr val="dk1"/>
            </a:solidFill>
            <a:effectLst/>
            <a:latin typeface="+mn-lt"/>
            <a:ea typeface="+mn-ea"/>
            <a:cs typeface="+mn-cs"/>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年に、実質公債費比率の数値を再算定し、修正後は、</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H22</a:t>
          </a:r>
          <a:r>
            <a:rPr kumimoji="1" lang="ja-JP" altLang="ja-JP" sz="1300" baseline="0">
              <a:solidFill>
                <a:schemeClr val="dk1"/>
              </a:solidFill>
              <a:effectLst/>
              <a:latin typeface="+mn-lt"/>
              <a:ea typeface="+mn-ea"/>
              <a:cs typeface="+mn-cs"/>
            </a:rPr>
            <a:t>は△</a:t>
          </a:r>
          <a:r>
            <a:rPr kumimoji="1" lang="en-US" altLang="ja-JP" sz="1300" baseline="0">
              <a:solidFill>
                <a:schemeClr val="dk1"/>
              </a:solidFill>
              <a:effectLst/>
              <a:latin typeface="+mn-lt"/>
              <a:ea typeface="+mn-ea"/>
              <a:cs typeface="+mn-cs"/>
            </a:rPr>
            <a:t>1.0</a:t>
          </a:r>
          <a:r>
            <a:rPr kumimoji="1" lang="ja-JP" altLang="ja-JP" sz="1300" baseline="0">
              <a:solidFill>
                <a:schemeClr val="dk1"/>
              </a:solidFill>
              <a:effectLst/>
              <a:latin typeface="+mn-lt"/>
              <a:ea typeface="+mn-ea"/>
              <a:cs typeface="+mn-cs"/>
            </a:rPr>
            <a:t>となっている。</a:t>
          </a:r>
          <a:endParaRPr lang="ja-JP" altLang="ja-JP" sz="1300">
            <a:effectLst/>
          </a:endParaRPr>
        </a:p>
        <a:p>
          <a:endParaRPr lang="ja-JP"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153105</xdr:rowOff>
    </xdr:from>
    <xdr:to>
      <xdr:col>24</xdr:col>
      <xdr:colOff>558800</xdr:colOff>
      <xdr:row>44</xdr:row>
      <xdr:rowOff>111478</xdr:rowOff>
    </xdr:to>
    <xdr:cxnSp macro="">
      <xdr:nvCxnSpPr>
        <xdr:cNvPr id="373" name="直線コネクタ 372"/>
        <xdr:cNvCxnSpPr/>
      </xdr:nvCxnSpPr>
      <xdr:spPr>
        <a:xfrm flipV="1">
          <a:off x="17018000" y="6153855"/>
          <a:ext cx="0" cy="1501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83555</xdr:rowOff>
    </xdr:from>
    <xdr:ext cx="762000" cy="259045"/>
    <xdr:sp macro="" textlink="">
      <xdr:nvSpPr>
        <xdr:cNvPr id="374" name="公債費負担の状況最小値テキスト"/>
        <xdr:cNvSpPr txBox="1"/>
      </xdr:nvSpPr>
      <xdr:spPr>
        <a:xfrm>
          <a:off x="17106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44</xdr:row>
      <xdr:rowOff>111478</xdr:rowOff>
    </xdr:from>
    <xdr:to>
      <xdr:col>24</xdr:col>
      <xdr:colOff>647700</xdr:colOff>
      <xdr:row>44</xdr:row>
      <xdr:rowOff>111478</xdr:rowOff>
    </xdr:to>
    <xdr:cxnSp macro="">
      <xdr:nvCxnSpPr>
        <xdr:cNvPr id="375" name="直線コネクタ 374"/>
        <xdr:cNvCxnSpPr/>
      </xdr:nvCxnSpPr>
      <xdr:spPr>
        <a:xfrm>
          <a:off x="16929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68032</xdr:rowOff>
    </xdr:from>
    <xdr:ext cx="762000" cy="259045"/>
    <xdr:sp macro="" textlink="">
      <xdr:nvSpPr>
        <xdr:cNvPr id="376" name="公債費負担の状況最大値テキスト"/>
        <xdr:cNvSpPr txBox="1"/>
      </xdr:nvSpPr>
      <xdr:spPr>
        <a:xfrm>
          <a:off x="17106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24</xdr:col>
      <xdr:colOff>469900</xdr:colOff>
      <xdr:row>35</xdr:row>
      <xdr:rowOff>153105</xdr:rowOff>
    </xdr:from>
    <xdr:to>
      <xdr:col>24</xdr:col>
      <xdr:colOff>647700</xdr:colOff>
      <xdr:row>35</xdr:row>
      <xdr:rowOff>153105</xdr:rowOff>
    </xdr:to>
    <xdr:cxnSp macro="">
      <xdr:nvCxnSpPr>
        <xdr:cNvPr id="377" name="直線コネクタ 376"/>
        <xdr:cNvCxnSpPr/>
      </xdr:nvCxnSpPr>
      <xdr:spPr>
        <a:xfrm>
          <a:off x="16929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81139</xdr:rowOff>
    </xdr:from>
    <xdr:to>
      <xdr:col>24</xdr:col>
      <xdr:colOff>558800</xdr:colOff>
      <xdr:row>38</xdr:row>
      <xdr:rowOff>148167</xdr:rowOff>
    </xdr:to>
    <xdr:cxnSp macro="">
      <xdr:nvCxnSpPr>
        <xdr:cNvPr id="378" name="直線コネクタ 377"/>
        <xdr:cNvCxnSpPr/>
      </xdr:nvCxnSpPr>
      <xdr:spPr>
        <a:xfrm flipV="1">
          <a:off x="16179800" y="659623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79"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0" name="フローチャート : 判断 379"/>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30339</xdr:rowOff>
    </xdr:to>
    <xdr:cxnSp macro="">
      <xdr:nvCxnSpPr>
        <xdr:cNvPr id="381" name="直線コネクタ 380"/>
        <xdr:cNvCxnSpPr/>
      </xdr:nvCxnSpPr>
      <xdr:spPr>
        <a:xfrm flipV="1">
          <a:off x="15290800" y="66632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73378</xdr:rowOff>
    </xdr:from>
    <xdr:to>
      <xdr:col>23</xdr:col>
      <xdr:colOff>457200</xdr:colOff>
      <xdr:row>40</xdr:row>
      <xdr:rowOff>3528</xdr:rowOff>
    </xdr:to>
    <xdr:sp macro="" textlink="">
      <xdr:nvSpPr>
        <xdr:cNvPr id="382" name="フローチャート : 判断 381"/>
        <xdr:cNvSpPr/>
      </xdr:nvSpPr>
      <xdr:spPr>
        <a:xfrm>
          <a:off x="16129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159755</xdr:rowOff>
    </xdr:from>
    <xdr:ext cx="736600" cy="259045"/>
    <xdr:sp macro="" textlink="">
      <xdr:nvSpPr>
        <xdr:cNvPr id="383" name="テキスト ボックス 382"/>
        <xdr:cNvSpPr txBox="1"/>
      </xdr:nvSpPr>
      <xdr:spPr>
        <a:xfrm>
          <a:off x="15798800" y="684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30339</xdr:rowOff>
    </xdr:from>
    <xdr:to>
      <xdr:col>22</xdr:col>
      <xdr:colOff>203200</xdr:colOff>
      <xdr:row>39</xdr:row>
      <xdr:rowOff>83961</xdr:rowOff>
    </xdr:to>
    <xdr:cxnSp macro="">
      <xdr:nvCxnSpPr>
        <xdr:cNvPr id="384" name="直線コネクタ 383"/>
        <xdr:cNvCxnSpPr/>
      </xdr:nvCxnSpPr>
      <xdr:spPr>
        <a:xfrm flipV="1">
          <a:off x="14401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85" name="フローチャート : 判断 384"/>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68738</xdr:rowOff>
    </xdr:from>
    <xdr:ext cx="762000" cy="259045"/>
    <xdr:sp macro="" textlink="">
      <xdr:nvSpPr>
        <xdr:cNvPr id="386" name="テキスト ボックス 385"/>
        <xdr:cNvSpPr txBox="1"/>
      </xdr:nvSpPr>
      <xdr:spPr>
        <a:xfrm>
          <a:off x="14909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83961</xdr:rowOff>
    </xdr:from>
    <xdr:to>
      <xdr:col>21</xdr:col>
      <xdr:colOff>0</xdr:colOff>
      <xdr:row>39</xdr:row>
      <xdr:rowOff>137583</xdr:rowOff>
    </xdr:to>
    <xdr:cxnSp macro="">
      <xdr:nvCxnSpPr>
        <xdr:cNvPr id="387" name="直線コネクタ 386"/>
        <xdr:cNvCxnSpPr/>
      </xdr:nvCxnSpPr>
      <xdr:spPr>
        <a:xfrm flipV="1">
          <a:off x="13512800" y="67705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88" name="フローチャート : 判断 387"/>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89" name="テキスト ボックス 388"/>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0" name="フローチャート : 判断 389"/>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1" name="テキスト ボックス 39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30339</xdr:rowOff>
    </xdr:from>
    <xdr:to>
      <xdr:col>24</xdr:col>
      <xdr:colOff>609600</xdr:colOff>
      <xdr:row>38</xdr:row>
      <xdr:rowOff>131939</xdr:rowOff>
    </xdr:to>
    <xdr:sp macro="" textlink="">
      <xdr:nvSpPr>
        <xdr:cNvPr id="397" name="円/楕円 396"/>
        <xdr:cNvSpPr/>
      </xdr:nvSpPr>
      <xdr:spPr>
        <a:xfrm>
          <a:off x="169672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46866</xdr:rowOff>
    </xdr:from>
    <xdr:ext cx="762000" cy="259045"/>
    <xdr:sp macro="" textlink="">
      <xdr:nvSpPr>
        <xdr:cNvPr id="398" name="公債費負担の状況該当値テキスト"/>
        <xdr:cNvSpPr txBox="1"/>
      </xdr:nvSpPr>
      <xdr:spPr>
        <a:xfrm>
          <a:off x="17106900" y="6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97367</xdr:rowOff>
    </xdr:from>
    <xdr:to>
      <xdr:col>23</xdr:col>
      <xdr:colOff>457200</xdr:colOff>
      <xdr:row>39</xdr:row>
      <xdr:rowOff>27517</xdr:rowOff>
    </xdr:to>
    <xdr:sp macro="" textlink="">
      <xdr:nvSpPr>
        <xdr:cNvPr id="399" name="円/楕円 398"/>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37694</xdr:rowOff>
    </xdr:from>
    <xdr:ext cx="736600" cy="259045"/>
    <xdr:sp macro="" textlink="">
      <xdr:nvSpPr>
        <xdr:cNvPr id="400" name="テキスト ボックス 399"/>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150989</xdr:rowOff>
    </xdr:from>
    <xdr:to>
      <xdr:col>22</xdr:col>
      <xdr:colOff>254000</xdr:colOff>
      <xdr:row>39</xdr:row>
      <xdr:rowOff>81139</xdr:rowOff>
    </xdr:to>
    <xdr:sp macro="" textlink="">
      <xdr:nvSpPr>
        <xdr:cNvPr id="401" name="円/楕円 400"/>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91316</xdr:rowOff>
    </xdr:from>
    <xdr:ext cx="762000" cy="259045"/>
    <xdr:sp macro="" textlink="">
      <xdr:nvSpPr>
        <xdr:cNvPr id="402" name="テキスト ボックス 401"/>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33161</xdr:rowOff>
    </xdr:from>
    <xdr:to>
      <xdr:col>21</xdr:col>
      <xdr:colOff>50800</xdr:colOff>
      <xdr:row>39</xdr:row>
      <xdr:rowOff>134761</xdr:rowOff>
    </xdr:to>
    <xdr:sp macro="" textlink="">
      <xdr:nvSpPr>
        <xdr:cNvPr id="403" name="円/楕円 402"/>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144938</xdr:rowOff>
    </xdr:from>
    <xdr:ext cx="762000" cy="259045"/>
    <xdr:sp macro="" textlink="">
      <xdr:nvSpPr>
        <xdr:cNvPr id="404" name="テキスト ボックス 403"/>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86783</xdr:rowOff>
    </xdr:from>
    <xdr:to>
      <xdr:col>19</xdr:col>
      <xdr:colOff>533400</xdr:colOff>
      <xdr:row>40</xdr:row>
      <xdr:rowOff>16933</xdr:rowOff>
    </xdr:to>
    <xdr:sp macro="" textlink="">
      <xdr:nvSpPr>
        <xdr:cNvPr id="405" name="円/楕円 404"/>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27110</xdr:rowOff>
    </xdr:from>
    <xdr:ext cx="762000" cy="259045"/>
    <xdr:sp macro="" textlink="">
      <xdr:nvSpPr>
        <xdr:cNvPr id="406" name="テキスト ボックス 405"/>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区債の現在高や債務負担行為に基づく支出予定額等を含めた将来負担額に対して、基金などの充当可能財源が上回っている状態にあり、将来負担比率は引き続き算定</a:t>
          </a:r>
          <a:r>
            <a:rPr lang="ja-JP" altLang="en-US" sz="1300">
              <a:solidFill>
                <a:schemeClr val="dk1"/>
              </a:solidFill>
              <a:effectLst/>
              <a:latin typeface="+mn-lt"/>
              <a:ea typeface="+mn-ea"/>
              <a:cs typeface="+mn-cs"/>
            </a:rPr>
            <a:t>されていない</a:t>
          </a:r>
          <a:r>
            <a:rPr lang="ja-JP" altLang="ja-JP" sz="1300">
              <a:solidFill>
                <a:schemeClr val="dk1"/>
              </a:solidFill>
              <a:effectLst/>
              <a:latin typeface="+mn-lt"/>
              <a:ea typeface="+mn-ea"/>
              <a:cs typeface="+mn-cs"/>
            </a:rPr>
            <a:t>。今後も区債の発行等にあたっては、財源措置の有無などを勘案し適正な活用に努め</a:t>
          </a:r>
          <a:r>
            <a:rPr lang="ja-JP" altLang="en-US" sz="1300">
              <a:solidFill>
                <a:schemeClr val="dk1"/>
              </a:solidFill>
              <a:effectLst/>
              <a:latin typeface="+mn-lt"/>
              <a:ea typeface="+mn-ea"/>
              <a:cs typeface="+mn-cs"/>
            </a:rPr>
            <a:t>ていく</a:t>
          </a:r>
          <a:r>
            <a:rPr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東京都北区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338,084
322,079
20.61
131,431,519
126,374,088
4,850,119
80,084,091
23,568,081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人事院勧告に伴う期末勤勉手当の増等により経費は増加したが、都区財政調整交付金や地方消費税交付金の増等による経常的一般財源等の増加が上回ったことにより、前年度から</a:t>
          </a:r>
          <a:r>
            <a:rPr kumimoji="1" lang="en-US" altLang="ja-JP" sz="1300">
              <a:latin typeface="ＭＳ Ｐゴシック"/>
            </a:rPr>
            <a:t>1.1</a:t>
          </a:r>
          <a:r>
            <a:rPr kumimoji="1" lang="ja-JP" altLang="en-US" sz="1300">
              <a:latin typeface="ＭＳ Ｐゴシック"/>
            </a:rPr>
            <a:t>ポイント低下し、</a:t>
          </a:r>
          <a:r>
            <a:rPr kumimoji="1" lang="en-US" altLang="ja-JP" sz="1300">
              <a:latin typeface="ＭＳ Ｐゴシック"/>
            </a:rPr>
            <a:t>26.6</a:t>
          </a:r>
          <a:r>
            <a:rPr kumimoji="1" lang="ja-JP" altLang="en-US" sz="1300">
              <a:latin typeface="ＭＳ Ｐゴシック"/>
            </a:rPr>
            <a:t>％となった。今後も行政需要の多様化、複雑化に対応しつつ、指定管理者施設の拡充をはじめ、外部化を基軸とした事務事業の見直しを進め、「職員定数管理計画」に基づき、適正な定数管理を行っていく。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132443</xdr:rowOff>
    </xdr:from>
    <xdr:to>
      <xdr:col>7</xdr:col>
      <xdr:colOff>15875</xdr:colOff>
      <xdr:row>41</xdr:row>
      <xdr:rowOff>26307</xdr:rowOff>
    </xdr:to>
    <xdr:cxnSp macro="">
      <xdr:nvCxnSpPr>
        <xdr:cNvPr id="61" name="直線コネクタ 60"/>
        <xdr:cNvCxnSpPr/>
      </xdr:nvCxnSpPr>
      <xdr:spPr>
        <a:xfrm flipV="1">
          <a:off x="4826000" y="56188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169834</xdr:rowOff>
    </xdr:from>
    <xdr:ext cx="762000" cy="259045"/>
    <xdr:sp macro="" textlink="">
      <xdr:nvSpPr>
        <xdr:cNvPr id="62"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41</xdr:row>
      <xdr:rowOff>26307</xdr:rowOff>
    </xdr:from>
    <xdr:to>
      <xdr:col>7</xdr:col>
      <xdr:colOff>104775</xdr:colOff>
      <xdr:row>41</xdr:row>
      <xdr:rowOff>26307</xdr:rowOff>
    </xdr:to>
    <xdr:cxnSp macro="">
      <xdr:nvCxnSpPr>
        <xdr:cNvPr id="63" name="直線コネクタ 62"/>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47370</xdr:rowOff>
    </xdr:from>
    <xdr:ext cx="762000" cy="259045"/>
    <xdr:sp macro="" textlink="">
      <xdr:nvSpPr>
        <xdr:cNvPr id="64" name="人件費最大値テキスト"/>
        <xdr:cNvSpPr txBox="1"/>
      </xdr:nvSpPr>
      <xdr:spPr>
        <a:xfrm>
          <a:off x="4914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612775</xdr:colOff>
      <xdr:row>32</xdr:row>
      <xdr:rowOff>132443</xdr:rowOff>
    </xdr:from>
    <xdr:to>
      <xdr:col>7</xdr:col>
      <xdr:colOff>104775</xdr:colOff>
      <xdr:row>32</xdr:row>
      <xdr:rowOff>132443</xdr:rowOff>
    </xdr:to>
    <xdr:cxnSp macro="">
      <xdr:nvCxnSpPr>
        <xdr:cNvPr id="65" name="直線コネクタ 64"/>
        <xdr:cNvCxnSpPr/>
      </xdr:nvCxnSpPr>
      <xdr:spPr>
        <a:xfrm>
          <a:off x="4737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137885</xdr:rowOff>
    </xdr:to>
    <xdr:cxnSp macro="">
      <xdr:nvCxnSpPr>
        <xdr:cNvPr id="66" name="直線コネクタ 65"/>
        <xdr:cNvCxnSpPr/>
      </xdr:nvCxnSpPr>
      <xdr:spPr>
        <a:xfrm flipV="1">
          <a:off x="3987800" y="65332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7"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68" name="フローチャート : 判断 67"/>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137885</xdr:rowOff>
    </xdr:from>
    <xdr:to>
      <xdr:col>5</xdr:col>
      <xdr:colOff>549275</xdr:colOff>
      <xdr:row>39</xdr:row>
      <xdr:rowOff>97065</xdr:rowOff>
    </xdr:to>
    <xdr:cxnSp macro="">
      <xdr:nvCxnSpPr>
        <xdr:cNvPr id="69" name="直線コネクタ 68"/>
        <xdr:cNvCxnSpPr/>
      </xdr:nvCxnSpPr>
      <xdr:spPr>
        <a:xfrm flipV="1">
          <a:off x="3098800" y="665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62593</xdr:rowOff>
    </xdr:from>
    <xdr:to>
      <xdr:col>5</xdr:col>
      <xdr:colOff>600075</xdr:colOff>
      <xdr:row>37</xdr:row>
      <xdr:rowOff>164193</xdr:rowOff>
    </xdr:to>
    <xdr:sp macro="" textlink="">
      <xdr:nvSpPr>
        <xdr:cNvPr id="70" name="フローチャート : 判断 69"/>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2920</xdr:rowOff>
    </xdr:from>
    <xdr:ext cx="736600" cy="259045"/>
    <xdr:sp macro="" textlink="">
      <xdr:nvSpPr>
        <xdr:cNvPr id="71" name="テキスト ボックス 70"/>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39</xdr:row>
      <xdr:rowOff>151493</xdr:rowOff>
    </xdr:to>
    <xdr:cxnSp macro="">
      <xdr:nvCxnSpPr>
        <xdr:cNvPr id="72" name="直線コネクタ 71"/>
        <xdr:cNvCxnSpPr/>
      </xdr:nvCxnSpPr>
      <xdr:spPr>
        <a:xfrm flipV="1">
          <a:off x="2209800" y="6783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87085</xdr:rowOff>
    </xdr:from>
    <xdr:to>
      <xdr:col>4</xdr:col>
      <xdr:colOff>396875</xdr:colOff>
      <xdr:row>39</xdr:row>
      <xdr:rowOff>17235</xdr:rowOff>
    </xdr:to>
    <xdr:sp macro="" textlink="">
      <xdr:nvSpPr>
        <xdr:cNvPr id="73" name="フローチャート : 判断 72"/>
        <xdr:cNvSpPr/>
      </xdr:nvSpPr>
      <xdr:spPr>
        <a:xfrm>
          <a:off x="3048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27413</xdr:rowOff>
    </xdr:from>
    <xdr:ext cx="762000" cy="259045"/>
    <xdr:sp macro="" textlink="">
      <xdr:nvSpPr>
        <xdr:cNvPr id="74" name="テキスト ボックス 73"/>
        <xdr:cNvSpPr txBox="1"/>
      </xdr:nvSpPr>
      <xdr:spPr>
        <a:xfrm>
          <a:off x="2717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40</xdr:row>
      <xdr:rowOff>45357</xdr:rowOff>
    </xdr:to>
    <xdr:cxnSp macro="">
      <xdr:nvCxnSpPr>
        <xdr:cNvPr id="75" name="直線コネクタ 74"/>
        <xdr:cNvCxnSpPr/>
      </xdr:nvCxnSpPr>
      <xdr:spPr>
        <a:xfrm flipV="1">
          <a:off x="1320800" y="683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46265</xdr:rowOff>
    </xdr:from>
    <xdr:to>
      <xdr:col>3</xdr:col>
      <xdr:colOff>193675</xdr:colOff>
      <xdr:row>39</xdr:row>
      <xdr:rowOff>147865</xdr:rowOff>
    </xdr:to>
    <xdr:sp macro="" textlink="">
      <xdr:nvSpPr>
        <xdr:cNvPr id="76" name="フローチャート : 判断 75"/>
        <xdr:cNvSpPr/>
      </xdr:nvSpPr>
      <xdr:spPr>
        <a:xfrm>
          <a:off x="2159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158042</xdr:rowOff>
    </xdr:from>
    <xdr:ext cx="762000" cy="259045"/>
    <xdr:sp macro="" textlink="">
      <xdr:nvSpPr>
        <xdr:cNvPr id="77" name="テキスト ボックス 76"/>
        <xdr:cNvSpPr txBox="1"/>
      </xdr:nvSpPr>
      <xdr:spPr>
        <a:xfrm>
          <a:off x="1828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5" name="円/楕円 84"/>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6"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87085</xdr:rowOff>
    </xdr:from>
    <xdr:to>
      <xdr:col>5</xdr:col>
      <xdr:colOff>600075</xdr:colOff>
      <xdr:row>39</xdr:row>
      <xdr:rowOff>17235</xdr:rowOff>
    </xdr:to>
    <xdr:sp macro="" textlink="">
      <xdr:nvSpPr>
        <xdr:cNvPr id="87" name="円/楕円 86"/>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2012</xdr:rowOff>
    </xdr:from>
    <xdr:ext cx="736600" cy="259045"/>
    <xdr:sp macro="" textlink="">
      <xdr:nvSpPr>
        <xdr:cNvPr id="88" name="テキスト ボックス 87"/>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89" name="円/楕円 88"/>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0" name="テキスト ボックス 89"/>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93" name="円/楕円 92"/>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94" name="テキスト ボックス 93"/>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マイナンバー制度（社会保障・税番号制度）対応に伴うシステム改修費、放課後子どもプラン推進費、予防接種費の増等により経費は増加したが、都区財政調整交付金の増等による経常的一般財源等の増加が上回ったことで前年度と同率の</a:t>
          </a:r>
          <a:r>
            <a:rPr kumimoji="1" lang="en-US" altLang="ja-JP" sz="1300">
              <a:latin typeface="ＭＳ Ｐゴシック"/>
            </a:rPr>
            <a:t>20.0</a:t>
          </a:r>
          <a:r>
            <a:rPr kumimoji="1" lang="ja-JP" altLang="en-US" sz="1300">
              <a:latin typeface="ＭＳ Ｐゴシック"/>
            </a:rPr>
            <a:t>％となった。事業の外部化や管理経費の増加に伴い物件費は高止まりの状況が続いているが、競争性を確保した調達を進めるなど、コストの抑制、削減に努めていく。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95250</xdr:rowOff>
    </xdr:from>
    <xdr:to>
      <xdr:col>24</xdr:col>
      <xdr:colOff>31750</xdr:colOff>
      <xdr:row>20</xdr:row>
      <xdr:rowOff>165100</xdr:rowOff>
    </xdr:to>
    <xdr:cxnSp macro="">
      <xdr:nvCxnSpPr>
        <xdr:cNvPr id="122" name="直線コネクタ 121"/>
        <xdr:cNvCxnSpPr/>
      </xdr:nvCxnSpPr>
      <xdr:spPr>
        <a:xfrm flipV="1">
          <a:off x="16510000" y="23241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13</xdr:row>
      <xdr:rowOff>95250</xdr:rowOff>
    </xdr:from>
    <xdr:to>
      <xdr:col>24</xdr:col>
      <xdr:colOff>120650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16</xdr:row>
      <xdr:rowOff>114300</xdr:rowOff>
    </xdr:to>
    <xdr:cxnSp macro="">
      <xdr:nvCxnSpPr>
        <xdr:cNvPr id="127" name="直線コネクタ 126"/>
        <xdr:cNvCxnSpPr/>
      </xdr:nvCxnSpPr>
      <xdr:spPr>
        <a:xfrm>
          <a:off x="15671800" y="285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165100</xdr:rowOff>
    </xdr:to>
    <xdr:cxnSp macro="">
      <xdr:nvCxnSpPr>
        <xdr:cNvPr id="130" name="直線コネクタ 129"/>
        <xdr:cNvCxnSpPr/>
      </xdr:nvCxnSpPr>
      <xdr:spPr>
        <a:xfrm flipV="1">
          <a:off x="14782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32" name="テキスト ボックス 131"/>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165100</xdr:rowOff>
    </xdr:to>
    <xdr:cxnSp macro="">
      <xdr:nvCxnSpPr>
        <xdr:cNvPr id="133" name="直線コネクタ 132"/>
        <xdr:cNvCxnSpPr/>
      </xdr:nvCxnSpPr>
      <xdr:spPr>
        <a:xfrm>
          <a:off x="13893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69850</xdr:rowOff>
    </xdr:to>
    <xdr:cxnSp macro="">
      <xdr:nvCxnSpPr>
        <xdr:cNvPr id="136" name="直線コネクタ 135"/>
        <xdr:cNvCxnSpPr/>
      </xdr:nvCxnSpPr>
      <xdr:spPr>
        <a:xfrm flipV="1">
          <a:off x="13004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38" name="テキスト ボックス 137"/>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9" name="フローチャート :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63500</xdr:rowOff>
    </xdr:from>
    <xdr:to>
      <xdr:col>24</xdr:col>
      <xdr:colOff>82550</xdr:colOff>
      <xdr:row>16</xdr:row>
      <xdr:rowOff>165100</xdr:rowOff>
    </xdr:to>
    <xdr:sp macro="" textlink="">
      <xdr:nvSpPr>
        <xdr:cNvPr id="146" name="円/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扶助費は、生活保護費や保育所入所児童数の増に伴う関係経費の増等などにより、前年度から</a:t>
          </a:r>
          <a:r>
            <a:rPr kumimoji="1" lang="en-US" altLang="ja-JP" sz="1300">
              <a:latin typeface="ＭＳ Ｐゴシック"/>
            </a:rPr>
            <a:t>0.5</a:t>
          </a:r>
          <a:r>
            <a:rPr kumimoji="1" lang="ja-JP" altLang="en-US" sz="1300">
              <a:latin typeface="ＭＳ Ｐゴシック"/>
            </a:rPr>
            <a:t>ポイント上昇し、</a:t>
          </a:r>
          <a:r>
            <a:rPr kumimoji="1" lang="en-US" altLang="ja-JP" sz="1300">
              <a:latin typeface="ＭＳ Ｐゴシック"/>
            </a:rPr>
            <a:t>19.7</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進展する高齢化や子育て施策の充実などにより、今後も上昇は続くと見込まれるため、その財源の確保に努めていく。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43180</xdr:rowOff>
    </xdr:to>
    <xdr:cxnSp macro="">
      <xdr:nvCxnSpPr>
        <xdr:cNvPr id="183" name="直線コネクタ 182"/>
        <xdr:cNvCxnSpPr/>
      </xdr:nvCxnSpPr>
      <xdr:spPr>
        <a:xfrm flipV="1">
          <a:off x="4826000" y="90424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612775</xdr:colOff>
      <xdr:row>60</xdr:row>
      <xdr:rowOff>43180</xdr:rowOff>
    </xdr:from>
    <xdr:to>
      <xdr:col>7</xdr:col>
      <xdr:colOff>104775</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59</xdr:row>
      <xdr:rowOff>85090</xdr:rowOff>
    </xdr:to>
    <xdr:cxnSp macro="">
      <xdr:nvCxnSpPr>
        <xdr:cNvPr id="188" name="直線コネクタ 187"/>
        <xdr:cNvCxnSpPr/>
      </xdr:nvCxnSpPr>
      <xdr:spPr>
        <a:xfrm>
          <a:off x="3987800" y="10162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0" name="フローチャート :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46990</xdr:rowOff>
    </xdr:to>
    <xdr:cxnSp macro="">
      <xdr:nvCxnSpPr>
        <xdr:cNvPr id="191" name="直線コネクタ 190"/>
        <xdr:cNvCxnSpPr/>
      </xdr:nvCxnSpPr>
      <xdr:spPr>
        <a:xfrm>
          <a:off x="3098800" y="1014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2" name="フローチャート :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149860</xdr:rowOff>
    </xdr:from>
    <xdr:to>
      <xdr:col>4</xdr:col>
      <xdr:colOff>346075</xdr:colOff>
      <xdr:row>59</xdr:row>
      <xdr:rowOff>31750</xdr:rowOff>
    </xdr:to>
    <xdr:cxnSp macro="">
      <xdr:nvCxnSpPr>
        <xdr:cNvPr id="194" name="直線コネクタ 193"/>
        <xdr:cNvCxnSpPr/>
      </xdr:nvCxnSpPr>
      <xdr:spPr>
        <a:xfrm>
          <a:off x="2209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148590</xdr:rowOff>
    </xdr:from>
    <xdr:to>
      <xdr:col>4</xdr:col>
      <xdr:colOff>396875</xdr:colOff>
      <xdr:row>58</xdr:row>
      <xdr:rowOff>78740</xdr:rowOff>
    </xdr:to>
    <xdr:sp macro="" textlink="">
      <xdr:nvSpPr>
        <xdr:cNvPr id="195" name="フローチャート : 判断 194"/>
        <xdr:cNvSpPr/>
      </xdr:nvSpPr>
      <xdr:spPr>
        <a:xfrm>
          <a:off x="3048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88917</xdr:rowOff>
    </xdr:from>
    <xdr:ext cx="762000" cy="259045"/>
    <xdr:sp macro="" textlink="">
      <xdr:nvSpPr>
        <xdr:cNvPr id="196" name="テキスト ボックス 195"/>
        <xdr:cNvSpPr txBox="1"/>
      </xdr:nvSpPr>
      <xdr:spPr>
        <a:xfrm>
          <a:off x="2717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153670</xdr:rowOff>
    </xdr:from>
    <xdr:to>
      <xdr:col>3</xdr:col>
      <xdr:colOff>142875</xdr:colOff>
      <xdr:row>58</xdr:row>
      <xdr:rowOff>149860</xdr:rowOff>
    </xdr:to>
    <xdr:cxnSp macro="">
      <xdr:nvCxnSpPr>
        <xdr:cNvPr id="197" name="直線コネクタ 196"/>
        <xdr:cNvCxnSpPr/>
      </xdr:nvCxnSpPr>
      <xdr:spPr>
        <a:xfrm>
          <a:off x="1320800" y="9926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102870</xdr:rowOff>
    </xdr:from>
    <xdr:to>
      <xdr:col>3</xdr:col>
      <xdr:colOff>193675</xdr:colOff>
      <xdr:row>58</xdr:row>
      <xdr:rowOff>33020</xdr:rowOff>
    </xdr:to>
    <xdr:sp macro="" textlink="">
      <xdr:nvSpPr>
        <xdr:cNvPr id="198" name="フローチャート : 判断 197"/>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43197</xdr:rowOff>
    </xdr:from>
    <xdr:ext cx="762000" cy="259045"/>
    <xdr:sp macro="" textlink="">
      <xdr:nvSpPr>
        <xdr:cNvPr id="199" name="テキスト ボックス 198"/>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0" name="フローチャート : 判断 199"/>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1" name="テキスト ボックス 200"/>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34290</xdr:rowOff>
    </xdr:from>
    <xdr:to>
      <xdr:col>7</xdr:col>
      <xdr:colOff>66675</xdr:colOff>
      <xdr:row>59</xdr:row>
      <xdr:rowOff>135890</xdr:rowOff>
    </xdr:to>
    <xdr:sp macro="" textlink="">
      <xdr:nvSpPr>
        <xdr:cNvPr id="207" name="円/楕円 206"/>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6367</xdr:rowOff>
    </xdr:from>
    <xdr:ext cx="762000" cy="259045"/>
    <xdr:sp macro="" textlink="">
      <xdr:nvSpPr>
        <xdr:cNvPr id="208" name="扶助費該当値テキスト"/>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9" name="円/楕円 208"/>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10" name="テキスト ボックス 209"/>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1" name="円/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99060</xdr:rowOff>
    </xdr:from>
    <xdr:to>
      <xdr:col>3</xdr:col>
      <xdr:colOff>193675</xdr:colOff>
      <xdr:row>59</xdr:row>
      <xdr:rowOff>29210</xdr:rowOff>
    </xdr:to>
    <xdr:sp macro="" textlink="">
      <xdr:nvSpPr>
        <xdr:cNvPr id="213" name="円/楕円 212"/>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214" name="テキスト ボックス 213"/>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102870</xdr:rowOff>
    </xdr:from>
    <xdr:to>
      <xdr:col>1</xdr:col>
      <xdr:colOff>676275</xdr:colOff>
      <xdr:row>58</xdr:row>
      <xdr:rowOff>33020</xdr:rowOff>
    </xdr:to>
    <xdr:sp macro="" textlink="">
      <xdr:nvSpPr>
        <xdr:cNvPr id="215" name="円/楕円 214"/>
        <xdr:cNvSpPr/>
      </xdr:nvSpPr>
      <xdr:spPr>
        <a:xfrm>
          <a:off x="127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17797</xdr:rowOff>
    </xdr:from>
    <xdr:ext cx="762000" cy="259045"/>
    <xdr:sp macro="" textlink="">
      <xdr:nvSpPr>
        <xdr:cNvPr id="216" name="テキスト ボックス 215"/>
        <xdr:cNvSpPr txBox="1"/>
      </xdr:nvSpPr>
      <xdr:spPr>
        <a:xfrm>
          <a:off x="939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その他は、道路維持補修費等の年度事業量の増や、後期高齢者医療会計への繰出金の増等により前年度に比べ経費は増加したが、経常的一般財源等の増加が上回ったことで、前年度から</a:t>
          </a:r>
          <a:r>
            <a:rPr kumimoji="1" lang="en-US" altLang="ja-JP" sz="1300">
              <a:latin typeface="ＭＳ Ｐゴシック"/>
            </a:rPr>
            <a:t>0.2</a:t>
          </a:r>
          <a:r>
            <a:rPr kumimoji="1" lang="ja-JP" altLang="en-US" sz="1300">
              <a:latin typeface="ＭＳ Ｐゴシック"/>
            </a:rPr>
            <a:t>ポイント低下し</a:t>
          </a:r>
          <a:r>
            <a:rPr kumimoji="1" lang="en-US" altLang="ja-JP" sz="1300">
              <a:latin typeface="ＭＳ Ｐゴシック"/>
            </a:rPr>
            <a:t>11.3</a:t>
          </a:r>
          <a:r>
            <a:rPr kumimoji="1" lang="ja-JP" altLang="en-US" sz="1300">
              <a:latin typeface="ＭＳ Ｐゴシック"/>
            </a:rPr>
            <a:t>％となった。維持補修費は施設の経年劣化により、また、繰出金については医療費の増等により、今後も増加が見込まれる。施設の計画的な維持保全に努めるとともに、医療費抑制や保険料の収納率向上を推進し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127000</xdr:rowOff>
    </xdr:from>
    <xdr:to>
      <xdr:col>24</xdr:col>
      <xdr:colOff>31750</xdr:colOff>
      <xdr:row>60</xdr:row>
      <xdr:rowOff>81280</xdr:rowOff>
    </xdr:to>
    <xdr:cxnSp macro="">
      <xdr:nvCxnSpPr>
        <xdr:cNvPr id="242" name="直線コネクタ 241"/>
        <xdr:cNvCxnSpPr/>
      </xdr:nvCxnSpPr>
      <xdr:spPr>
        <a:xfrm flipV="1">
          <a:off x="16510000" y="9042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52</xdr:row>
      <xdr:rowOff>127000</xdr:rowOff>
    </xdr:from>
    <xdr:to>
      <xdr:col>24</xdr:col>
      <xdr:colOff>120650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81280</xdr:rowOff>
    </xdr:from>
    <xdr:to>
      <xdr:col>24</xdr:col>
      <xdr:colOff>31750</xdr:colOff>
      <xdr:row>60</xdr:row>
      <xdr:rowOff>127000</xdr:rowOff>
    </xdr:to>
    <xdr:cxnSp macro="">
      <xdr:nvCxnSpPr>
        <xdr:cNvPr id="247" name="直線コネクタ 246"/>
        <xdr:cNvCxnSpPr/>
      </xdr:nvCxnSpPr>
      <xdr:spPr>
        <a:xfrm flipV="1">
          <a:off x="15671800" y="1036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8"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9" name="フローチャート : 判断 248"/>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104140</xdr:rowOff>
    </xdr:from>
    <xdr:to>
      <xdr:col>22</xdr:col>
      <xdr:colOff>565150</xdr:colOff>
      <xdr:row>60</xdr:row>
      <xdr:rowOff>127000</xdr:rowOff>
    </xdr:to>
    <xdr:cxnSp macro="">
      <xdr:nvCxnSpPr>
        <xdr:cNvPr id="250" name="直線コネクタ 249"/>
        <xdr:cNvCxnSpPr/>
      </xdr:nvCxnSpPr>
      <xdr:spPr>
        <a:xfrm>
          <a:off x="14782800" y="1039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1" name="フローチャート : 判断 250"/>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2" name="テキスト ボックス 251"/>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104140</xdr:rowOff>
    </xdr:to>
    <xdr:cxnSp macro="">
      <xdr:nvCxnSpPr>
        <xdr:cNvPr id="253" name="直線コネクタ 252"/>
        <xdr:cNvCxnSpPr/>
      </xdr:nvCxnSpPr>
      <xdr:spPr>
        <a:xfrm>
          <a:off x="13893800" y="1029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xdr:rowOff>
    </xdr:from>
    <xdr:to>
      <xdr:col>21</xdr:col>
      <xdr:colOff>412750</xdr:colOff>
      <xdr:row>58</xdr:row>
      <xdr:rowOff>109220</xdr:rowOff>
    </xdr:to>
    <xdr:sp macro="" textlink="">
      <xdr:nvSpPr>
        <xdr:cNvPr id="254" name="フローチャート : 判断 253"/>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55" name="テキスト ボックス 254"/>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60</xdr:row>
      <xdr:rowOff>12700</xdr:rowOff>
    </xdr:to>
    <xdr:cxnSp macro="">
      <xdr:nvCxnSpPr>
        <xdr:cNvPr id="256" name="直線コネクタ 255"/>
        <xdr:cNvCxnSpPr/>
      </xdr:nvCxnSpPr>
      <xdr:spPr>
        <a:xfrm>
          <a:off x="13004800" y="1023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7" name="フローチャート :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58" name="テキスト ボックス 25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59" name="フローチャート :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66" name="円/楕円 265"/>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110507</xdr:rowOff>
    </xdr:from>
    <xdr:ext cx="762000" cy="259045"/>
    <xdr:sp macro="" textlink="">
      <xdr:nvSpPr>
        <xdr:cNvPr id="267" name="その他該当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68" name="円/楕円 267"/>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69" name="テキスト ボックス 268"/>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53340</xdr:rowOff>
    </xdr:from>
    <xdr:to>
      <xdr:col>21</xdr:col>
      <xdr:colOff>412750</xdr:colOff>
      <xdr:row>60</xdr:row>
      <xdr:rowOff>154940</xdr:rowOff>
    </xdr:to>
    <xdr:sp macro="" textlink="">
      <xdr:nvSpPr>
        <xdr:cNvPr id="270" name="円/楕円 269"/>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139717</xdr:rowOff>
    </xdr:from>
    <xdr:ext cx="762000" cy="259045"/>
    <xdr:sp macro="" textlink="">
      <xdr:nvSpPr>
        <xdr:cNvPr id="271" name="テキスト ボックス 270"/>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2" name="円/楕円 271"/>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3" name="テキスト ボックス 272"/>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64770</xdr:rowOff>
    </xdr:from>
    <xdr:to>
      <xdr:col>19</xdr:col>
      <xdr:colOff>6350</xdr:colOff>
      <xdr:row>59</xdr:row>
      <xdr:rowOff>166370</xdr:rowOff>
    </xdr:to>
    <xdr:sp macro="" textlink="">
      <xdr:nvSpPr>
        <xdr:cNvPr id="274" name="円/楕円 273"/>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151147</xdr:rowOff>
    </xdr:from>
    <xdr:ext cx="762000" cy="259045"/>
    <xdr:sp macro="" textlink="">
      <xdr:nvSpPr>
        <xdr:cNvPr id="275" name="テキスト ボックス 274"/>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補助費等は、保育所補助費や私立幼稚園就園奨励費の増等により経費は増加している。しかし、経常的一般財源等の増加が上回ったことで、前年度から</a:t>
          </a:r>
          <a:r>
            <a:rPr kumimoji="1" lang="en-US" altLang="ja-JP" sz="1300">
              <a:latin typeface="ＭＳ Ｐゴシック"/>
            </a:rPr>
            <a:t>0.2</a:t>
          </a:r>
          <a:r>
            <a:rPr kumimoji="1" lang="ja-JP" altLang="en-US" sz="1300">
              <a:latin typeface="ＭＳ Ｐゴシック"/>
            </a:rPr>
            <a:t>ポイント低下し</a:t>
          </a:r>
          <a:r>
            <a:rPr kumimoji="1" lang="en-US" altLang="ja-JP" sz="1300">
              <a:latin typeface="ＭＳ Ｐゴシック"/>
            </a:rPr>
            <a:t>4.6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引き続き、補助の効果や公平性、効率性などの観点を踏まえ、適宜見直しを図るとともに、適正な執行に努めていく。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143328</xdr:rowOff>
    </xdr:from>
    <xdr:to>
      <xdr:col>24</xdr:col>
      <xdr:colOff>31750</xdr:colOff>
      <xdr:row>41</xdr:row>
      <xdr:rowOff>135165</xdr:rowOff>
    </xdr:to>
    <xdr:cxnSp macro="">
      <xdr:nvCxnSpPr>
        <xdr:cNvPr id="305" name="直線コネクタ 304"/>
        <xdr:cNvCxnSpPr/>
      </xdr:nvCxnSpPr>
      <xdr:spPr>
        <a:xfrm flipV="1">
          <a:off x="16510000" y="5629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41</xdr:row>
      <xdr:rowOff>135165</xdr:rowOff>
    </xdr:from>
    <xdr:to>
      <xdr:col>24</xdr:col>
      <xdr:colOff>120650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58255</xdr:rowOff>
    </xdr:from>
    <xdr:ext cx="762000" cy="259045"/>
    <xdr:sp macro="" textlink="">
      <xdr:nvSpPr>
        <xdr:cNvPr id="308"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32</xdr:row>
      <xdr:rowOff>143328</xdr:rowOff>
    </xdr:from>
    <xdr:to>
      <xdr:col>24</xdr:col>
      <xdr:colOff>120650</xdr:colOff>
      <xdr:row>32</xdr:row>
      <xdr:rowOff>143328</xdr:rowOff>
    </xdr:to>
    <xdr:cxnSp macro="">
      <xdr:nvCxnSpPr>
        <xdr:cNvPr id="309" name="直線コネクタ 308"/>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135164</xdr:rowOff>
    </xdr:from>
    <xdr:to>
      <xdr:col>24</xdr:col>
      <xdr:colOff>31750</xdr:colOff>
      <xdr:row>34</xdr:row>
      <xdr:rowOff>29028</xdr:rowOff>
    </xdr:to>
    <xdr:cxnSp macro="">
      <xdr:nvCxnSpPr>
        <xdr:cNvPr id="310" name="直線コネクタ 309"/>
        <xdr:cNvCxnSpPr/>
      </xdr:nvCxnSpPr>
      <xdr:spPr>
        <a:xfrm flipV="1">
          <a:off x="15671800" y="57930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31949</xdr:rowOff>
    </xdr:from>
    <xdr:ext cx="762000" cy="259045"/>
    <xdr:sp macro="" textlink="">
      <xdr:nvSpPr>
        <xdr:cNvPr id="311"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2" name="フローチャート :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29028</xdr:rowOff>
    </xdr:from>
    <xdr:to>
      <xdr:col>22</xdr:col>
      <xdr:colOff>565150</xdr:colOff>
      <xdr:row>34</xdr:row>
      <xdr:rowOff>61686</xdr:rowOff>
    </xdr:to>
    <xdr:cxnSp macro="">
      <xdr:nvCxnSpPr>
        <xdr:cNvPr id="313" name="直線コネクタ 312"/>
        <xdr:cNvCxnSpPr/>
      </xdr:nvCxnSpPr>
      <xdr:spPr>
        <a:xfrm flipV="1">
          <a:off x="14782800" y="5858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4" name="フローチャート : 判断 313"/>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5" name="テキスト ボックス 31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61686</xdr:rowOff>
    </xdr:from>
    <xdr:to>
      <xdr:col>21</xdr:col>
      <xdr:colOff>361950</xdr:colOff>
      <xdr:row>34</xdr:row>
      <xdr:rowOff>61686</xdr:rowOff>
    </xdr:to>
    <xdr:cxnSp macro="">
      <xdr:nvCxnSpPr>
        <xdr:cNvPr id="316" name="直線コネクタ 315"/>
        <xdr:cNvCxnSpPr/>
      </xdr:nvCxnSpPr>
      <xdr:spPr>
        <a:xfrm>
          <a:off x="13893800" y="5890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18" name="テキスト ボックス 317"/>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61686</xdr:rowOff>
    </xdr:from>
    <xdr:to>
      <xdr:col>20</xdr:col>
      <xdr:colOff>158750</xdr:colOff>
      <xdr:row>35</xdr:row>
      <xdr:rowOff>20864</xdr:rowOff>
    </xdr:to>
    <xdr:cxnSp macro="">
      <xdr:nvCxnSpPr>
        <xdr:cNvPr id="319" name="直線コネクタ 318"/>
        <xdr:cNvCxnSpPr/>
      </xdr:nvCxnSpPr>
      <xdr:spPr>
        <a:xfrm flipV="1">
          <a:off x="13004800" y="5890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20" name="フローチャート : 判断 319"/>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21" name="テキスト ボックス 320"/>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22" name="フローチャート : 判断 32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23" name="テキスト ボックス 32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84364</xdr:rowOff>
    </xdr:from>
    <xdr:to>
      <xdr:col>24</xdr:col>
      <xdr:colOff>82550</xdr:colOff>
      <xdr:row>34</xdr:row>
      <xdr:rowOff>14514</xdr:rowOff>
    </xdr:to>
    <xdr:sp macro="" textlink="">
      <xdr:nvSpPr>
        <xdr:cNvPr id="329" name="円/楕円 328"/>
        <xdr:cNvSpPr/>
      </xdr:nvSpPr>
      <xdr:spPr>
        <a:xfrm>
          <a:off x="16459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100891</xdr:rowOff>
    </xdr:from>
    <xdr:ext cx="762000" cy="259045"/>
    <xdr:sp macro="" textlink="">
      <xdr:nvSpPr>
        <xdr:cNvPr id="330" name="補助費等該当値テキスト"/>
        <xdr:cNvSpPr txBox="1"/>
      </xdr:nvSpPr>
      <xdr:spPr>
        <a:xfrm>
          <a:off x="165989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149678</xdr:rowOff>
    </xdr:from>
    <xdr:to>
      <xdr:col>22</xdr:col>
      <xdr:colOff>615950</xdr:colOff>
      <xdr:row>34</xdr:row>
      <xdr:rowOff>79828</xdr:rowOff>
    </xdr:to>
    <xdr:sp macro="" textlink="">
      <xdr:nvSpPr>
        <xdr:cNvPr id="331" name="円/楕円 330"/>
        <xdr:cNvSpPr/>
      </xdr:nvSpPr>
      <xdr:spPr>
        <a:xfrm>
          <a:off x="15621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90005</xdr:rowOff>
    </xdr:from>
    <xdr:ext cx="736600" cy="259045"/>
    <xdr:sp macro="" textlink="">
      <xdr:nvSpPr>
        <xdr:cNvPr id="332" name="テキスト ボックス 331"/>
        <xdr:cNvSpPr txBox="1"/>
      </xdr:nvSpPr>
      <xdr:spPr>
        <a:xfrm>
          <a:off x="15290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33" name="円/楕円 332"/>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34" name="テキスト ボックス 333"/>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10886</xdr:rowOff>
    </xdr:from>
    <xdr:to>
      <xdr:col>20</xdr:col>
      <xdr:colOff>209550</xdr:colOff>
      <xdr:row>34</xdr:row>
      <xdr:rowOff>112486</xdr:rowOff>
    </xdr:to>
    <xdr:sp macro="" textlink="">
      <xdr:nvSpPr>
        <xdr:cNvPr id="335" name="円/楕円 334"/>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122663</xdr:rowOff>
    </xdr:from>
    <xdr:ext cx="762000" cy="259045"/>
    <xdr:sp macro="" textlink="">
      <xdr:nvSpPr>
        <xdr:cNvPr id="336" name="テキスト ボックス 335"/>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141514</xdr:rowOff>
    </xdr:from>
    <xdr:to>
      <xdr:col>19</xdr:col>
      <xdr:colOff>6350</xdr:colOff>
      <xdr:row>35</xdr:row>
      <xdr:rowOff>71664</xdr:rowOff>
    </xdr:to>
    <xdr:sp macro="" textlink="">
      <xdr:nvSpPr>
        <xdr:cNvPr id="337" name="円/楕円 336"/>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81841</xdr:rowOff>
    </xdr:from>
    <xdr:ext cx="762000" cy="259045"/>
    <xdr:sp macro="" textlink="">
      <xdr:nvSpPr>
        <xdr:cNvPr id="338" name="テキスト ボックス 337"/>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公債費は、満期一括償還分の減債基金積立金の減などにより、前年度から</a:t>
          </a:r>
          <a:r>
            <a:rPr kumimoji="1" lang="en-US" altLang="ja-JP" sz="1300">
              <a:latin typeface="ＭＳ Ｐゴシック"/>
            </a:rPr>
            <a:t>0.5</a:t>
          </a:r>
          <a:r>
            <a:rPr kumimoji="1" lang="ja-JP" altLang="en-US" sz="1300">
              <a:latin typeface="ＭＳ Ｐゴシック"/>
            </a:rPr>
            <a:t>ポイント低下し、</a:t>
          </a:r>
          <a:r>
            <a:rPr kumimoji="1" lang="en-US" altLang="ja-JP" sz="1300">
              <a:latin typeface="ＭＳ Ｐゴシック"/>
            </a:rPr>
            <a:t>3.9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今後も学校改築や福祉施設整備などで区債の発行が見込まれるが、引き続き将来負担への影響に配慮し、計画的な活用を図るとともに、減債基金への積み立てを継続し、償還財源を確保していく。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69850</xdr:rowOff>
    </xdr:to>
    <xdr:cxnSp macro="">
      <xdr:nvCxnSpPr>
        <xdr:cNvPr id="367" name="直線コネクタ 366"/>
        <xdr:cNvCxnSpPr/>
      </xdr:nvCxnSpPr>
      <xdr:spPr>
        <a:xfrm flipV="1">
          <a:off x="4826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75</xdr:row>
      <xdr:rowOff>75293</xdr:rowOff>
    </xdr:to>
    <xdr:cxnSp macro="">
      <xdr:nvCxnSpPr>
        <xdr:cNvPr id="372" name="直線コネクタ 371"/>
        <xdr:cNvCxnSpPr/>
      </xdr:nvCxnSpPr>
      <xdr:spPr>
        <a:xfrm flipV="1">
          <a:off x="3987800" y="12879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7455</xdr:rowOff>
    </xdr:from>
    <xdr:ext cx="762000" cy="259045"/>
    <xdr:sp macro="" textlink="">
      <xdr:nvSpPr>
        <xdr:cNvPr id="373" name="公債費平均値テキスト"/>
        <xdr:cNvSpPr txBox="1"/>
      </xdr:nvSpPr>
      <xdr:spPr>
        <a:xfrm>
          <a:off x="4914900" y="12866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74" name="フローチャート : 判断 373"/>
        <xdr:cNvSpPr/>
      </xdr:nvSpPr>
      <xdr:spPr>
        <a:xfrm>
          <a:off x="47752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75293</xdr:rowOff>
    </xdr:from>
    <xdr:to>
      <xdr:col>5</xdr:col>
      <xdr:colOff>549275</xdr:colOff>
      <xdr:row>75</xdr:row>
      <xdr:rowOff>118835</xdr:rowOff>
    </xdr:to>
    <xdr:cxnSp macro="">
      <xdr:nvCxnSpPr>
        <xdr:cNvPr id="375" name="直線コネクタ 374"/>
        <xdr:cNvCxnSpPr/>
      </xdr:nvCxnSpPr>
      <xdr:spPr>
        <a:xfrm flipV="1">
          <a:off x="3098800" y="12934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143527</xdr:rowOff>
    </xdr:from>
    <xdr:ext cx="736600" cy="259045"/>
    <xdr:sp macro="" textlink="">
      <xdr:nvSpPr>
        <xdr:cNvPr id="377" name="テキスト ボックス 376"/>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118835</xdr:rowOff>
    </xdr:from>
    <xdr:to>
      <xdr:col>4</xdr:col>
      <xdr:colOff>346075</xdr:colOff>
      <xdr:row>76</xdr:row>
      <xdr:rowOff>45357</xdr:rowOff>
    </xdr:to>
    <xdr:cxnSp macro="">
      <xdr:nvCxnSpPr>
        <xdr:cNvPr id="378" name="直線コネクタ 377"/>
        <xdr:cNvCxnSpPr/>
      </xdr:nvCxnSpPr>
      <xdr:spPr>
        <a:xfrm flipV="1">
          <a:off x="2209800" y="12977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122465</xdr:rowOff>
    </xdr:from>
    <xdr:to>
      <xdr:col>4</xdr:col>
      <xdr:colOff>396875</xdr:colOff>
      <xdr:row>76</xdr:row>
      <xdr:rowOff>52614</xdr:rowOff>
    </xdr:to>
    <xdr:sp macro="" textlink="">
      <xdr:nvSpPr>
        <xdr:cNvPr id="379" name="フローチャート : 判断 378"/>
        <xdr:cNvSpPr/>
      </xdr:nvSpPr>
      <xdr:spPr>
        <a:xfrm>
          <a:off x="3048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37391</xdr:rowOff>
    </xdr:from>
    <xdr:ext cx="762000" cy="259045"/>
    <xdr:sp macro="" textlink="">
      <xdr:nvSpPr>
        <xdr:cNvPr id="380" name="テキスト ボックス 379"/>
        <xdr:cNvSpPr txBox="1"/>
      </xdr:nvSpPr>
      <xdr:spPr>
        <a:xfrm>
          <a:off x="2717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159657</xdr:rowOff>
    </xdr:from>
    <xdr:to>
      <xdr:col>3</xdr:col>
      <xdr:colOff>142875</xdr:colOff>
      <xdr:row>76</xdr:row>
      <xdr:rowOff>45357</xdr:rowOff>
    </xdr:to>
    <xdr:cxnSp macro="">
      <xdr:nvCxnSpPr>
        <xdr:cNvPr id="381" name="直線コネクタ 380"/>
        <xdr:cNvCxnSpPr/>
      </xdr:nvCxnSpPr>
      <xdr:spPr>
        <a:xfrm>
          <a:off x="1320800" y="12846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2" name="フローチャート : 判断 381"/>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102706</xdr:rowOff>
    </xdr:from>
    <xdr:ext cx="762000" cy="259045"/>
    <xdr:sp macro="" textlink="">
      <xdr:nvSpPr>
        <xdr:cNvPr id="383" name="テキスト ボックス 382"/>
        <xdr:cNvSpPr txBox="1"/>
      </xdr:nvSpPr>
      <xdr:spPr>
        <a:xfrm>
          <a:off x="1828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144235</xdr:rowOff>
    </xdr:from>
    <xdr:to>
      <xdr:col>1</xdr:col>
      <xdr:colOff>676275</xdr:colOff>
      <xdr:row>76</xdr:row>
      <xdr:rowOff>74386</xdr:rowOff>
    </xdr:to>
    <xdr:sp macro="" textlink="">
      <xdr:nvSpPr>
        <xdr:cNvPr id="384" name="フローチャート : 判断 383"/>
        <xdr:cNvSpPr/>
      </xdr:nvSpPr>
      <xdr:spPr>
        <a:xfrm>
          <a:off x="12700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59163</xdr:rowOff>
    </xdr:from>
    <xdr:ext cx="762000" cy="259045"/>
    <xdr:sp macro="" textlink="">
      <xdr:nvSpPr>
        <xdr:cNvPr id="385" name="テキスト ボックス 384"/>
        <xdr:cNvSpPr txBox="1"/>
      </xdr:nvSpPr>
      <xdr:spPr>
        <a:xfrm>
          <a:off x="939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141515</xdr:rowOff>
    </xdr:from>
    <xdr:to>
      <xdr:col>7</xdr:col>
      <xdr:colOff>66675</xdr:colOff>
      <xdr:row>75</xdr:row>
      <xdr:rowOff>71665</xdr:rowOff>
    </xdr:to>
    <xdr:sp macro="" textlink="">
      <xdr:nvSpPr>
        <xdr:cNvPr id="391" name="円/楕円 390"/>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158042</xdr:rowOff>
    </xdr:from>
    <xdr:ext cx="762000" cy="259045"/>
    <xdr:sp macro="" textlink="">
      <xdr:nvSpPr>
        <xdr:cNvPr id="392"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24493</xdr:rowOff>
    </xdr:from>
    <xdr:to>
      <xdr:col>5</xdr:col>
      <xdr:colOff>600075</xdr:colOff>
      <xdr:row>75</xdr:row>
      <xdr:rowOff>126093</xdr:rowOff>
    </xdr:to>
    <xdr:sp macro="" textlink="">
      <xdr:nvSpPr>
        <xdr:cNvPr id="393" name="円/楕円 392"/>
        <xdr:cNvSpPr/>
      </xdr:nvSpPr>
      <xdr:spPr>
        <a:xfrm>
          <a:off x="3937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136270</xdr:rowOff>
    </xdr:from>
    <xdr:ext cx="736600" cy="259045"/>
    <xdr:sp macro="" textlink="">
      <xdr:nvSpPr>
        <xdr:cNvPr id="394" name="テキスト ボックス 393"/>
        <xdr:cNvSpPr txBox="1"/>
      </xdr:nvSpPr>
      <xdr:spPr>
        <a:xfrm>
          <a:off x="3606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68035</xdr:rowOff>
    </xdr:from>
    <xdr:to>
      <xdr:col>4</xdr:col>
      <xdr:colOff>396875</xdr:colOff>
      <xdr:row>75</xdr:row>
      <xdr:rowOff>169636</xdr:rowOff>
    </xdr:to>
    <xdr:sp macro="" textlink="">
      <xdr:nvSpPr>
        <xdr:cNvPr id="395" name="円/楕円 394"/>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8362</xdr:rowOff>
    </xdr:from>
    <xdr:ext cx="762000" cy="259045"/>
    <xdr:sp macro="" textlink="">
      <xdr:nvSpPr>
        <xdr:cNvPr id="396" name="テキスト ボックス 395"/>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7" name="円/楕円 396"/>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8" name="テキスト ボックス 397"/>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108857</xdr:rowOff>
    </xdr:from>
    <xdr:to>
      <xdr:col>1</xdr:col>
      <xdr:colOff>676275</xdr:colOff>
      <xdr:row>75</xdr:row>
      <xdr:rowOff>39007</xdr:rowOff>
    </xdr:to>
    <xdr:sp macro="" textlink="">
      <xdr:nvSpPr>
        <xdr:cNvPr id="399" name="円/楕円 398"/>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49184</xdr:rowOff>
    </xdr:from>
    <xdr:ext cx="762000" cy="259045"/>
    <xdr:sp macro="" textlink="">
      <xdr:nvSpPr>
        <xdr:cNvPr id="400" name="テキスト ボックス 399"/>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公債費以外は、特に扶助費や物件費等が大幅に増加しているが、都区財政調整交付金の増等による経常的一般財源等の増加が上回ったことで、前年度から</a:t>
          </a:r>
          <a:r>
            <a:rPr kumimoji="1" lang="en-US" altLang="ja-JP" sz="1300">
              <a:latin typeface="ＭＳ Ｐゴシック"/>
            </a:rPr>
            <a:t>1.0</a:t>
          </a:r>
          <a:r>
            <a:rPr kumimoji="1" lang="ja-JP" altLang="en-US" sz="1300">
              <a:latin typeface="ＭＳ Ｐゴシック"/>
            </a:rPr>
            <a:t>ポイント低下し、</a:t>
          </a:r>
          <a:r>
            <a:rPr kumimoji="1" lang="en-US" altLang="ja-JP" sz="1300">
              <a:latin typeface="ＭＳ Ｐゴシック"/>
            </a:rPr>
            <a:t>82.2</a:t>
          </a:r>
          <a:r>
            <a:rPr kumimoji="1" lang="ja-JP" altLang="en-US" sz="1300">
              <a:latin typeface="ＭＳ Ｐゴシック"/>
            </a:rPr>
            <a:t>％となった。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21844</xdr:rowOff>
    </xdr:from>
    <xdr:to>
      <xdr:col>24</xdr:col>
      <xdr:colOff>31750</xdr:colOff>
      <xdr:row>79</xdr:row>
      <xdr:rowOff>56135</xdr:rowOff>
    </xdr:to>
    <xdr:cxnSp macro="">
      <xdr:nvCxnSpPr>
        <xdr:cNvPr id="426" name="直線コネクタ 425"/>
        <xdr:cNvCxnSpPr/>
      </xdr:nvCxnSpPr>
      <xdr:spPr>
        <a:xfrm flipV="1">
          <a:off x="16510000" y="12709144"/>
          <a:ext cx="0" cy="89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7"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8" name="直線コネクタ 427"/>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108221</xdr:rowOff>
    </xdr:from>
    <xdr:ext cx="762000" cy="259045"/>
    <xdr:sp macro="" textlink="">
      <xdr:nvSpPr>
        <xdr:cNvPr id="429"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628650</xdr:colOff>
      <xdr:row>74</xdr:row>
      <xdr:rowOff>21844</xdr:rowOff>
    </xdr:from>
    <xdr:to>
      <xdr:col>24</xdr:col>
      <xdr:colOff>120650</xdr:colOff>
      <xdr:row>74</xdr:row>
      <xdr:rowOff>21844</xdr:rowOff>
    </xdr:to>
    <xdr:cxnSp macro="">
      <xdr:nvCxnSpPr>
        <xdr:cNvPr id="430" name="直線コネクタ 429"/>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56135</xdr:rowOff>
    </xdr:from>
    <xdr:to>
      <xdr:col>24</xdr:col>
      <xdr:colOff>31750</xdr:colOff>
      <xdr:row>79</xdr:row>
      <xdr:rowOff>101854</xdr:rowOff>
    </xdr:to>
    <xdr:cxnSp macro="">
      <xdr:nvCxnSpPr>
        <xdr:cNvPr id="431" name="直線コネクタ 430"/>
        <xdr:cNvCxnSpPr/>
      </xdr:nvCxnSpPr>
      <xdr:spPr>
        <a:xfrm flipV="1">
          <a:off x="15671800" y="136006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90440</xdr:rowOff>
    </xdr:from>
    <xdr:ext cx="762000" cy="259045"/>
    <xdr:sp macro="" textlink="">
      <xdr:nvSpPr>
        <xdr:cNvPr id="432"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33" name="フローチャート : 判断 432"/>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101854</xdr:rowOff>
    </xdr:from>
    <xdr:to>
      <xdr:col>22</xdr:col>
      <xdr:colOff>565150</xdr:colOff>
      <xdr:row>79</xdr:row>
      <xdr:rowOff>165863</xdr:rowOff>
    </xdr:to>
    <xdr:cxnSp macro="">
      <xdr:nvCxnSpPr>
        <xdr:cNvPr id="434" name="直線コネクタ 433"/>
        <xdr:cNvCxnSpPr/>
      </xdr:nvCxnSpPr>
      <xdr:spPr>
        <a:xfrm flipV="1">
          <a:off x="14782800" y="136464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160782</xdr:rowOff>
    </xdr:from>
    <xdr:to>
      <xdr:col>22</xdr:col>
      <xdr:colOff>615950</xdr:colOff>
      <xdr:row>78</xdr:row>
      <xdr:rowOff>90932</xdr:rowOff>
    </xdr:to>
    <xdr:sp macro="" textlink="">
      <xdr:nvSpPr>
        <xdr:cNvPr id="435" name="フローチャート : 判断 434"/>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101109</xdr:rowOff>
    </xdr:from>
    <xdr:ext cx="736600" cy="259045"/>
    <xdr:sp macro="" textlink="">
      <xdr:nvSpPr>
        <xdr:cNvPr id="436" name="テキスト ボックス 43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110998</xdr:rowOff>
    </xdr:from>
    <xdr:to>
      <xdr:col>21</xdr:col>
      <xdr:colOff>361950</xdr:colOff>
      <xdr:row>79</xdr:row>
      <xdr:rowOff>165863</xdr:rowOff>
    </xdr:to>
    <xdr:cxnSp macro="">
      <xdr:nvCxnSpPr>
        <xdr:cNvPr id="437" name="直線コネクタ 436"/>
        <xdr:cNvCxnSpPr/>
      </xdr:nvCxnSpPr>
      <xdr:spPr>
        <a:xfrm>
          <a:off x="13893800" y="136555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99061</xdr:rowOff>
    </xdr:from>
    <xdr:to>
      <xdr:col>21</xdr:col>
      <xdr:colOff>412750</xdr:colOff>
      <xdr:row>79</xdr:row>
      <xdr:rowOff>29211</xdr:rowOff>
    </xdr:to>
    <xdr:sp macro="" textlink="">
      <xdr:nvSpPr>
        <xdr:cNvPr id="438" name="フローチャート : 判断 437"/>
        <xdr:cNvSpPr/>
      </xdr:nvSpPr>
      <xdr:spPr>
        <a:xfrm>
          <a:off x="14732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39388</xdr:rowOff>
    </xdr:from>
    <xdr:ext cx="762000" cy="259045"/>
    <xdr:sp macro="" textlink="">
      <xdr:nvSpPr>
        <xdr:cNvPr id="439" name="テキスト ボックス 438"/>
        <xdr:cNvSpPr txBox="1"/>
      </xdr:nvSpPr>
      <xdr:spPr>
        <a:xfrm>
          <a:off x="14401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97282</xdr:rowOff>
    </xdr:from>
    <xdr:to>
      <xdr:col>20</xdr:col>
      <xdr:colOff>158750</xdr:colOff>
      <xdr:row>79</xdr:row>
      <xdr:rowOff>110998</xdr:rowOff>
    </xdr:to>
    <xdr:cxnSp macro="">
      <xdr:nvCxnSpPr>
        <xdr:cNvPr id="440" name="直線コネクタ 439"/>
        <xdr:cNvCxnSpPr/>
      </xdr:nvCxnSpPr>
      <xdr:spPr>
        <a:xfrm>
          <a:off x="13004800" y="13641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99061</xdr:rowOff>
    </xdr:from>
    <xdr:to>
      <xdr:col>20</xdr:col>
      <xdr:colOff>209550</xdr:colOff>
      <xdr:row>79</xdr:row>
      <xdr:rowOff>29211</xdr:rowOff>
    </xdr:to>
    <xdr:sp macro="" textlink="">
      <xdr:nvSpPr>
        <xdr:cNvPr id="441" name="フローチャート : 判断 440"/>
        <xdr:cNvSpPr/>
      </xdr:nvSpPr>
      <xdr:spPr>
        <a:xfrm>
          <a:off x="13843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39388</xdr:rowOff>
    </xdr:from>
    <xdr:ext cx="762000" cy="259045"/>
    <xdr:sp macro="" textlink="">
      <xdr:nvSpPr>
        <xdr:cNvPr id="442" name="テキスト ボックス 441"/>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43" name="フローチャート : 判断 442"/>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16527</xdr:rowOff>
    </xdr:from>
    <xdr:ext cx="762000" cy="259045"/>
    <xdr:sp macro="" textlink="">
      <xdr:nvSpPr>
        <xdr:cNvPr id="444" name="テキスト ボックス 443"/>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50" name="円/楕円 449"/>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85362</xdr:rowOff>
    </xdr:from>
    <xdr:ext cx="762000" cy="259045"/>
    <xdr:sp macro="" textlink="">
      <xdr:nvSpPr>
        <xdr:cNvPr id="451" name="公債費以外該当値テキスト"/>
        <xdr:cNvSpPr txBox="1"/>
      </xdr:nvSpPr>
      <xdr:spPr>
        <a:xfrm>
          <a:off x="16598900" y="134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52" name="円/楕円 451"/>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3" name="テキスト ボックス 452"/>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115063</xdr:rowOff>
    </xdr:from>
    <xdr:to>
      <xdr:col>21</xdr:col>
      <xdr:colOff>412750</xdr:colOff>
      <xdr:row>80</xdr:row>
      <xdr:rowOff>45213</xdr:rowOff>
    </xdr:to>
    <xdr:sp macro="" textlink="">
      <xdr:nvSpPr>
        <xdr:cNvPr id="454" name="円/楕円 453"/>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29990</xdr:rowOff>
    </xdr:from>
    <xdr:ext cx="762000" cy="259045"/>
    <xdr:sp macro="" textlink="">
      <xdr:nvSpPr>
        <xdr:cNvPr id="455" name="テキスト ボックス 454"/>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60198</xdr:rowOff>
    </xdr:from>
    <xdr:to>
      <xdr:col>20</xdr:col>
      <xdr:colOff>209550</xdr:colOff>
      <xdr:row>79</xdr:row>
      <xdr:rowOff>161798</xdr:rowOff>
    </xdr:to>
    <xdr:sp macro="" textlink="">
      <xdr:nvSpPr>
        <xdr:cNvPr id="456" name="円/楕円 455"/>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146575</xdr:rowOff>
    </xdr:from>
    <xdr:ext cx="762000" cy="259045"/>
    <xdr:sp macro="" textlink="">
      <xdr:nvSpPr>
        <xdr:cNvPr id="457" name="テキスト ボックス 456"/>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46482</xdr:rowOff>
    </xdr:from>
    <xdr:to>
      <xdr:col>19</xdr:col>
      <xdr:colOff>6350</xdr:colOff>
      <xdr:row>79</xdr:row>
      <xdr:rowOff>148082</xdr:rowOff>
    </xdr:to>
    <xdr:sp macro="" textlink="">
      <xdr:nvSpPr>
        <xdr:cNvPr id="458" name="円/楕円 457"/>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132859</xdr:rowOff>
    </xdr:from>
    <xdr:ext cx="762000" cy="259045"/>
    <xdr:sp macro="" textlink="">
      <xdr:nvSpPr>
        <xdr:cNvPr id="459" name="テキスト ボックス 458"/>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東京都北区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16977</xdr:rowOff>
    </xdr:from>
    <xdr:to>
      <xdr:col>4</xdr:col>
      <xdr:colOff>1117600</xdr:colOff>
      <xdr:row>19</xdr:row>
      <xdr:rowOff>151470</xdr:rowOff>
    </xdr:to>
    <xdr:cxnSp macro="">
      <xdr:nvCxnSpPr>
        <xdr:cNvPr id="49" name="直線コネクタ 48"/>
        <xdr:cNvCxnSpPr/>
      </xdr:nvCxnSpPr>
      <xdr:spPr bwMode="auto">
        <a:xfrm flipV="1">
          <a:off x="5651500" y="2122002"/>
          <a:ext cx="0" cy="1334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123547</xdr:rowOff>
    </xdr:from>
    <xdr:ext cx="762000" cy="259045"/>
    <xdr:sp macro="" textlink="">
      <xdr:nvSpPr>
        <xdr:cNvPr id="50" name="人口1人当たり決算額の推移最小値テキスト130"/>
        <xdr:cNvSpPr txBox="1"/>
      </xdr:nvSpPr>
      <xdr:spPr>
        <a:xfrm>
          <a:off x="5740400" y="34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50,431</a:t>
          </a:r>
          <a:endParaRPr kumimoji="1" lang="ja-JP" altLang="en-US" sz="1000" b="1">
            <a:latin typeface="ＭＳ Ｐゴシック"/>
          </a:endParaRPr>
        </a:p>
      </xdr:txBody>
    </xdr:sp>
    <xdr:clientData/>
  </xdr:oneCellAnchor>
  <xdr:twoCellAnchor>
    <xdr:from>
      <xdr:col>4</xdr:col>
      <xdr:colOff>1028700</xdr:colOff>
      <xdr:row>19</xdr:row>
      <xdr:rowOff>151470</xdr:rowOff>
    </xdr:from>
    <xdr:to>
      <xdr:col>5</xdr:col>
      <xdr:colOff>73025</xdr:colOff>
      <xdr:row>19</xdr:row>
      <xdr:rowOff>151470</xdr:rowOff>
    </xdr:to>
    <xdr:cxnSp macro="">
      <xdr:nvCxnSpPr>
        <xdr:cNvPr id="51" name="直線コネクタ 50"/>
        <xdr:cNvCxnSpPr/>
      </xdr:nvCxnSpPr>
      <xdr:spPr bwMode="auto">
        <a:xfrm>
          <a:off x="5562600" y="345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103354</xdr:rowOff>
    </xdr:from>
    <xdr:ext cx="762000" cy="259045"/>
    <xdr:sp macro="" textlink="">
      <xdr:nvSpPr>
        <xdr:cNvPr id="52" name="人口1人当たり決算額の推移最大値テキスト130"/>
        <xdr:cNvSpPr txBox="1"/>
      </xdr:nvSpPr>
      <xdr:spPr>
        <a:xfrm>
          <a:off x="5740400" y="18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190,551</a:t>
          </a:r>
          <a:endParaRPr kumimoji="1" lang="ja-JP" altLang="en-US" sz="1000" b="1">
            <a:latin typeface="ＭＳ Ｐゴシック"/>
          </a:endParaRPr>
        </a:p>
      </xdr:txBody>
    </xdr:sp>
    <xdr:clientData/>
  </xdr:oneCellAnchor>
  <xdr:twoCellAnchor>
    <xdr:from>
      <xdr:col>4</xdr:col>
      <xdr:colOff>1028700</xdr:colOff>
      <xdr:row>12</xdr:row>
      <xdr:rowOff>16977</xdr:rowOff>
    </xdr:from>
    <xdr:to>
      <xdr:col>5</xdr:col>
      <xdr:colOff>73025</xdr:colOff>
      <xdr:row>12</xdr:row>
      <xdr:rowOff>16977</xdr:rowOff>
    </xdr:to>
    <xdr:cxnSp macro="">
      <xdr:nvCxnSpPr>
        <xdr:cNvPr id="53" name="直線コネクタ 52"/>
        <xdr:cNvCxnSpPr/>
      </xdr:nvCxnSpPr>
      <xdr:spPr bwMode="auto">
        <a:xfrm>
          <a:off x="5562600" y="2122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141516</xdr:rowOff>
    </xdr:from>
    <xdr:to>
      <xdr:col>4</xdr:col>
      <xdr:colOff>1117600</xdr:colOff>
      <xdr:row>18</xdr:row>
      <xdr:rowOff>145478</xdr:rowOff>
    </xdr:to>
    <xdr:cxnSp macro="">
      <xdr:nvCxnSpPr>
        <xdr:cNvPr id="54" name="直線コネクタ 53"/>
        <xdr:cNvCxnSpPr/>
      </xdr:nvCxnSpPr>
      <xdr:spPr bwMode="auto">
        <a:xfrm>
          <a:off x="5003800" y="3275241"/>
          <a:ext cx="6477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130255</xdr:rowOff>
    </xdr:from>
    <xdr:ext cx="762000" cy="259045"/>
    <xdr:sp macro="" textlink="">
      <xdr:nvSpPr>
        <xdr:cNvPr id="55" name="人口1人当たり決算額の推移平均値テキスト130"/>
        <xdr:cNvSpPr txBox="1"/>
      </xdr:nvSpPr>
      <xdr:spPr>
        <a:xfrm>
          <a:off x="5740400" y="3263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131464</xdr:rowOff>
    </xdr:from>
    <xdr:to>
      <xdr:col>5</xdr:col>
      <xdr:colOff>34925</xdr:colOff>
      <xdr:row>19</xdr:row>
      <xdr:rowOff>61614</xdr:rowOff>
    </xdr:to>
    <xdr:sp macro="" textlink="">
      <xdr:nvSpPr>
        <xdr:cNvPr id="56" name="フローチャート : 判断 55"/>
        <xdr:cNvSpPr/>
      </xdr:nvSpPr>
      <xdr:spPr bwMode="auto">
        <a:xfrm>
          <a:off x="56007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129877</xdr:rowOff>
    </xdr:from>
    <xdr:to>
      <xdr:col>4</xdr:col>
      <xdr:colOff>469900</xdr:colOff>
      <xdr:row>18</xdr:row>
      <xdr:rowOff>141516</xdr:rowOff>
    </xdr:to>
    <xdr:cxnSp macro="">
      <xdr:nvCxnSpPr>
        <xdr:cNvPr id="57" name="直線コネクタ 56"/>
        <xdr:cNvCxnSpPr/>
      </xdr:nvCxnSpPr>
      <xdr:spPr bwMode="auto">
        <a:xfrm>
          <a:off x="4305300" y="3263602"/>
          <a:ext cx="698500" cy="1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127340</xdr:rowOff>
    </xdr:from>
    <xdr:to>
      <xdr:col>4</xdr:col>
      <xdr:colOff>520700</xdr:colOff>
      <xdr:row>19</xdr:row>
      <xdr:rowOff>57490</xdr:rowOff>
    </xdr:to>
    <xdr:sp macro="" textlink="">
      <xdr:nvSpPr>
        <xdr:cNvPr id="58" name="フローチャート : 判断 57"/>
        <xdr:cNvSpPr/>
      </xdr:nvSpPr>
      <xdr:spPr bwMode="auto">
        <a:xfrm>
          <a:off x="49530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42267</xdr:rowOff>
    </xdr:from>
    <xdr:ext cx="736600" cy="259045"/>
    <xdr:sp macro="" textlink="">
      <xdr:nvSpPr>
        <xdr:cNvPr id="59" name="テキスト ボックス 58"/>
        <xdr:cNvSpPr txBox="1"/>
      </xdr:nvSpPr>
      <xdr:spPr>
        <a:xfrm>
          <a:off x="4622800" y="334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75117</xdr:rowOff>
    </xdr:from>
    <xdr:to>
      <xdr:col>3</xdr:col>
      <xdr:colOff>904875</xdr:colOff>
      <xdr:row>18</xdr:row>
      <xdr:rowOff>129877</xdr:rowOff>
    </xdr:to>
    <xdr:cxnSp macro="">
      <xdr:nvCxnSpPr>
        <xdr:cNvPr id="60" name="直線コネクタ 59"/>
        <xdr:cNvCxnSpPr/>
      </xdr:nvCxnSpPr>
      <xdr:spPr bwMode="auto">
        <a:xfrm>
          <a:off x="3606800" y="3208842"/>
          <a:ext cx="698500" cy="5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111462</xdr:rowOff>
    </xdr:from>
    <xdr:to>
      <xdr:col>3</xdr:col>
      <xdr:colOff>955675</xdr:colOff>
      <xdr:row>19</xdr:row>
      <xdr:rowOff>41611</xdr:rowOff>
    </xdr:to>
    <xdr:sp macro="" textlink="">
      <xdr:nvSpPr>
        <xdr:cNvPr id="61" name="フローチャート : 判断 60"/>
        <xdr:cNvSpPr/>
      </xdr:nvSpPr>
      <xdr:spPr bwMode="auto">
        <a:xfrm>
          <a:off x="42545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26388</xdr:rowOff>
    </xdr:from>
    <xdr:ext cx="762000" cy="259045"/>
    <xdr:sp macro="" textlink="">
      <xdr:nvSpPr>
        <xdr:cNvPr id="62" name="テキスト ボックス 61"/>
        <xdr:cNvSpPr txBox="1"/>
      </xdr:nvSpPr>
      <xdr:spPr>
        <a:xfrm>
          <a:off x="3924300" y="333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75117</xdr:rowOff>
    </xdr:from>
    <xdr:to>
      <xdr:col>3</xdr:col>
      <xdr:colOff>206375</xdr:colOff>
      <xdr:row>18</xdr:row>
      <xdr:rowOff>76413</xdr:rowOff>
    </xdr:to>
    <xdr:cxnSp macro="">
      <xdr:nvCxnSpPr>
        <xdr:cNvPr id="63" name="直線コネクタ 62"/>
        <xdr:cNvCxnSpPr/>
      </xdr:nvCxnSpPr>
      <xdr:spPr bwMode="auto">
        <a:xfrm flipV="1">
          <a:off x="2908300" y="3208842"/>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64608</xdr:rowOff>
    </xdr:from>
    <xdr:to>
      <xdr:col>3</xdr:col>
      <xdr:colOff>257175</xdr:colOff>
      <xdr:row>18</xdr:row>
      <xdr:rowOff>166208</xdr:rowOff>
    </xdr:to>
    <xdr:sp macro="" textlink="">
      <xdr:nvSpPr>
        <xdr:cNvPr id="64" name="フローチャート : 判断 63"/>
        <xdr:cNvSpPr/>
      </xdr:nvSpPr>
      <xdr:spPr bwMode="auto">
        <a:xfrm>
          <a:off x="35560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150985</xdr:rowOff>
    </xdr:from>
    <xdr:ext cx="762000" cy="259045"/>
    <xdr:sp macro="" textlink="">
      <xdr:nvSpPr>
        <xdr:cNvPr id="65" name="テキスト ボックス 64"/>
        <xdr:cNvSpPr txBox="1"/>
      </xdr:nvSpPr>
      <xdr:spPr>
        <a:xfrm>
          <a:off x="3225800" y="32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62274</xdr:rowOff>
    </xdr:from>
    <xdr:to>
      <xdr:col>2</xdr:col>
      <xdr:colOff>692150</xdr:colOff>
      <xdr:row>18</xdr:row>
      <xdr:rowOff>163874</xdr:rowOff>
    </xdr:to>
    <xdr:sp macro="" textlink="">
      <xdr:nvSpPr>
        <xdr:cNvPr id="66" name="フローチャート : 判断 65"/>
        <xdr:cNvSpPr/>
      </xdr:nvSpPr>
      <xdr:spPr bwMode="auto">
        <a:xfrm>
          <a:off x="28575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148651</xdr:rowOff>
    </xdr:from>
    <xdr:ext cx="762000" cy="259045"/>
    <xdr:sp macro="" textlink="">
      <xdr:nvSpPr>
        <xdr:cNvPr id="67" name="テキスト ボックス 66"/>
        <xdr:cNvSpPr txBox="1"/>
      </xdr:nvSpPr>
      <xdr:spPr>
        <a:xfrm>
          <a:off x="2527300" y="32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94679</xdr:rowOff>
    </xdr:from>
    <xdr:to>
      <xdr:col>5</xdr:col>
      <xdr:colOff>34925</xdr:colOff>
      <xdr:row>19</xdr:row>
      <xdr:rowOff>24829</xdr:rowOff>
    </xdr:to>
    <xdr:sp macro="" textlink="">
      <xdr:nvSpPr>
        <xdr:cNvPr id="73" name="円/楕円 72"/>
        <xdr:cNvSpPr/>
      </xdr:nvSpPr>
      <xdr:spPr bwMode="auto">
        <a:xfrm>
          <a:off x="5600700" y="32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111206</xdr:rowOff>
    </xdr:from>
    <xdr:ext cx="762000" cy="259045"/>
    <xdr:sp macro="" textlink="">
      <xdr:nvSpPr>
        <xdr:cNvPr id="74" name="人口1人当たり決算額の推移該当値テキスト130"/>
        <xdr:cNvSpPr txBox="1"/>
      </xdr:nvSpPr>
      <xdr:spPr>
        <a:xfrm>
          <a:off x="5740400" y="307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90716</xdr:rowOff>
    </xdr:from>
    <xdr:to>
      <xdr:col>4</xdr:col>
      <xdr:colOff>520700</xdr:colOff>
      <xdr:row>19</xdr:row>
      <xdr:rowOff>20866</xdr:rowOff>
    </xdr:to>
    <xdr:sp macro="" textlink="">
      <xdr:nvSpPr>
        <xdr:cNvPr id="75" name="円/楕円 74"/>
        <xdr:cNvSpPr/>
      </xdr:nvSpPr>
      <xdr:spPr bwMode="auto">
        <a:xfrm>
          <a:off x="4953000" y="322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31043</xdr:rowOff>
    </xdr:from>
    <xdr:ext cx="736600" cy="259045"/>
    <xdr:sp macro="" textlink="">
      <xdr:nvSpPr>
        <xdr:cNvPr id="76" name="テキスト ボックス 75"/>
        <xdr:cNvSpPr txBox="1"/>
      </xdr:nvSpPr>
      <xdr:spPr>
        <a:xfrm>
          <a:off x="4622800" y="2993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79077</xdr:rowOff>
    </xdr:from>
    <xdr:to>
      <xdr:col>3</xdr:col>
      <xdr:colOff>955675</xdr:colOff>
      <xdr:row>19</xdr:row>
      <xdr:rowOff>9227</xdr:rowOff>
    </xdr:to>
    <xdr:sp macro="" textlink="">
      <xdr:nvSpPr>
        <xdr:cNvPr id="77" name="円/楕円 76"/>
        <xdr:cNvSpPr/>
      </xdr:nvSpPr>
      <xdr:spPr bwMode="auto">
        <a:xfrm>
          <a:off x="4254500" y="321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19404</xdr:rowOff>
    </xdr:from>
    <xdr:ext cx="762000" cy="259045"/>
    <xdr:sp macro="" textlink="">
      <xdr:nvSpPr>
        <xdr:cNvPr id="78" name="テキスト ボックス 77"/>
        <xdr:cNvSpPr txBox="1"/>
      </xdr:nvSpPr>
      <xdr:spPr>
        <a:xfrm>
          <a:off x="3924300" y="298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24317</xdr:rowOff>
    </xdr:from>
    <xdr:to>
      <xdr:col>3</xdr:col>
      <xdr:colOff>257175</xdr:colOff>
      <xdr:row>18</xdr:row>
      <xdr:rowOff>125917</xdr:rowOff>
    </xdr:to>
    <xdr:sp macro="" textlink="">
      <xdr:nvSpPr>
        <xdr:cNvPr id="79" name="円/楕円 78"/>
        <xdr:cNvSpPr/>
      </xdr:nvSpPr>
      <xdr:spPr bwMode="auto">
        <a:xfrm>
          <a:off x="3556000" y="315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136094</xdr:rowOff>
    </xdr:from>
    <xdr:ext cx="762000" cy="259045"/>
    <xdr:sp macro="" textlink="">
      <xdr:nvSpPr>
        <xdr:cNvPr id="80" name="テキスト ボックス 79"/>
        <xdr:cNvSpPr txBox="1"/>
      </xdr:nvSpPr>
      <xdr:spPr>
        <a:xfrm>
          <a:off x="3225800" y="292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25613</xdr:rowOff>
    </xdr:from>
    <xdr:to>
      <xdr:col>2</xdr:col>
      <xdr:colOff>692150</xdr:colOff>
      <xdr:row>18</xdr:row>
      <xdr:rowOff>127213</xdr:rowOff>
    </xdr:to>
    <xdr:sp macro="" textlink="">
      <xdr:nvSpPr>
        <xdr:cNvPr id="81" name="円/楕円 80"/>
        <xdr:cNvSpPr/>
      </xdr:nvSpPr>
      <xdr:spPr bwMode="auto">
        <a:xfrm>
          <a:off x="2857500" y="31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137390</xdr:rowOff>
    </xdr:from>
    <xdr:ext cx="762000" cy="259045"/>
    <xdr:sp macro="" textlink="">
      <xdr:nvSpPr>
        <xdr:cNvPr id="82" name="テキスト ボックス 81"/>
        <xdr:cNvSpPr txBox="1"/>
      </xdr:nvSpPr>
      <xdr:spPr>
        <a:xfrm>
          <a:off x="2527300" y="292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88321</xdr:rowOff>
    </xdr:from>
    <xdr:to>
      <xdr:col>4</xdr:col>
      <xdr:colOff>1117600</xdr:colOff>
      <xdr:row>37</xdr:row>
      <xdr:rowOff>201523</xdr:rowOff>
    </xdr:to>
    <xdr:cxnSp macro="">
      <xdr:nvCxnSpPr>
        <xdr:cNvPr id="109" name="直線コネクタ 108"/>
        <xdr:cNvCxnSpPr/>
      </xdr:nvCxnSpPr>
      <xdr:spPr bwMode="auto">
        <a:xfrm flipV="1">
          <a:off x="5651500" y="6012871"/>
          <a:ext cx="0" cy="13133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173600</xdr:rowOff>
    </xdr:from>
    <xdr:ext cx="762000" cy="259045"/>
    <xdr:sp macro="" textlink="">
      <xdr:nvSpPr>
        <xdr:cNvPr id="110" name="人口1人当たり決算額の推移最小値テキスト445"/>
        <xdr:cNvSpPr txBox="1"/>
      </xdr:nvSpPr>
      <xdr:spPr>
        <a:xfrm>
          <a:off x="5740400" y="72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3,370</a:t>
          </a:r>
          <a:endParaRPr kumimoji="1" lang="ja-JP" altLang="en-US" sz="1000" b="1">
            <a:latin typeface="ＭＳ Ｐゴシック"/>
          </a:endParaRPr>
        </a:p>
      </xdr:txBody>
    </xdr:sp>
    <xdr:clientData/>
  </xdr:oneCellAnchor>
  <xdr:twoCellAnchor>
    <xdr:from>
      <xdr:col>4</xdr:col>
      <xdr:colOff>1028700</xdr:colOff>
      <xdr:row>37</xdr:row>
      <xdr:rowOff>201523</xdr:rowOff>
    </xdr:from>
    <xdr:to>
      <xdr:col>5</xdr:col>
      <xdr:colOff>73025</xdr:colOff>
      <xdr:row>37</xdr:row>
      <xdr:rowOff>201523</xdr:rowOff>
    </xdr:to>
    <xdr:cxnSp macro="">
      <xdr:nvCxnSpPr>
        <xdr:cNvPr id="111" name="直線コネクタ 110"/>
        <xdr:cNvCxnSpPr/>
      </xdr:nvCxnSpPr>
      <xdr:spPr bwMode="auto">
        <a:xfrm>
          <a:off x="5562600" y="73262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3248</xdr:rowOff>
    </xdr:from>
    <xdr:ext cx="762000" cy="259045"/>
    <xdr:sp macro="" textlink="">
      <xdr:nvSpPr>
        <xdr:cNvPr id="112" name="人口1人当たり決算額の推移最大値テキスト445"/>
        <xdr:cNvSpPr txBox="1"/>
      </xdr:nvSpPr>
      <xdr:spPr>
        <a:xfrm>
          <a:off x="5740400" y="575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32,096</a:t>
          </a:r>
          <a:endParaRPr kumimoji="1" lang="ja-JP" altLang="en-US" sz="1000" b="1">
            <a:latin typeface="ＭＳ Ｐゴシック"/>
          </a:endParaRPr>
        </a:p>
      </xdr:txBody>
    </xdr:sp>
    <xdr:clientData/>
  </xdr:oneCellAnchor>
  <xdr:twoCellAnchor>
    <xdr:from>
      <xdr:col>4</xdr:col>
      <xdr:colOff>1028700</xdr:colOff>
      <xdr:row>33</xdr:row>
      <xdr:rowOff>88321</xdr:rowOff>
    </xdr:from>
    <xdr:to>
      <xdr:col>5</xdr:col>
      <xdr:colOff>73025</xdr:colOff>
      <xdr:row>33</xdr:row>
      <xdr:rowOff>88321</xdr:rowOff>
    </xdr:to>
    <xdr:cxnSp macro="">
      <xdr:nvCxnSpPr>
        <xdr:cNvPr id="113" name="直線コネクタ 112"/>
        <xdr:cNvCxnSpPr/>
      </xdr:nvCxnSpPr>
      <xdr:spPr bwMode="auto">
        <a:xfrm>
          <a:off x="5562600" y="6012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330866</xdr:rowOff>
    </xdr:from>
    <xdr:to>
      <xdr:col>4</xdr:col>
      <xdr:colOff>1117600</xdr:colOff>
      <xdr:row>36</xdr:row>
      <xdr:rowOff>33365</xdr:rowOff>
    </xdr:to>
    <xdr:cxnSp macro="">
      <xdr:nvCxnSpPr>
        <xdr:cNvPr id="114" name="直線コネクタ 113"/>
        <xdr:cNvCxnSpPr/>
      </xdr:nvCxnSpPr>
      <xdr:spPr bwMode="auto">
        <a:xfrm>
          <a:off x="5003800" y="6941216"/>
          <a:ext cx="647700" cy="45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64929</xdr:rowOff>
    </xdr:from>
    <xdr:ext cx="762000" cy="259045"/>
    <xdr:sp macro="" textlink="">
      <xdr:nvSpPr>
        <xdr:cNvPr id="115" name="人口1人当たり決算額の推移平均値テキスト445"/>
        <xdr:cNvSpPr txBox="1"/>
      </xdr:nvSpPr>
      <xdr:spPr>
        <a:xfrm>
          <a:off x="5740400" y="667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219852</xdr:rowOff>
    </xdr:from>
    <xdr:to>
      <xdr:col>5</xdr:col>
      <xdr:colOff>34925</xdr:colOff>
      <xdr:row>35</xdr:row>
      <xdr:rowOff>321452</xdr:rowOff>
    </xdr:to>
    <xdr:sp macro="" textlink="">
      <xdr:nvSpPr>
        <xdr:cNvPr id="116" name="フローチャート : 判断 115"/>
        <xdr:cNvSpPr/>
      </xdr:nvSpPr>
      <xdr:spPr bwMode="auto">
        <a:xfrm>
          <a:off x="56007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280985</xdr:rowOff>
    </xdr:from>
    <xdr:to>
      <xdr:col>4</xdr:col>
      <xdr:colOff>469900</xdr:colOff>
      <xdr:row>35</xdr:row>
      <xdr:rowOff>330866</xdr:rowOff>
    </xdr:to>
    <xdr:cxnSp macro="">
      <xdr:nvCxnSpPr>
        <xdr:cNvPr id="117" name="直線コネクタ 116"/>
        <xdr:cNvCxnSpPr/>
      </xdr:nvCxnSpPr>
      <xdr:spPr bwMode="auto">
        <a:xfrm>
          <a:off x="4305300" y="6891335"/>
          <a:ext cx="698500" cy="4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189174</xdr:rowOff>
    </xdr:from>
    <xdr:to>
      <xdr:col>4</xdr:col>
      <xdr:colOff>520700</xdr:colOff>
      <xdr:row>35</xdr:row>
      <xdr:rowOff>290774</xdr:rowOff>
    </xdr:to>
    <xdr:sp macro="" textlink="">
      <xdr:nvSpPr>
        <xdr:cNvPr id="118" name="フローチャート : 判断 117"/>
        <xdr:cNvSpPr/>
      </xdr:nvSpPr>
      <xdr:spPr bwMode="auto">
        <a:xfrm>
          <a:off x="4953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300951</xdr:rowOff>
    </xdr:from>
    <xdr:ext cx="736600" cy="259045"/>
    <xdr:sp macro="" textlink="">
      <xdr:nvSpPr>
        <xdr:cNvPr id="119" name="テキスト ボックス 118"/>
        <xdr:cNvSpPr txBox="1"/>
      </xdr:nvSpPr>
      <xdr:spPr>
        <a:xfrm>
          <a:off x="4622800" y="656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280985</xdr:rowOff>
    </xdr:from>
    <xdr:to>
      <xdr:col>3</xdr:col>
      <xdr:colOff>904875</xdr:colOff>
      <xdr:row>35</xdr:row>
      <xdr:rowOff>296347</xdr:rowOff>
    </xdr:to>
    <xdr:cxnSp macro="">
      <xdr:nvCxnSpPr>
        <xdr:cNvPr id="120" name="直線コネクタ 119"/>
        <xdr:cNvCxnSpPr/>
      </xdr:nvCxnSpPr>
      <xdr:spPr bwMode="auto">
        <a:xfrm flipV="1">
          <a:off x="3606800" y="6891335"/>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154198</xdr:rowOff>
    </xdr:from>
    <xdr:to>
      <xdr:col>3</xdr:col>
      <xdr:colOff>955675</xdr:colOff>
      <xdr:row>35</xdr:row>
      <xdr:rowOff>255798</xdr:rowOff>
    </xdr:to>
    <xdr:sp macro="" textlink="">
      <xdr:nvSpPr>
        <xdr:cNvPr id="121" name="フローチャート : 判断 120"/>
        <xdr:cNvSpPr/>
      </xdr:nvSpPr>
      <xdr:spPr bwMode="auto">
        <a:xfrm>
          <a:off x="4254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265975</xdr:rowOff>
    </xdr:from>
    <xdr:ext cx="762000" cy="259045"/>
    <xdr:sp macro="" textlink="">
      <xdr:nvSpPr>
        <xdr:cNvPr id="122" name="テキスト ボックス 121"/>
        <xdr:cNvSpPr txBox="1"/>
      </xdr:nvSpPr>
      <xdr:spPr>
        <a:xfrm>
          <a:off x="3924300" y="653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296347</xdr:rowOff>
    </xdr:from>
    <xdr:to>
      <xdr:col>3</xdr:col>
      <xdr:colOff>206375</xdr:colOff>
      <xdr:row>35</xdr:row>
      <xdr:rowOff>334294</xdr:rowOff>
    </xdr:to>
    <xdr:cxnSp macro="">
      <xdr:nvCxnSpPr>
        <xdr:cNvPr id="123" name="直線コネクタ 122"/>
        <xdr:cNvCxnSpPr/>
      </xdr:nvCxnSpPr>
      <xdr:spPr bwMode="auto">
        <a:xfrm flipV="1">
          <a:off x="2908300" y="6906697"/>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119085</xdr:rowOff>
    </xdr:from>
    <xdr:to>
      <xdr:col>3</xdr:col>
      <xdr:colOff>257175</xdr:colOff>
      <xdr:row>35</xdr:row>
      <xdr:rowOff>220685</xdr:rowOff>
    </xdr:to>
    <xdr:sp macro="" textlink="">
      <xdr:nvSpPr>
        <xdr:cNvPr id="124" name="フローチャート : 判断 123"/>
        <xdr:cNvSpPr/>
      </xdr:nvSpPr>
      <xdr:spPr bwMode="auto">
        <a:xfrm>
          <a:off x="35560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230862</xdr:rowOff>
    </xdr:from>
    <xdr:ext cx="762000" cy="259045"/>
    <xdr:sp macro="" textlink="">
      <xdr:nvSpPr>
        <xdr:cNvPr id="125" name="テキスト ボックス 124"/>
        <xdr:cNvSpPr txBox="1"/>
      </xdr:nvSpPr>
      <xdr:spPr>
        <a:xfrm>
          <a:off x="3225800" y="649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77115</xdr:rowOff>
    </xdr:from>
    <xdr:to>
      <xdr:col>2</xdr:col>
      <xdr:colOff>692150</xdr:colOff>
      <xdr:row>35</xdr:row>
      <xdr:rowOff>178715</xdr:rowOff>
    </xdr:to>
    <xdr:sp macro="" textlink="">
      <xdr:nvSpPr>
        <xdr:cNvPr id="126" name="フローチャート : 判断 125"/>
        <xdr:cNvSpPr/>
      </xdr:nvSpPr>
      <xdr:spPr bwMode="auto">
        <a:xfrm>
          <a:off x="2857500" y="6687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188892</xdr:rowOff>
    </xdr:from>
    <xdr:ext cx="762000" cy="259045"/>
    <xdr:sp macro="" textlink="">
      <xdr:nvSpPr>
        <xdr:cNvPr id="127" name="テキスト ボックス 126"/>
        <xdr:cNvSpPr txBox="1"/>
      </xdr:nvSpPr>
      <xdr:spPr>
        <a:xfrm>
          <a:off x="2527300" y="64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325465</xdr:rowOff>
    </xdr:from>
    <xdr:to>
      <xdr:col>5</xdr:col>
      <xdr:colOff>34925</xdr:colOff>
      <xdr:row>36</xdr:row>
      <xdr:rowOff>84165</xdr:rowOff>
    </xdr:to>
    <xdr:sp macro="" textlink="">
      <xdr:nvSpPr>
        <xdr:cNvPr id="133" name="円/楕円 132"/>
        <xdr:cNvSpPr/>
      </xdr:nvSpPr>
      <xdr:spPr bwMode="auto">
        <a:xfrm>
          <a:off x="5600700" y="693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297542</xdr:rowOff>
    </xdr:from>
    <xdr:ext cx="762000" cy="259045"/>
    <xdr:sp macro="" textlink="">
      <xdr:nvSpPr>
        <xdr:cNvPr id="134" name="人口1人当たり決算額の推移該当値テキスト445"/>
        <xdr:cNvSpPr txBox="1"/>
      </xdr:nvSpPr>
      <xdr:spPr>
        <a:xfrm>
          <a:off x="5740400" y="69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280066</xdr:rowOff>
    </xdr:from>
    <xdr:to>
      <xdr:col>4</xdr:col>
      <xdr:colOff>520700</xdr:colOff>
      <xdr:row>36</xdr:row>
      <xdr:rowOff>38766</xdr:rowOff>
    </xdr:to>
    <xdr:sp macro="" textlink="">
      <xdr:nvSpPr>
        <xdr:cNvPr id="135" name="円/楕円 134"/>
        <xdr:cNvSpPr/>
      </xdr:nvSpPr>
      <xdr:spPr bwMode="auto">
        <a:xfrm>
          <a:off x="4953000" y="689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23543</xdr:rowOff>
    </xdr:from>
    <xdr:ext cx="736600" cy="259045"/>
    <xdr:sp macro="" textlink="">
      <xdr:nvSpPr>
        <xdr:cNvPr id="136" name="テキスト ボックス 135"/>
        <xdr:cNvSpPr txBox="1"/>
      </xdr:nvSpPr>
      <xdr:spPr>
        <a:xfrm>
          <a:off x="4622800" y="697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230185</xdr:rowOff>
    </xdr:from>
    <xdr:to>
      <xdr:col>3</xdr:col>
      <xdr:colOff>955675</xdr:colOff>
      <xdr:row>35</xdr:row>
      <xdr:rowOff>331785</xdr:rowOff>
    </xdr:to>
    <xdr:sp macro="" textlink="">
      <xdr:nvSpPr>
        <xdr:cNvPr id="137" name="円/楕円 136"/>
        <xdr:cNvSpPr/>
      </xdr:nvSpPr>
      <xdr:spPr bwMode="auto">
        <a:xfrm>
          <a:off x="4254500" y="684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316562</xdr:rowOff>
    </xdr:from>
    <xdr:ext cx="762000" cy="259045"/>
    <xdr:sp macro="" textlink="">
      <xdr:nvSpPr>
        <xdr:cNvPr id="138" name="テキスト ボックス 137"/>
        <xdr:cNvSpPr txBox="1"/>
      </xdr:nvSpPr>
      <xdr:spPr>
        <a:xfrm>
          <a:off x="3924300" y="692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245547</xdr:rowOff>
    </xdr:from>
    <xdr:to>
      <xdr:col>3</xdr:col>
      <xdr:colOff>257175</xdr:colOff>
      <xdr:row>36</xdr:row>
      <xdr:rowOff>4247</xdr:rowOff>
    </xdr:to>
    <xdr:sp macro="" textlink="">
      <xdr:nvSpPr>
        <xdr:cNvPr id="139" name="円/楕円 138"/>
        <xdr:cNvSpPr/>
      </xdr:nvSpPr>
      <xdr:spPr bwMode="auto">
        <a:xfrm>
          <a:off x="3556000" y="685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331924</xdr:rowOff>
    </xdr:from>
    <xdr:ext cx="762000" cy="259045"/>
    <xdr:sp macro="" textlink="">
      <xdr:nvSpPr>
        <xdr:cNvPr id="140" name="テキスト ボックス 139"/>
        <xdr:cNvSpPr txBox="1"/>
      </xdr:nvSpPr>
      <xdr:spPr>
        <a:xfrm>
          <a:off x="3225800" y="694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283494</xdr:rowOff>
    </xdr:from>
    <xdr:to>
      <xdr:col>2</xdr:col>
      <xdr:colOff>692150</xdr:colOff>
      <xdr:row>36</xdr:row>
      <xdr:rowOff>42194</xdr:rowOff>
    </xdr:to>
    <xdr:sp macro="" textlink="">
      <xdr:nvSpPr>
        <xdr:cNvPr id="141" name="円/楕円 140"/>
        <xdr:cNvSpPr/>
      </xdr:nvSpPr>
      <xdr:spPr bwMode="auto">
        <a:xfrm>
          <a:off x="2857500" y="689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26971</xdr:rowOff>
    </xdr:from>
    <xdr:ext cx="762000" cy="259045"/>
    <xdr:sp macro="" textlink="">
      <xdr:nvSpPr>
        <xdr:cNvPr id="142" name="テキスト ボックス 141"/>
        <xdr:cNvSpPr txBox="1"/>
      </xdr:nvSpPr>
      <xdr:spPr>
        <a:xfrm>
          <a:off x="2527300" y="698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財政調整基金残高は、約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億円増加し</a:t>
          </a:r>
          <a:r>
            <a:rPr kumimoji="1" lang="en-US" altLang="ja-JP" sz="1400">
              <a:latin typeface="ＭＳ ゴシック" pitchFamily="49" charset="-128"/>
              <a:ea typeface="ＭＳ ゴシック" pitchFamily="49" charset="-128"/>
            </a:rPr>
            <a:t>16.02</a:t>
          </a:r>
          <a:r>
            <a:rPr kumimoji="1" lang="ja-JP" altLang="en-US" sz="1400">
              <a:latin typeface="ＭＳ ゴシック" pitchFamily="49" charset="-128"/>
              <a:ea typeface="ＭＳ ゴシック" pitchFamily="49" charset="-128"/>
            </a:rPr>
            <a:t>％となった。実質収支額は、標準財政規模が大きく増加したことで</a:t>
          </a:r>
          <a:r>
            <a:rPr kumimoji="1" lang="en-US" altLang="ja-JP" sz="1400">
              <a:latin typeface="ＭＳ ゴシック" pitchFamily="49" charset="-128"/>
              <a:ea typeface="ＭＳ ゴシック" pitchFamily="49" charset="-128"/>
            </a:rPr>
            <a:t>6.06</a:t>
          </a:r>
          <a:r>
            <a:rPr kumimoji="1" lang="ja-JP" altLang="en-US" sz="1400">
              <a:latin typeface="ＭＳ ゴシック" pitchFamily="49" charset="-128"/>
              <a:ea typeface="ＭＳ ゴシック" pitchFamily="49" charset="-128"/>
            </a:rPr>
            <a:t>％となったが、概ね適当とされる標準財政規模比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％程度を維持している。引き続き厳しい財政状況ではあるが、内部努力の徹底と外部化を基軸とした事務事業の見直しに取り組んでいく。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一般会計及び全ての特別会計で赤字が生じていない。今後とも、各会計で適正な財政運営を行っていく。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億円の範囲で推移している。　算入公債費等は、北区には不交付の地方交付税での基準財政需要額に算入される区債償還経費を差し引いた上で実質公債費比率を算定しており、増加傾向にある。実質公債費比率の分子は、元利償還金等を算入公債費等が上回るため▲となり、減少傾向にある。今後も適切な区債活用と計画的償還で改善を図る。</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年に実質公債費比率を再算定し、満期一括償還地方債に係る年度割相当額を</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に、実質公債費比率の分子を</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1,402</a:t>
          </a:r>
          <a:r>
            <a:rPr kumimoji="1" lang="ja-JP" altLang="en-US" sz="1400">
              <a:latin typeface="ＭＳ ゴシック" pitchFamily="49" charset="-128"/>
              <a:ea typeface="ＭＳ ゴシック" pitchFamily="49" charset="-128"/>
            </a:rPr>
            <a:t>に修正した。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計画的な償還により減少傾向にある。債務負担行為に基づく支出予定額は北区土地開発公社からの用地取得の増により増加し、退職手当負担見込額は、退職手当調整額等の増により増加となった。充当可能基金は基金の計画的な積立により増加した。将来負担額から差し引く基準財政需要額算入見込額は、北区は不交付の地方交付税基準財政需要額に算入見込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131431519</v>
      </c>
      <c r="BO4" s="349"/>
      <c r="BP4" s="349"/>
      <c r="BQ4" s="349"/>
      <c r="BR4" s="349"/>
      <c r="BS4" s="349"/>
      <c r="BT4" s="349"/>
      <c r="BU4" s="350"/>
      <c r="BV4" s="348">
        <v>133566783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126374088</v>
      </c>
      <c r="BO5" s="386"/>
      <c r="BP5" s="386"/>
      <c r="BQ5" s="386"/>
      <c r="BR5" s="386"/>
      <c r="BS5" s="386"/>
      <c r="BT5" s="386"/>
      <c r="BU5" s="387"/>
      <c r="BV5" s="385">
        <v>127958413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5057431</v>
      </c>
      <c r="BO6" s="386"/>
      <c r="BP6" s="386"/>
      <c r="BQ6" s="386"/>
      <c r="BR6" s="386"/>
      <c r="BS6" s="386"/>
      <c r="BT6" s="386"/>
      <c r="BU6" s="387"/>
      <c r="BV6" s="385">
        <v>5608370</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86.1</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207312</v>
      </c>
      <c r="BO7" s="386"/>
      <c r="BP7" s="386"/>
      <c r="BQ7" s="386"/>
      <c r="BR7" s="386"/>
      <c r="BS7" s="386"/>
      <c r="BT7" s="386"/>
      <c r="BU7" s="387"/>
      <c r="BV7" s="385">
        <v>167299</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80084091</v>
      </c>
      <c r="CU7" s="386"/>
      <c r="CV7" s="386"/>
      <c r="CW7" s="386"/>
      <c r="CX7" s="386"/>
      <c r="CY7" s="386"/>
      <c r="CZ7" s="386"/>
      <c r="DA7" s="387"/>
      <c r="DB7" s="385">
        <v>75613595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4850119</v>
      </c>
      <c r="BO8" s="386"/>
      <c r="BP8" s="386"/>
      <c r="BQ8" s="386"/>
      <c r="BR8" s="386"/>
      <c r="BS8" s="386"/>
      <c r="BT8" s="386"/>
      <c r="BU8" s="387"/>
      <c r="BV8" s="385">
        <v>5441071</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335544</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-590952</v>
      </c>
      <c r="BO9" s="386"/>
      <c r="BP9" s="386"/>
      <c r="BQ9" s="386"/>
      <c r="BR9" s="386"/>
      <c r="BS9" s="386"/>
      <c r="BT9" s="386"/>
      <c r="BU9" s="387"/>
      <c r="BV9" s="385">
        <v>1051600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3.5</v>
      </c>
      <c r="CU9" s="383"/>
      <c r="CV9" s="383"/>
      <c r="CW9" s="383"/>
      <c r="CX9" s="383"/>
      <c r="CY9" s="383"/>
      <c r="CZ9" s="383"/>
      <c r="DA9" s="384"/>
      <c r="DB9" s="382">
        <v>3.8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330412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87826</v>
      </c>
      <c r="BO10" s="386"/>
      <c r="BP10" s="386"/>
      <c r="BQ10" s="386"/>
      <c r="BR10" s="386"/>
      <c r="BS10" s="386"/>
      <c r="BT10" s="386"/>
      <c r="BU10" s="387"/>
      <c r="BV10" s="385">
        <v>1001302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338084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2000000</v>
      </c>
      <c r="BO12" s="386"/>
      <c r="BP12" s="386"/>
      <c r="BQ12" s="386"/>
      <c r="BR12" s="386"/>
      <c r="BS12" s="386"/>
      <c r="BT12" s="386"/>
      <c r="BU12" s="387"/>
      <c r="BV12" s="385">
        <v>5000000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322079</v>
      </c>
      <c r="S13" s="467"/>
      <c r="T13" s="467"/>
      <c r="U13" s="467"/>
      <c r="V13" s="468"/>
      <c r="W13" s="401" t="s">
        <v>124</v>
      </c>
      <c r="X13" s="402"/>
      <c r="Y13" s="402"/>
      <c r="Z13" s="402"/>
      <c r="AA13" s="402"/>
      <c r="AB13" s="392"/>
      <c r="AC13" s="436">
        <v>87</v>
      </c>
      <c r="AD13" s="437"/>
      <c r="AE13" s="437"/>
      <c r="AF13" s="437"/>
      <c r="AG13" s="476"/>
      <c r="AH13" s="436">
        <v>66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-2503126</v>
      </c>
      <c r="BO13" s="386"/>
      <c r="BP13" s="386"/>
      <c r="BQ13" s="386"/>
      <c r="BR13" s="386"/>
      <c r="BS13" s="386"/>
      <c r="BT13" s="386"/>
      <c r="BU13" s="387"/>
      <c r="BV13" s="385">
        <v>-2947098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-2.9</v>
      </c>
      <c r="CU13" s="383"/>
      <c r="CV13" s="383"/>
      <c r="CW13" s="383"/>
      <c r="CX13" s="383"/>
      <c r="CY13" s="383"/>
      <c r="CZ13" s="383"/>
      <c r="DA13" s="384"/>
      <c r="DB13" s="382">
        <v>-2.4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334723</v>
      </c>
      <c r="S14" s="467"/>
      <c r="T14" s="467"/>
      <c r="U14" s="467"/>
      <c r="V14" s="468"/>
      <c r="W14" s="375"/>
      <c r="X14" s="376"/>
      <c r="Y14" s="376"/>
      <c r="Z14" s="376"/>
      <c r="AA14" s="376"/>
      <c r="AB14" s="365"/>
      <c r="AC14" s="469">
        <v>0.1</v>
      </c>
      <c r="AD14" s="470"/>
      <c r="AE14" s="470"/>
      <c r="AF14" s="470"/>
      <c r="AG14" s="471"/>
      <c r="AH14" s="469">
        <v>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320165</v>
      </c>
      <c r="S15" s="467"/>
      <c r="T15" s="467"/>
      <c r="U15" s="467"/>
      <c r="V15" s="468"/>
      <c r="W15" s="401" t="s">
        <v>131</v>
      </c>
      <c r="X15" s="402"/>
      <c r="Y15" s="402"/>
      <c r="Z15" s="402"/>
      <c r="AA15" s="402"/>
      <c r="AB15" s="392"/>
      <c r="AC15" s="436">
        <v>22756</v>
      </c>
      <c r="AD15" s="437"/>
      <c r="AE15" s="437"/>
      <c r="AF15" s="437"/>
      <c r="AG15" s="476"/>
      <c r="AH15" s="436">
        <v>29640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28142330</v>
      </c>
      <c r="BO15" s="349"/>
      <c r="BP15" s="349"/>
      <c r="BQ15" s="349"/>
      <c r="BR15" s="349"/>
      <c r="BS15" s="349"/>
      <c r="BT15" s="349"/>
      <c r="BU15" s="350"/>
      <c r="BV15" s="348">
        <v>26697473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17.100000000000001</v>
      </c>
      <c r="AD16" s="470"/>
      <c r="AE16" s="470"/>
      <c r="AF16" s="470"/>
      <c r="AG16" s="471"/>
      <c r="AH16" s="469">
        <v>18.399999999999999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75944467</v>
      </c>
      <c r="BO16" s="386"/>
      <c r="BP16" s="386"/>
      <c r="BQ16" s="386"/>
      <c r="BR16" s="386"/>
      <c r="BS16" s="386"/>
      <c r="BT16" s="386"/>
      <c r="BU16" s="387"/>
      <c r="BV16" s="385">
        <v>71560392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110353</v>
      </c>
      <c r="AD17" s="437"/>
      <c r="AE17" s="437"/>
      <c r="AF17" s="437"/>
      <c r="AG17" s="476"/>
      <c r="AH17" s="436">
        <v>124529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80084091</v>
      </c>
      <c r="BO17" s="386"/>
      <c r="BP17" s="386"/>
      <c r="BQ17" s="386"/>
      <c r="BR17" s="386"/>
      <c r="BS17" s="386"/>
      <c r="BT17" s="386"/>
      <c r="BU17" s="387"/>
      <c r="BV17" s="385">
        <v>75613595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20.61</v>
      </c>
      <c r="M18" s="498"/>
      <c r="N18" s="498"/>
      <c r="O18" s="498"/>
      <c r="P18" s="498"/>
      <c r="Q18" s="498"/>
      <c r="R18" s="499"/>
      <c r="S18" s="499"/>
      <c r="T18" s="499"/>
      <c r="U18" s="499"/>
      <c r="V18" s="500"/>
      <c r="W18" s="403"/>
      <c r="X18" s="404"/>
      <c r="Y18" s="404"/>
      <c r="Z18" s="404"/>
      <c r="AA18" s="404"/>
      <c r="AB18" s="395"/>
      <c r="AC18" s="501">
        <v>82.9</v>
      </c>
      <c r="AD18" s="502"/>
      <c r="AE18" s="502"/>
      <c r="AF18" s="502"/>
      <c r="AG18" s="503"/>
      <c r="AH18" s="501">
        <v>77.400000000000006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70694299</v>
      </c>
      <c r="BO18" s="386"/>
      <c r="BP18" s="386"/>
      <c r="BQ18" s="386"/>
      <c r="BR18" s="386"/>
      <c r="BS18" s="386"/>
      <c r="BT18" s="386"/>
      <c r="BU18" s="387"/>
      <c r="BV18" s="385">
        <v>68092970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16281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91920838</v>
      </c>
      <c r="BO19" s="386"/>
      <c r="BP19" s="386"/>
      <c r="BQ19" s="386"/>
      <c r="BR19" s="386"/>
      <c r="BS19" s="386"/>
      <c r="BT19" s="386"/>
      <c r="BU19" s="387"/>
      <c r="BV19" s="385">
        <v>90087491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172568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23568081</v>
      </c>
      <c r="BO23" s="386"/>
      <c r="BP23" s="386"/>
      <c r="BQ23" s="386"/>
      <c r="BR23" s="386"/>
      <c r="BS23" s="386"/>
      <c r="BT23" s="386"/>
      <c r="BU23" s="387"/>
      <c r="BV23" s="385">
        <v>25095120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11523</v>
      </c>
      <c r="R24" s="437"/>
      <c r="S24" s="437"/>
      <c r="T24" s="437"/>
      <c r="U24" s="437"/>
      <c r="V24" s="476"/>
      <c r="W24" s="531"/>
      <c r="X24" s="519"/>
      <c r="Y24" s="520"/>
      <c r="Z24" s="435" t="s">
        <v>155</v>
      </c>
      <c r="AA24" s="415"/>
      <c r="AB24" s="415"/>
      <c r="AC24" s="415"/>
      <c r="AD24" s="415"/>
      <c r="AE24" s="415"/>
      <c r="AF24" s="415"/>
      <c r="AG24" s="416"/>
      <c r="AH24" s="436">
        <v>2321</v>
      </c>
      <c r="AI24" s="437"/>
      <c r="AJ24" s="437"/>
      <c r="AK24" s="437"/>
      <c r="AL24" s="476"/>
      <c r="AM24" s="436">
        <v>7183495</v>
      </c>
      <c r="AN24" s="437"/>
      <c r="AO24" s="437"/>
      <c r="AP24" s="437"/>
      <c r="AQ24" s="437"/>
      <c r="AR24" s="476"/>
      <c r="AS24" s="436">
        <v>3095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17066975</v>
      </c>
      <c r="BO24" s="386"/>
      <c r="BP24" s="386"/>
      <c r="BQ24" s="386"/>
      <c r="BR24" s="386"/>
      <c r="BS24" s="386"/>
      <c r="BT24" s="386"/>
      <c r="BU24" s="387"/>
      <c r="BV24" s="385">
        <v>17763633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9229</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23581513</v>
      </c>
      <c r="BO25" s="349"/>
      <c r="BP25" s="349"/>
      <c r="BQ25" s="349"/>
      <c r="BR25" s="349"/>
      <c r="BS25" s="349"/>
      <c r="BT25" s="349"/>
      <c r="BU25" s="350"/>
      <c r="BV25" s="348">
        <v>28459541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7922</v>
      </c>
      <c r="R26" s="437"/>
      <c r="S26" s="437"/>
      <c r="T26" s="437"/>
      <c r="U26" s="437"/>
      <c r="V26" s="476"/>
      <c r="W26" s="531"/>
      <c r="X26" s="519"/>
      <c r="Y26" s="520"/>
      <c r="Z26" s="435" t="s">
        <v>161</v>
      </c>
      <c r="AA26" s="541"/>
      <c r="AB26" s="541"/>
      <c r="AC26" s="541"/>
      <c r="AD26" s="541"/>
      <c r="AE26" s="541"/>
      <c r="AF26" s="541"/>
      <c r="AG26" s="542"/>
      <c r="AH26" s="436">
        <v>228</v>
      </c>
      <c r="AI26" s="437"/>
      <c r="AJ26" s="437"/>
      <c r="AK26" s="437"/>
      <c r="AL26" s="476"/>
      <c r="AM26" s="436">
        <v>695400</v>
      </c>
      <c r="AN26" s="437"/>
      <c r="AO26" s="437"/>
      <c r="AP26" s="437"/>
      <c r="AQ26" s="437"/>
      <c r="AR26" s="476"/>
      <c r="AS26" s="436">
        <v>3050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30000</v>
      </c>
      <c r="BO26" s="386"/>
      <c r="BP26" s="386"/>
      <c r="BQ26" s="386"/>
      <c r="BR26" s="386"/>
      <c r="BS26" s="386"/>
      <c r="BT26" s="386"/>
      <c r="BU26" s="387"/>
      <c r="BV26" s="385">
        <v>15000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9229</v>
      </c>
      <c r="R27" s="437"/>
      <c r="S27" s="437"/>
      <c r="T27" s="437"/>
      <c r="U27" s="437"/>
      <c r="V27" s="476"/>
      <c r="W27" s="531"/>
      <c r="X27" s="519"/>
      <c r="Y27" s="520"/>
      <c r="Z27" s="435" t="s">
        <v>164</v>
      </c>
      <c r="AA27" s="415"/>
      <c r="AB27" s="415"/>
      <c r="AC27" s="415"/>
      <c r="AD27" s="415"/>
      <c r="AE27" s="415"/>
      <c r="AF27" s="415"/>
      <c r="AG27" s="416"/>
      <c r="AH27" s="436">
        <v>26</v>
      </c>
      <c r="AI27" s="437"/>
      <c r="AJ27" s="437"/>
      <c r="AK27" s="437"/>
      <c r="AL27" s="476"/>
      <c r="AM27" s="436">
        <v>87336</v>
      </c>
      <c r="AN27" s="437"/>
      <c r="AO27" s="437"/>
      <c r="AP27" s="437"/>
      <c r="AQ27" s="437"/>
      <c r="AR27" s="476"/>
      <c r="AS27" s="436">
        <v>3359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7922</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12825567</v>
      </c>
      <c r="BO28" s="349"/>
      <c r="BP28" s="349"/>
      <c r="BQ28" s="349"/>
      <c r="BR28" s="349"/>
      <c r="BS28" s="349"/>
      <c r="BT28" s="349"/>
      <c r="BU28" s="350"/>
      <c r="BV28" s="348">
        <v>12017205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38</v>
      </c>
      <c r="M29" s="437"/>
      <c r="N29" s="437"/>
      <c r="O29" s="437"/>
      <c r="P29" s="476"/>
      <c r="Q29" s="436">
        <v>6146</v>
      </c>
      <c r="R29" s="437"/>
      <c r="S29" s="437"/>
      <c r="T29" s="437"/>
      <c r="U29" s="437"/>
      <c r="V29" s="476"/>
      <c r="W29" s="532"/>
      <c r="X29" s="533"/>
      <c r="Y29" s="534"/>
      <c r="Z29" s="435" t="s">
        <v>171</v>
      </c>
      <c r="AA29" s="415"/>
      <c r="AB29" s="415"/>
      <c r="AC29" s="415"/>
      <c r="AD29" s="415"/>
      <c r="AE29" s="415"/>
      <c r="AF29" s="415"/>
      <c r="AG29" s="416"/>
      <c r="AH29" s="436">
        <v>2347</v>
      </c>
      <c r="AI29" s="437"/>
      <c r="AJ29" s="437"/>
      <c r="AK29" s="437"/>
      <c r="AL29" s="476"/>
      <c r="AM29" s="436">
        <v>7270831</v>
      </c>
      <c r="AN29" s="437"/>
      <c r="AO29" s="437"/>
      <c r="AP29" s="437"/>
      <c r="AQ29" s="437"/>
      <c r="AR29" s="476"/>
      <c r="AS29" s="436">
        <v>3098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2295875</v>
      </c>
      <c r="BO29" s="386"/>
      <c r="BP29" s="386"/>
      <c r="BQ29" s="386"/>
      <c r="BR29" s="386"/>
      <c r="BS29" s="386"/>
      <c r="BT29" s="386"/>
      <c r="BU29" s="387"/>
      <c r="BV29" s="385">
        <v>2367704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33854932</v>
      </c>
      <c r="BO30" s="555"/>
      <c r="BP30" s="555"/>
      <c r="BQ30" s="555"/>
      <c r="BR30" s="555"/>
      <c r="BS30" s="555"/>
      <c r="BT30" s="555"/>
      <c r="BU30" s="556"/>
      <c r="BV30" s="554">
        <v>31357939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特別区人事・厚生事務組合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北区土地開発公社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中小企業従業員退職金等共済事業会計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特別区競馬組合</v>
      </c>
      <c r="BZ35" s="567"/>
      <c r="CA35" s="567"/>
      <c r="CB35" s="567"/>
      <c r="CC35" s="567"/>
      <c r="CD35" s="567"/>
      <c r="CE35" s="567"/>
      <c r="CF35" s="567"/>
      <c r="CG35" s="567"/>
      <c r="CH35" s="567"/>
      <c r="CI35" s="567"/>
      <c r="CJ35" s="567"/>
      <c r="CK35" s="567"/>
      <c r="CL35" s="567"/>
      <c r="CM35" s="567"/>
      <c r="CN35" s="165"/>
      <c r="CO35" s="566">
        <f t="shared" ref="CO35:CO43" si="3">IF(CQ35="","",CO34+1)</f>
        <v>12</v>
      </c>
      <c r="CP35" s="566"/>
      <c r="CQ35" s="567" t="str">
        <f>IF('各会計、関係団体の財政状況及び健全化判断比率'!BS8="","",'各会計、関係団体の財政状況及び健全化判断比率'!BS8)</f>
        <v>東京都北区体育協会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東京二十三区清掃一部事務組合</v>
      </c>
      <c r="BZ36" s="567"/>
      <c r="CA36" s="567"/>
      <c r="CB36" s="567"/>
      <c r="CC36" s="567"/>
      <c r="CD36" s="567"/>
      <c r="CE36" s="567"/>
      <c r="CF36" s="567"/>
      <c r="CG36" s="567"/>
      <c r="CH36" s="567"/>
      <c r="CI36" s="567"/>
      <c r="CJ36" s="567"/>
      <c r="CK36" s="567"/>
      <c r="CL36" s="567"/>
      <c r="CM36" s="567"/>
      <c r="CN36" s="165"/>
      <c r="CO36" s="566">
        <f t="shared" si="3"/>
        <v>13</v>
      </c>
      <c r="CP36" s="566"/>
      <c r="CQ36" s="567" t="str">
        <f>IF('各会計、関係団体の財政状況及び健全化判断比率'!BS9="","",'各会計、関係団体の財政状況及び健全化判断比率'!BS9)</f>
        <v>北区文化振興財団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東京都後期高齢者医療広域組合（一般会計）</v>
      </c>
      <c r="BZ37" s="567"/>
      <c r="CA37" s="567"/>
      <c r="CB37" s="567"/>
      <c r="CC37" s="567"/>
      <c r="CD37" s="567"/>
      <c r="CE37" s="567"/>
      <c r="CF37" s="567"/>
      <c r="CG37" s="567"/>
      <c r="CH37" s="567"/>
      <c r="CI37" s="567"/>
      <c r="CJ37" s="567"/>
      <c r="CK37" s="567"/>
      <c r="CL37" s="567"/>
      <c r="CM37" s="567"/>
      <c r="CN37" s="165"/>
      <c r="CO37" s="566">
        <f t="shared" si="3"/>
        <v>14</v>
      </c>
      <c r="CP37" s="566"/>
      <c r="CQ37" s="567" t="str">
        <f>IF('各会計、関係団体の財政状況及び健全化判断比率'!BS10="","",'各会計、関係団体の財政状況及び健全化判断比率'!BS10)</f>
        <v>東京城北勤労者サービスセンター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東京都後期高齢者医療広域組合（後期高齢者医療特別会計）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505</v>
      </c>
      <c r="J40" s="79" t="s">
        <v>506</v>
      </c>
      <c r="K40" s="79" t="s">
        <v>507</v>
      </c>
      <c r="L40" s="79" t="s">
        <v>508</v>
      </c>
      <c r="M40" s="80" t="s">
        <v>509</v>
      </c>
    </row>
    <row r="41" spans="2:13" ht="27.75" customHeight="1" x14ac:dyDescent="0.15">
      <c r="B41" s="1179" t="s">
        <v>24</v>
      </c>
      <c r="C41" s="1180"/>
      <c r="D41" s="81"/>
      <c r="E41" s="1185" t="s">
        <v>25</v>
      </c>
      <c r="F41" s="1185"/>
      <c r="G41" s="1185"/>
      <c r="H41" s="1186"/>
      <c r="I41" s="82">
        <v>34254</v>
      </c>
      <c r="J41" s="83">
        <v>34885</v>
      </c>
      <c r="K41" s="83">
        <v>28899</v>
      </c>
      <c r="L41" s="83">
        <v>28085</v>
      </c>
      <c r="M41" s="84">
        <v>26158</v>
      </c>
    </row>
    <row r="42" spans="2:13" ht="27.75" customHeight="1" x14ac:dyDescent="0.15">
      <c r="B42" s="1181"/>
      <c r="C42" s="1182"/>
      <c r="D42" s="85"/>
      <c r="E42" s="1187" t="s">
        <v>26</v>
      </c>
      <c r="F42" s="1187"/>
      <c r="G42" s="1187"/>
      <c r="H42" s="1188"/>
      <c r="I42" s="86">
        <v>679</v>
      </c>
      <c r="J42" s="87">
        <v>968</v>
      </c>
      <c r="K42" s="87">
        <v>949</v>
      </c>
      <c r="L42" s="87">
        <v>834</v>
      </c>
      <c r="M42" s="88">
        <v>1029</v>
      </c>
    </row>
    <row r="43" spans="2:13" ht="27.75" customHeight="1" x14ac:dyDescent="0.15">
      <c r="B43" s="1181"/>
      <c r="C43" s="1182"/>
      <c r="D43" s="85"/>
      <c r="E43" s="1187" t="s">
        <v>27</v>
      </c>
      <c r="F43" s="1187"/>
      <c r="G43" s="1187"/>
      <c r="H43" s="1188"/>
      <c r="I43" s="86" t="s">
        <v>466</v>
      </c>
      <c r="J43" s="87" t="s">
        <v>466</v>
      </c>
      <c r="K43" s="87" t="s">
        <v>466</v>
      </c>
      <c r="L43" s="87" t="s">
        <v>466</v>
      </c>
      <c r="M43" s="88" t="s">
        <v>466</v>
      </c>
    </row>
    <row r="44" spans="2:13" ht="27.75" customHeight="1" x14ac:dyDescent="0.15">
      <c r="B44" s="1181"/>
      <c r="C44" s="1182"/>
      <c r="D44" s="85"/>
      <c r="E44" s="1187" t="s">
        <v>28</v>
      </c>
      <c r="F44" s="1187"/>
      <c r="G44" s="1187"/>
      <c r="H44" s="1188"/>
      <c r="I44" s="86">
        <v>1593</v>
      </c>
      <c r="J44" s="87">
        <v>1238</v>
      </c>
      <c r="K44" s="87">
        <v>1046</v>
      </c>
      <c r="L44" s="87">
        <v>1084</v>
      </c>
      <c r="M44" s="88">
        <v>1039</v>
      </c>
    </row>
    <row r="45" spans="2:13" ht="27.75" customHeight="1" x14ac:dyDescent="0.15">
      <c r="B45" s="1181"/>
      <c r="C45" s="1182"/>
      <c r="D45" s="85"/>
      <c r="E45" s="1187" t="s">
        <v>29</v>
      </c>
      <c r="F45" s="1187"/>
      <c r="G45" s="1187"/>
      <c r="H45" s="1188"/>
      <c r="I45" s="86">
        <v>24554</v>
      </c>
      <c r="J45" s="87">
        <v>23357</v>
      </c>
      <c r="K45" s="87">
        <v>22016</v>
      </c>
      <c r="L45" s="87">
        <v>19918</v>
      </c>
      <c r="M45" s="88">
        <v>20389</v>
      </c>
    </row>
    <row r="46" spans="2:13" ht="27.75" customHeight="1" x14ac:dyDescent="0.15">
      <c r="B46" s="1181"/>
      <c r="C46" s="1182"/>
      <c r="D46" s="85"/>
      <c r="E46" s="1187" t="s">
        <v>30</v>
      </c>
      <c r="F46" s="1187"/>
      <c r="G46" s="1187"/>
      <c r="H46" s="1188"/>
      <c r="I46" s="86">
        <v>38</v>
      </c>
      <c r="J46" s="87">
        <v>28</v>
      </c>
      <c r="K46" s="87" t="s">
        <v>466</v>
      </c>
      <c r="L46" s="87" t="s">
        <v>466</v>
      </c>
      <c r="M46" s="88" t="s">
        <v>466</v>
      </c>
    </row>
    <row r="47" spans="2:13" ht="27.75" customHeight="1" x14ac:dyDescent="0.15">
      <c r="B47" s="1181"/>
      <c r="C47" s="1182"/>
      <c r="D47" s="85"/>
      <c r="E47" s="1187" t="s">
        <v>31</v>
      </c>
      <c r="F47" s="1187"/>
      <c r="G47" s="1187"/>
      <c r="H47" s="1188"/>
      <c r="I47" s="86" t="s">
        <v>466</v>
      </c>
      <c r="J47" s="87" t="s">
        <v>466</v>
      </c>
      <c r="K47" s="87" t="s">
        <v>466</v>
      </c>
      <c r="L47" s="87" t="s">
        <v>466</v>
      </c>
      <c r="M47" s="88" t="s">
        <v>466</v>
      </c>
    </row>
    <row r="48" spans="2:13" ht="27.75" customHeight="1" x14ac:dyDescent="0.15">
      <c r="B48" s="1183"/>
      <c r="C48" s="1184"/>
      <c r="D48" s="85"/>
      <c r="E48" s="1187" t="s">
        <v>32</v>
      </c>
      <c r="F48" s="1187"/>
      <c r="G48" s="1187"/>
      <c r="H48" s="1188"/>
      <c r="I48" s="86" t="s">
        <v>466</v>
      </c>
      <c r="J48" s="87" t="s">
        <v>466</v>
      </c>
      <c r="K48" s="87" t="s">
        <v>466</v>
      </c>
      <c r="L48" s="87" t="s">
        <v>466</v>
      </c>
      <c r="M48" s="88" t="s">
        <v>466</v>
      </c>
    </row>
    <row r="49" spans="2:13" ht="27.75" customHeight="1" x14ac:dyDescent="0.15">
      <c r="B49" s="1189" t="s">
        <v>33</v>
      </c>
      <c r="C49" s="1190"/>
      <c r="D49" s="89"/>
      <c r="E49" s="1187" t="s">
        <v>34</v>
      </c>
      <c r="F49" s="1187"/>
      <c r="G49" s="1187"/>
      <c r="H49" s="1188"/>
      <c r="I49" s="86">
        <v>50248</v>
      </c>
      <c r="J49" s="87">
        <v>45726</v>
      </c>
      <c r="K49" s="87">
        <v>47773</v>
      </c>
      <c r="L49" s="87">
        <v>48401</v>
      </c>
      <c r="M49" s="88">
        <v>51565</v>
      </c>
    </row>
    <row r="50" spans="2:13" ht="27.75" customHeight="1" x14ac:dyDescent="0.15">
      <c r="B50" s="1181"/>
      <c r="C50" s="1182"/>
      <c r="D50" s="85"/>
      <c r="E50" s="1187" t="s">
        <v>35</v>
      </c>
      <c r="F50" s="1187"/>
      <c r="G50" s="1187"/>
      <c r="H50" s="1188"/>
      <c r="I50" s="86" t="s">
        <v>466</v>
      </c>
      <c r="J50" s="87" t="s">
        <v>466</v>
      </c>
      <c r="K50" s="87" t="s">
        <v>466</v>
      </c>
      <c r="L50" s="87" t="s">
        <v>466</v>
      </c>
      <c r="M50" s="88" t="s">
        <v>466</v>
      </c>
    </row>
    <row r="51" spans="2:13" ht="27.75" customHeight="1" x14ac:dyDescent="0.15">
      <c r="B51" s="1183"/>
      <c r="C51" s="1184"/>
      <c r="D51" s="85"/>
      <c r="E51" s="1187" t="s">
        <v>36</v>
      </c>
      <c r="F51" s="1187"/>
      <c r="G51" s="1187"/>
      <c r="H51" s="1188"/>
      <c r="I51" s="86">
        <v>86373</v>
      </c>
      <c r="J51" s="87">
        <v>86752</v>
      </c>
      <c r="K51" s="87">
        <v>83310</v>
      </c>
      <c r="L51" s="87">
        <v>77874</v>
      </c>
      <c r="M51" s="88">
        <v>73988</v>
      </c>
    </row>
    <row r="52" spans="2:13" ht="27.75" customHeight="1" thickBot="1" x14ac:dyDescent="0.2">
      <c r="B52" s="1191" t="s">
        <v>37</v>
      </c>
      <c r="C52" s="1192"/>
      <c r="D52" s="90"/>
      <c r="E52" s="1193" t="s">
        <v>38</v>
      </c>
      <c r="F52" s="1193"/>
      <c r="G52" s="1193"/>
      <c r="H52" s="1194"/>
      <c r="I52" s="91">
        <v>-75504</v>
      </c>
      <c r="J52" s="92">
        <v>-72002</v>
      </c>
      <c r="K52" s="92">
        <v>-78173</v>
      </c>
      <c r="L52" s="92">
        <v>-76354</v>
      </c>
      <c r="M52" s="93">
        <v>-76939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504</v>
      </c>
      <c r="G2" s="111"/>
      <c r="H2" s="112"/>
    </row>
    <row r="3" spans="1:8" x14ac:dyDescent="0.15">
      <c r="A3" s="108" t="s">
        <v>497</v>
      </c>
      <c r="B3" s="113"/>
      <c r="C3" s="114"/>
      <c r="D3" s="115">
        <v>36683</v>
      </c>
      <c r="E3" s="116"/>
      <c r="F3" s="117">
        <v>41485</v>
      </c>
      <c r="G3" s="118"/>
      <c r="H3" s="119"/>
    </row>
    <row r="4" spans="1:8" x14ac:dyDescent="0.15">
      <c r="A4" s="120"/>
      <c r="B4" s="121"/>
      <c r="C4" s="122"/>
      <c r="D4" s="123">
        <v>30435</v>
      </c>
      <c r="E4" s="124"/>
      <c r="F4" s="125">
        <v>28975</v>
      </c>
      <c r="G4" s="126"/>
      <c r="H4" s="127"/>
    </row>
    <row r="5" spans="1:8" x14ac:dyDescent="0.15">
      <c r="A5" s="108" t="s">
        <v>499</v>
      </c>
      <c r="B5" s="113"/>
      <c r="C5" s="114"/>
      <c r="D5" s="115">
        <v>38980</v>
      </c>
      <c r="E5" s="116"/>
      <c r="F5" s="117">
        <v>39651</v>
      </c>
      <c r="G5" s="118"/>
      <c r="H5" s="119"/>
    </row>
    <row r="6" spans="1:8" x14ac:dyDescent="0.15">
      <c r="A6" s="120"/>
      <c r="B6" s="121"/>
      <c r="C6" s="122"/>
      <c r="D6" s="123">
        <v>34140</v>
      </c>
      <c r="E6" s="124"/>
      <c r="F6" s="125">
        <v>28525</v>
      </c>
      <c r="G6" s="126"/>
      <c r="H6" s="127"/>
    </row>
    <row r="7" spans="1:8" x14ac:dyDescent="0.15">
      <c r="A7" s="108" t="s">
        <v>500</v>
      </c>
      <c r="B7" s="113"/>
      <c r="C7" s="114"/>
      <c r="D7" s="115">
        <v>27460</v>
      </c>
      <c r="E7" s="116"/>
      <c r="F7" s="117">
        <v>37665</v>
      </c>
      <c r="G7" s="118"/>
      <c r="H7" s="119"/>
    </row>
    <row r="8" spans="1:8" x14ac:dyDescent="0.15">
      <c r="A8" s="120"/>
      <c r="B8" s="121"/>
      <c r="C8" s="122"/>
      <c r="D8" s="123">
        <v>19414</v>
      </c>
      <c r="E8" s="124"/>
      <c r="F8" s="125">
        <v>25730</v>
      </c>
      <c r="G8" s="126"/>
      <c r="H8" s="127"/>
    </row>
    <row r="9" spans="1:8" x14ac:dyDescent="0.15">
      <c r="A9" s="108" t="s">
        <v>501</v>
      </c>
      <c r="B9" s="113"/>
      <c r="C9" s="114"/>
      <c r="D9" s="115">
        <v>36430</v>
      </c>
      <c r="E9" s="116"/>
      <c r="F9" s="117">
        <v>36861</v>
      </c>
      <c r="G9" s="118"/>
      <c r="H9" s="119"/>
    </row>
    <row r="10" spans="1:8" x14ac:dyDescent="0.15">
      <c r="A10" s="120"/>
      <c r="B10" s="121"/>
      <c r="C10" s="122"/>
      <c r="D10" s="123">
        <v>26239</v>
      </c>
      <c r="E10" s="124"/>
      <c r="F10" s="125">
        <v>23990</v>
      </c>
      <c r="G10" s="126"/>
      <c r="H10" s="127"/>
    </row>
    <row r="11" spans="1:8" x14ac:dyDescent="0.15">
      <c r="A11" s="108" t="s">
        <v>502</v>
      </c>
      <c r="B11" s="113"/>
      <c r="C11" s="114"/>
      <c r="D11" s="115">
        <v>24730</v>
      </c>
      <c r="E11" s="116"/>
      <c r="F11" s="117">
        <v>47064</v>
      </c>
      <c r="G11" s="118"/>
      <c r="H11" s="119"/>
    </row>
    <row r="12" spans="1:8" x14ac:dyDescent="0.15">
      <c r="A12" s="120"/>
      <c r="B12" s="121"/>
      <c r="C12" s="128"/>
      <c r="D12" s="123">
        <v>20898</v>
      </c>
      <c r="E12" s="124"/>
      <c r="F12" s="125">
        <v>32508</v>
      </c>
      <c r="G12" s="126"/>
      <c r="H12" s="127"/>
    </row>
    <row r="13" spans="1:8" x14ac:dyDescent="0.15">
      <c r="A13" s="108"/>
      <c r="B13" s="113"/>
      <c r="C13" s="129"/>
      <c r="D13" s="130">
        <v>32857</v>
      </c>
      <c r="E13" s="131"/>
      <c r="F13" s="132">
        <v>40545</v>
      </c>
      <c r="G13" s="133"/>
      <c r="H13" s="119"/>
    </row>
    <row r="14" spans="1:8" x14ac:dyDescent="0.15">
      <c r="A14" s="120"/>
      <c r="B14" s="121"/>
      <c r="C14" s="122"/>
      <c r="D14" s="123">
        <v>26225</v>
      </c>
      <c r="E14" s="124"/>
      <c r="F14" s="125">
        <v>27946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4.43</v>
      </c>
      <c r="C19" s="134">
        <f>ROUND(VALUE(SUBSTITUTE(実質収支比率等に係る経年分析!G$48,"▲","-")),2)</f>
        <v>5.49</v>
      </c>
      <c r="D19" s="134">
        <f>ROUND(VALUE(SUBSTITUTE(実質収支比率等に係る経年分析!H$48,"▲","-")),2)</f>
        <v>5.74</v>
      </c>
      <c r="E19" s="134">
        <f>ROUND(VALUE(SUBSTITUTE(実質収支比率等に係る経年分析!I$48,"▲","-")),2)</f>
        <v>7.2</v>
      </c>
      <c r="F19" s="134">
        <f>ROUND(VALUE(SUBSTITUTE(実質収支比率等に係る経年分析!J$48,"▲","-")),2)</f>
        <v>6.06</v>
      </c>
    </row>
    <row r="20" spans="1:11" x14ac:dyDescent="0.15">
      <c r="A20" s="134" t="s">
        <v>43</v>
      </c>
      <c r="B20" s="134">
        <f>ROUND(VALUE(SUBSTITUTE(実質収支比率等に係る経年分析!F$47,"▲","-")),2)</f>
        <v>14.48</v>
      </c>
      <c r="C20" s="134">
        <f>ROUND(VALUE(SUBSTITUTE(実質収支比率等に係る経年分析!G$47,"▲","-")),2)</f>
        <v>9.2200000000000006</v>
      </c>
      <c r="D20" s="134">
        <f>ROUND(VALUE(SUBSTITUTE(実質収支比率等に係る経年分析!H$47,"▲","-")),2)</f>
        <v>18.059999999999999</v>
      </c>
      <c r="E20" s="134">
        <f>ROUND(VALUE(SUBSTITUTE(実質収支比率等に係る経年分析!I$47,"▲","-")),2)</f>
        <v>15.89</v>
      </c>
      <c r="F20" s="134">
        <f>ROUND(VALUE(SUBSTITUTE(実質収支比率等に係る経年分析!J$47,"▲","-")),2)</f>
        <v>16.02</v>
      </c>
    </row>
    <row r="21" spans="1:11" x14ac:dyDescent="0.15">
      <c r="A21" s="134" t="s">
        <v>44</v>
      </c>
      <c r="B21" s="134">
        <f>IF(ISNUMBER(VALUE(SUBSTITUTE(実質収支比率等に係る経年分析!F$49,"▲","-"))),ROUND(VALUE(SUBSTITUTE(実質収支比率等に係る経年分析!F$49,"▲","-")),2),NA())</f>
        <v>-5.07</v>
      </c>
      <c r="C21" s="134">
        <f>IF(ISNUMBER(VALUE(SUBSTITUTE(実質収支比率等に係る経年分析!G$49,"▲","-"))),ROUND(VALUE(SUBSTITUTE(実質収支比率等に係る経年分析!G$49,"▲","-")),2),NA())</f>
        <v>-7.27</v>
      </c>
      <c r="D21" s="134">
        <f>IF(ISNUMBER(VALUE(SUBSTITUTE(実質収支比率等に係る経年分析!H$49,"▲","-"))),ROUND(VALUE(SUBSTITUTE(実質収支比率等に係る経年分析!H$49,"▲","-")),2),NA())</f>
        <v>5.69</v>
      </c>
      <c r="E21" s="134">
        <f>IF(ISNUMBER(VALUE(SUBSTITUTE(実質収支比率等に係る経年分析!I$49,"▲","-"))),ROUND(VALUE(SUBSTITUTE(実質収支比率等に係る経年分析!I$49,"▲","-")),2),NA())</f>
        <v>-3.9</v>
      </c>
      <c r="F21" s="134">
        <f>IF(ISNUMBER(VALUE(SUBSTITUTE(実質収支比率等に係る経年分析!J$49,"▲","-"))),ROUND(VALUE(SUBSTITUTE(実質収支比率等に係る経年分析!J$49,"▲","-")),2),NA())</f>
        <v>-3.13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中小企業従業員退職金等共済事業会計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介護保険会計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x14ac:dyDescent="0.15">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5258</v>
      </c>
      <c r="E42" s="136"/>
      <c r="F42" s="136"/>
      <c r="G42" s="136">
        <f>'実質公債費比率（分子）の構造'!L$52</f>
        <v>5547</v>
      </c>
      <c r="H42" s="136"/>
      <c r="I42" s="136"/>
      <c r="J42" s="136">
        <f>'実質公債費比率（分子）の構造'!M$52</f>
        <v>5900</v>
      </c>
      <c r="K42" s="136"/>
      <c r="L42" s="136"/>
      <c r="M42" s="136">
        <f>'実質公債費比率（分子）の構造'!N$52</f>
        <v>6078</v>
      </c>
      <c r="N42" s="136"/>
      <c r="O42" s="136"/>
      <c r="P42" s="136">
        <f>'実質公債費比率（分子）の構造'!O$52</f>
        <v>6255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96</v>
      </c>
      <c r="C44" s="136"/>
      <c r="D44" s="136"/>
      <c r="E44" s="136">
        <f>'実質公債費比率（分子）の構造'!L$50</f>
        <v>96</v>
      </c>
      <c r="F44" s="136"/>
      <c r="G44" s="136"/>
      <c r="H44" s="136">
        <f>'実質公債費比率（分子）の構造'!M$50</f>
        <v>96</v>
      </c>
      <c r="I44" s="136"/>
      <c r="J44" s="136"/>
      <c r="K44" s="136">
        <f>'実質公債費比率（分子）の構造'!N$50</f>
        <v>96</v>
      </c>
      <c r="L44" s="136"/>
      <c r="M44" s="136"/>
      <c r="N44" s="136">
        <f>'実質公債費比率（分子）の構造'!O$50</f>
        <v>84</v>
      </c>
      <c r="O44" s="136"/>
      <c r="P44" s="136"/>
    </row>
    <row r="45" spans="1:16" x14ac:dyDescent="0.15">
      <c r="A45" s="136" t="s">
        <v>54</v>
      </c>
      <c r="B45" s="136">
        <f>'実質公債費比率（分子）の構造'!K$49</f>
        <v>314</v>
      </c>
      <c r="C45" s="136"/>
      <c r="D45" s="136"/>
      <c r="E45" s="136">
        <f>'実質公債費比率（分子）の構造'!L$49</f>
        <v>294</v>
      </c>
      <c r="F45" s="136"/>
      <c r="G45" s="136"/>
      <c r="H45" s="136">
        <f>'実質公債費比率（分子）の構造'!M$49</f>
        <v>289</v>
      </c>
      <c r="I45" s="136"/>
      <c r="J45" s="136"/>
      <c r="K45" s="136">
        <f>'実質公債費比率（分子）の構造'!N$49</f>
        <v>216</v>
      </c>
      <c r="L45" s="136"/>
      <c r="M45" s="136"/>
      <c r="N45" s="136">
        <f>'実質公債費比率（分子）の構造'!O$49</f>
        <v>176</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56</v>
      </c>
      <c r="B47" s="136">
        <f>'実質公債費比率（分子）の構造'!K$47</f>
        <v>78</v>
      </c>
      <c r="C47" s="136"/>
      <c r="D47" s="136"/>
      <c r="E47" s="136">
        <f>'実質公債費比率（分子）の構造'!L$47</f>
        <v>213</v>
      </c>
      <c r="F47" s="136"/>
      <c r="G47" s="136"/>
      <c r="H47" s="136">
        <f>'実質公債費比率（分子）の構造'!M$47</f>
        <v>213</v>
      </c>
      <c r="I47" s="136"/>
      <c r="J47" s="136"/>
      <c r="K47" s="136">
        <f>'実質公債費比率（分子）の構造'!N$47</f>
        <v>65</v>
      </c>
      <c r="L47" s="136"/>
      <c r="M47" s="136"/>
      <c r="N47" s="136">
        <f>'実質公債費比率（分子）の構造'!O$47</f>
        <v>35</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3233</v>
      </c>
      <c r="C49" s="136"/>
      <c r="D49" s="136"/>
      <c r="E49" s="136">
        <f>'実質公債費比率（分子）の構造'!L$45</f>
        <v>3382</v>
      </c>
      <c r="F49" s="136"/>
      <c r="G49" s="136"/>
      <c r="H49" s="136">
        <f>'実質公債費比率（分子）の構造'!M$45</f>
        <v>3696</v>
      </c>
      <c r="I49" s="136"/>
      <c r="J49" s="136"/>
      <c r="K49" s="136">
        <f>'実質公債費比率（分子）の構造'!N$45</f>
        <v>3570</v>
      </c>
      <c r="L49" s="136"/>
      <c r="M49" s="136"/>
      <c r="N49" s="136">
        <f>'実質公債費比率（分子）の構造'!O$45</f>
        <v>3355</v>
      </c>
      <c r="O49" s="136"/>
      <c r="P49" s="136"/>
    </row>
    <row r="50" spans="1:16" x14ac:dyDescent="0.15">
      <c r="A50" s="136" t="s">
        <v>59</v>
      </c>
      <c r="B50" s="136" t="e">
        <f>NA()</f>
        <v>#N/A</v>
      </c>
      <c r="C50" s="136">
        <f>IF(ISNUMBER('実質公債費比率（分子）の構造'!K$53),'実質公債費比率（分子）の構造'!K$53,NA())</f>
        <v>-1537</v>
      </c>
      <c r="D50" s="136" t="e">
        <f>NA()</f>
        <v>#N/A</v>
      </c>
      <c r="E50" s="136" t="e">
        <f>NA()</f>
        <v>#N/A</v>
      </c>
      <c r="F50" s="136">
        <f>IF(ISNUMBER('実質公債費比率（分子）の構造'!L$53),'実質公債費比率（分子）の構造'!L$53,NA())</f>
        <v>-1562</v>
      </c>
      <c r="G50" s="136" t="e">
        <f>NA()</f>
        <v>#N/A</v>
      </c>
      <c r="H50" s="136" t="e">
        <f>NA()</f>
        <v>#N/A</v>
      </c>
      <c r="I50" s="136">
        <f>IF(ISNUMBER('実質公債費比率（分子）の構造'!M$53),'実質公債費比率（分子）の構造'!M$53,NA())</f>
        <v>-1606</v>
      </c>
      <c r="J50" s="136" t="e">
        <f>NA()</f>
        <v>#N/A</v>
      </c>
      <c r="K50" s="136" t="e">
        <f>NA()</f>
        <v>#N/A</v>
      </c>
      <c r="L50" s="136">
        <f>IF(ISNUMBER('実質公債費比率（分子）の構造'!N$53),'実質公債費比率（分子）の構造'!N$53,NA())</f>
        <v>-2131</v>
      </c>
      <c r="M50" s="136" t="e">
        <f>NA()</f>
        <v>#N/A</v>
      </c>
      <c r="N50" s="136" t="e">
        <f>NA()</f>
        <v>#N/A</v>
      </c>
      <c r="O50" s="136">
        <f>IF(ISNUMBER('実質公債費比率（分子）の構造'!O$53),'実質公債費比率（分子）の構造'!O$53,NA())</f>
        <v>-2605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86373</v>
      </c>
      <c r="E56" s="135"/>
      <c r="F56" s="135"/>
      <c r="G56" s="135">
        <f>'将来負担比率（分子）の構造'!J$51</f>
        <v>86752</v>
      </c>
      <c r="H56" s="135"/>
      <c r="I56" s="135"/>
      <c r="J56" s="135">
        <f>'将来負担比率（分子）の構造'!K$51</f>
        <v>83310</v>
      </c>
      <c r="K56" s="135"/>
      <c r="L56" s="135"/>
      <c r="M56" s="135">
        <f>'将来負担比率（分子）の構造'!L$51</f>
        <v>77874</v>
      </c>
      <c r="N56" s="135"/>
      <c r="O56" s="135"/>
      <c r="P56" s="135">
        <f>'将来負担比率（分子）の構造'!M$51</f>
        <v>73988</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50248</v>
      </c>
      <c r="E58" s="135"/>
      <c r="F58" s="135"/>
      <c r="G58" s="135">
        <f>'将来負担比率（分子）の構造'!J$49</f>
        <v>45726</v>
      </c>
      <c r="H58" s="135"/>
      <c r="I58" s="135"/>
      <c r="J58" s="135">
        <f>'将来負担比率（分子）の構造'!K$49</f>
        <v>47773</v>
      </c>
      <c r="K58" s="135"/>
      <c r="L58" s="135"/>
      <c r="M58" s="135">
        <f>'将来負担比率（分子）の構造'!L$49</f>
        <v>48401</v>
      </c>
      <c r="N58" s="135"/>
      <c r="O58" s="135"/>
      <c r="P58" s="135">
        <f>'将来負担比率（分子）の構造'!M$49</f>
        <v>51565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38</v>
      </c>
      <c r="C61" s="135"/>
      <c r="D61" s="135"/>
      <c r="E61" s="135">
        <f>'将来負担比率（分子）の構造'!J$46</f>
        <v>28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24554</v>
      </c>
      <c r="C62" s="135"/>
      <c r="D62" s="135"/>
      <c r="E62" s="135">
        <f>'将来負担比率（分子）の構造'!J$45</f>
        <v>23357</v>
      </c>
      <c r="F62" s="135"/>
      <c r="G62" s="135"/>
      <c r="H62" s="135">
        <f>'将来負担比率（分子）の構造'!K$45</f>
        <v>22016</v>
      </c>
      <c r="I62" s="135"/>
      <c r="J62" s="135"/>
      <c r="K62" s="135">
        <f>'将来負担比率（分子）の構造'!L$45</f>
        <v>19918</v>
      </c>
      <c r="L62" s="135"/>
      <c r="M62" s="135"/>
      <c r="N62" s="135">
        <f>'将来負担比率（分子）の構造'!M$45</f>
        <v>20389</v>
      </c>
      <c r="O62" s="135"/>
      <c r="P62" s="135"/>
    </row>
    <row r="63" spans="1:16" x14ac:dyDescent="0.15">
      <c r="A63" s="135" t="s">
        <v>28</v>
      </c>
      <c r="B63" s="135">
        <f>'将来負担比率（分子）の構造'!I$44</f>
        <v>1593</v>
      </c>
      <c r="C63" s="135"/>
      <c r="D63" s="135"/>
      <c r="E63" s="135">
        <f>'将来負担比率（分子）の構造'!J$44</f>
        <v>1238</v>
      </c>
      <c r="F63" s="135"/>
      <c r="G63" s="135"/>
      <c r="H63" s="135">
        <f>'将来負担比率（分子）の構造'!K$44</f>
        <v>1046</v>
      </c>
      <c r="I63" s="135"/>
      <c r="J63" s="135"/>
      <c r="K63" s="135">
        <f>'将来負担比率（分子）の構造'!L$44</f>
        <v>1084</v>
      </c>
      <c r="L63" s="135"/>
      <c r="M63" s="135"/>
      <c r="N63" s="135">
        <f>'将来負担比率（分子）の構造'!M$44</f>
        <v>1039</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679</v>
      </c>
      <c r="C65" s="135"/>
      <c r="D65" s="135"/>
      <c r="E65" s="135">
        <f>'将来負担比率（分子）の構造'!J$42</f>
        <v>968</v>
      </c>
      <c r="F65" s="135"/>
      <c r="G65" s="135"/>
      <c r="H65" s="135">
        <f>'将来負担比率（分子）の構造'!K$42</f>
        <v>949</v>
      </c>
      <c r="I65" s="135"/>
      <c r="J65" s="135"/>
      <c r="K65" s="135">
        <f>'将来負担比率（分子）の構造'!L$42</f>
        <v>834</v>
      </c>
      <c r="L65" s="135"/>
      <c r="M65" s="135"/>
      <c r="N65" s="135">
        <f>'将来負担比率（分子）の構造'!M$42</f>
        <v>1029</v>
      </c>
      <c r="O65" s="135"/>
      <c r="P65" s="135"/>
    </row>
    <row r="66" spans="1:16" x14ac:dyDescent="0.15">
      <c r="A66" s="135" t="s">
        <v>25</v>
      </c>
      <c r="B66" s="135">
        <f>'将来負担比率（分子）の構造'!I$41</f>
        <v>34254</v>
      </c>
      <c r="C66" s="135"/>
      <c r="D66" s="135"/>
      <c r="E66" s="135">
        <f>'将来負担比率（分子）の構造'!J$41</f>
        <v>34885</v>
      </c>
      <c r="F66" s="135"/>
      <c r="G66" s="135"/>
      <c r="H66" s="135">
        <f>'将来負担比率（分子）の構造'!K$41</f>
        <v>28899</v>
      </c>
      <c r="I66" s="135"/>
      <c r="J66" s="135"/>
      <c r="K66" s="135">
        <f>'将来負担比率（分子）の構造'!L$41</f>
        <v>28085</v>
      </c>
      <c r="L66" s="135"/>
      <c r="M66" s="135"/>
      <c r="N66" s="135">
        <f>'将来負担比率（分子）の構造'!M$41</f>
        <v>26158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26492081</v>
      </c>
      <c r="S5" s="583"/>
      <c r="T5" s="583"/>
      <c r="U5" s="583"/>
      <c r="V5" s="583"/>
      <c r="W5" s="583"/>
      <c r="X5" s="583"/>
      <c r="Y5" s="584"/>
      <c r="Z5" s="585">
        <v>20.2</v>
      </c>
      <c r="AA5" s="585"/>
      <c r="AB5" s="585"/>
      <c r="AC5" s="585"/>
      <c r="AD5" s="586">
        <v>26492081</v>
      </c>
      <c r="AE5" s="586"/>
      <c r="AF5" s="586"/>
      <c r="AG5" s="586"/>
      <c r="AH5" s="586"/>
      <c r="AI5" s="586"/>
      <c r="AJ5" s="586"/>
      <c r="AK5" s="586"/>
      <c r="AL5" s="587">
        <v>32.200000000000003</v>
      </c>
      <c r="AM5" s="588"/>
      <c r="AN5" s="588"/>
      <c r="AO5" s="589"/>
      <c r="AP5" s="579" t="s">
        <v>209</v>
      </c>
      <c r="AQ5" s="580"/>
      <c r="AR5" s="580"/>
      <c r="AS5" s="580"/>
      <c r="AT5" s="580"/>
      <c r="AU5" s="580"/>
      <c r="AV5" s="580"/>
      <c r="AW5" s="580"/>
      <c r="AX5" s="580"/>
      <c r="AY5" s="580"/>
      <c r="AZ5" s="580"/>
      <c r="BA5" s="580"/>
      <c r="BB5" s="580"/>
      <c r="BC5" s="580"/>
      <c r="BD5" s="580"/>
      <c r="BE5" s="580"/>
      <c r="BF5" s="581"/>
      <c r="BG5" s="593">
        <v>26492081</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431942</v>
      </c>
      <c r="S6" s="594"/>
      <c r="T6" s="594"/>
      <c r="U6" s="594"/>
      <c r="V6" s="594"/>
      <c r="W6" s="594"/>
      <c r="X6" s="594"/>
      <c r="Y6" s="595"/>
      <c r="Z6" s="596">
        <v>0.3</v>
      </c>
      <c r="AA6" s="596"/>
      <c r="AB6" s="596"/>
      <c r="AC6" s="596"/>
      <c r="AD6" s="597">
        <v>431942</v>
      </c>
      <c r="AE6" s="597"/>
      <c r="AF6" s="597"/>
      <c r="AG6" s="597"/>
      <c r="AH6" s="597"/>
      <c r="AI6" s="597"/>
      <c r="AJ6" s="597"/>
      <c r="AK6" s="597"/>
      <c r="AL6" s="598">
        <v>0.5</v>
      </c>
      <c r="AM6" s="599"/>
      <c r="AN6" s="599"/>
      <c r="AO6" s="600"/>
      <c r="AP6" s="590" t="s">
        <v>215</v>
      </c>
      <c r="AQ6" s="591"/>
      <c r="AR6" s="591"/>
      <c r="AS6" s="591"/>
      <c r="AT6" s="591"/>
      <c r="AU6" s="591"/>
      <c r="AV6" s="591"/>
      <c r="AW6" s="591"/>
      <c r="AX6" s="591"/>
      <c r="AY6" s="591"/>
      <c r="AZ6" s="591"/>
      <c r="BA6" s="591"/>
      <c r="BB6" s="591"/>
      <c r="BC6" s="591"/>
      <c r="BD6" s="591"/>
      <c r="BE6" s="591"/>
      <c r="BF6" s="592"/>
      <c r="BG6" s="593">
        <v>26492081</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878670</v>
      </c>
      <c r="CS6" s="594"/>
      <c r="CT6" s="594"/>
      <c r="CU6" s="594"/>
      <c r="CV6" s="594"/>
      <c r="CW6" s="594"/>
      <c r="CX6" s="594"/>
      <c r="CY6" s="595"/>
      <c r="CZ6" s="596">
        <v>0.7</v>
      </c>
      <c r="DA6" s="596"/>
      <c r="DB6" s="596"/>
      <c r="DC6" s="596"/>
      <c r="DD6" s="602">
        <v>5573</v>
      </c>
      <c r="DE6" s="594"/>
      <c r="DF6" s="594"/>
      <c r="DG6" s="594"/>
      <c r="DH6" s="594"/>
      <c r="DI6" s="594"/>
      <c r="DJ6" s="594"/>
      <c r="DK6" s="594"/>
      <c r="DL6" s="594"/>
      <c r="DM6" s="594"/>
      <c r="DN6" s="594"/>
      <c r="DO6" s="594"/>
      <c r="DP6" s="595"/>
      <c r="DQ6" s="602">
        <v>878608</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418651</v>
      </c>
      <c r="S7" s="594"/>
      <c r="T7" s="594"/>
      <c r="U7" s="594"/>
      <c r="V7" s="594"/>
      <c r="W7" s="594"/>
      <c r="X7" s="594"/>
      <c r="Y7" s="595"/>
      <c r="Z7" s="596">
        <v>0.3</v>
      </c>
      <c r="AA7" s="596"/>
      <c r="AB7" s="596"/>
      <c r="AC7" s="596"/>
      <c r="AD7" s="597">
        <v>418651</v>
      </c>
      <c r="AE7" s="597"/>
      <c r="AF7" s="597"/>
      <c r="AG7" s="597"/>
      <c r="AH7" s="597"/>
      <c r="AI7" s="597"/>
      <c r="AJ7" s="597"/>
      <c r="AK7" s="597"/>
      <c r="AL7" s="598">
        <v>0.5</v>
      </c>
      <c r="AM7" s="599"/>
      <c r="AN7" s="599"/>
      <c r="AO7" s="600"/>
      <c r="AP7" s="590" t="s">
        <v>218</v>
      </c>
      <c r="AQ7" s="591"/>
      <c r="AR7" s="591"/>
      <c r="AS7" s="591"/>
      <c r="AT7" s="591"/>
      <c r="AU7" s="591"/>
      <c r="AV7" s="591"/>
      <c r="AW7" s="591"/>
      <c r="AX7" s="591"/>
      <c r="AY7" s="591"/>
      <c r="AZ7" s="591"/>
      <c r="BA7" s="591"/>
      <c r="BB7" s="591"/>
      <c r="BC7" s="591"/>
      <c r="BD7" s="591"/>
      <c r="BE7" s="591"/>
      <c r="BF7" s="592"/>
      <c r="BG7" s="593">
        <v>24065990</v>
      </c>
      <c r="BH7" s="594"/>
      <c r="BI7" s="594"/>
      <c r="BJ7" s="594"/>
      <c r="BK7" s="594"/>
      <c r="BL7" s="594"/>
      <c r="BM7" s="594"/>
      <c r="BN7" s="595"/>
      <c r="BO7" s="596">
        <v>90.8</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16630088</v>
      </c>
      <c r="CS7" s="594"/>
      <c r="CT7" s="594"/>
      <c r="CU7" s="594"/>
      <c r="CV7" s="594"/>
      <c r="CW7" s="594"/>
      <c r="CX7" s="594"/>
      <c r="CY7" s="595"/>
      <c r="CZ7" s="596">
        <v>13.2</v>
      </c>
      <c r="DA7" s="596"/>
      <c r="DB7" s="596"/>
      <c r="DC7" s="596"/>
      <c r="DD7" s="602">
        <v>2202903</v>
      </c>
      <c r="DE7" s="594"/>
      <c r="DF7" s="594"/>
      <c r="DG7" s="594"/>
      <c r="DH7" s="594"/>
      <c r="DI7" s="594"/>
      <c r="DJ7" s="594"/>
      <c r="DK7" s="594"/>
      <c r="DL7" s="594"/>
      <c r="DM7" s="594"/>
      <c r="DN7" s="594"/>
      <c r="DO7" s="594"/>
      <c r="DP7" s="595"/>
      <c r="DQ7" s="602">
        <v>14310799</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528563</v>
      </c>
      <c r="S8" s="594"/>
      <c r="T8" s="594"/>
      <c r="U8" s="594"/>
      <c r="V8" s="594"/>
      <c r="W8" s="594"/>
      <c r="X8" s="594"/>
      <c r="Y8" s="595"/>
      <c r="Z8" s="596">
        <v>0.4</v>
      </c>
      <c r="AA8" s="596"/>
      <c r="AB8" s="596"/>
      <c r="AC8" s="596"/>
      <c r="AD8" s="597">
        <v>528563</v>
      </c>
      <c r="AE8" s="597"/>
      <c r="AF8" s="597"/>
      <c r="AG8" s="597"/>
      <c r="AH8" s="597"/>
      <c r="AI8" s="597"/>
      <c r="AJ8" s="597"/>
      <c r="AK8" s="597"/>
      <c r="AL8" s="598">
        <v>0.6</v>
      </c>
      <c r="AM8" s="599"/>
      <c r="AN8" s="599"/>
      <c r="AO8" s="600"/>
      <c r="AP8" s="590" t="s">
        <v>221</v>
      </c>
      <c r="AQ8" s="591"/>
      <c r="AR8" s="591"/>
      <c r="AS8" s="591"/>
      <c r="AT8" s="591"/>
      <c r="AU8" s="591"/>
      <c r="AV8" s="591"/>
      <c r="AW8" s="591"/>
      <c r="AX8" s="591"/>
      <c r="AY8" s="591"/>
      <c r="AZ8" s="591"/>
      <c r="BA8" s="591"/>
      <c r="BB8" s="591"/>
      <c r="BC8" s="591"/>
      <c r="BD8" s="591"/>
      <c r="BE8" s="591"/>
      <c r="BF8" s="592"/>
      <c r="BG8" s="593">
        <v>601887</v>
      </c>
      <c r="BH8" s="594"/>
      <c r="BI8" s="594"/>
      <c r="BJ8" s="594"/>
      <c r="BK8" s="594"/>
      <c r="BL8" s="594"/>
      <c r="BM8" s="594"/>
      <c r="BN8" s="595"/>
      <c r="BO8" s="596">
        <v>2.2999999999999998</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70048123</v>
      </c>
      <c r="CS8" s="594"/>
      <c r="CT8" s="594"/>
      <c r="CU8" s="594"/>
      <c r="CV8" s="594"/>
      <c r="CW8" s="594"/>
      <c r="CX8" s="594"/>
      <c r="CY8" s="595"/>
      <c r="CZ8" s="596">
        <v>55.4</v>
      </c>
      <c r="DA8" s="596"/>
      <c r="DB8" s="596"/>
      <c r="DC8" s="596"/>
      <c r="DD8" s="602">
        <v>478120</v>
      </c>
      <c r="DE8" s="594"/>
      <c r="DF8" s="594"/>
      <c r="DG8" s="594"/>
      <c r="DH8" s="594"/>
      <c r="DI8" s="594"/>
      <c r="DJ8" s="594"/>
      <c r="DK8" s="594"/>
      <c r="DL8" s="594"/>
      <c r="DM8" s="594"/>
      <c r="DN8" s="594"/>
      <c r="DO8" s="594"/>
      <c r="DP8" s="595"/>
      <c r="DQ8" s="602">
        <v>40239314</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444730</v>
      </c>
      <c r="S9" s="594"/>
      <c r="T9" s="594"/>
      <c r="U9" s="594"/>
      <c r="V9" s="594"/>
      <c r="W9" s="594"/>
      <c r="X9" s="594"/>
      <c r="Y9" s="595"/>
      <c r="Z9" s="596">
        <v>0.3</v>
      </c>
      <c r="AA9" s="596"/>
      <c r="AB9" s="596"/>
      <c r="AC9" s="596"/>
      <c r="AD9" s="597">
        <v>444730</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23464103</v>
      </c>
      <c r="BH9" s="594"/>
      <c r="BI9" s="594"/>
      <c r="BJ9" s="594"/>
      <c r="BK9" s="594"/>
      <c r="BL9" s="594"/>
      <c r="BM9" s="594"/>
      <c r="BN9" s="595"/>
      <c r="BO9" s="596">
        <v>88.6</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8681901</v>
      </c>
      <c r="CS9" s="594"/>
      <c r="CT9" s="594"/>
      <c r="CU9" s="594"/>
      <c r="CV9" s="594"/>
      <c r="CW9" s="594"/>
      <c r="CX9" s="594"/>
      <c r="CY9" s="595"/>
      <c r="CZ9" s="596">
        <v>6.9</v>
      </c>
      <c r="DA9" s="596"/>
      <c r="DB9" s="596"/>
      <c r="DC9" s="596"/>
      <c r="DD9" s="602">
        <v>194076</v>
      </c>
      <c r="DE9" s="594"/>
      <c r="DF9" s="594"/>
      <c r="DG9" s="594"/>
      <c r="DH9" s="594"/>
      <c r="DI9" s="594"/>
      <c r="DJ9" s="594"/>
      <c r="DK9" s="594"/>
      <c r="DL9" s="594"/>
      <c r="DM9" s="594"/>
      <c r="DN9" s="594"/>
      <c r="DO9" s="594"/>
      <c r="DP9" s="595"/>
      <c r="DQ9" s="602">
        <v>7480363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4468002</v>
      </c>
      <c r="S10" s="594"/>
      <c r="T10" s="594"/>
      <c r="U10" s="594"/>
      <c r="V10" s="594"/>
      <c r="W10" s="594"/>
      <c r="X10" s="594"/>
      <c r="Y10" s="595"/>
      <c r="Z10" s="596">
        <v>3.4</v>
      </c>
      <c r="AA10" s="596"/>
      <c r="AB10" s="596"/>
      <c r="AC10" s="596"/>
      <c r="AD10" s="597">
        <v>4468002</v>
      </c>
      <c r="AE10" s="597"/>
      <c r="AF10" s="597"/>
      <c r="AG10" s="597"/>
      <c r="AH10" s="597"/>
      <c r="AI10" s="597"/>
      <c r="AJ10" s="597"/>
      <c r="AK10" s="597"/>
      <c r="AL10" s="598">
        <v>5.4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t="s">
        <v>112</v>
      </c>
      <c r="BH10" s="594"/>
      <c r="BI10" s="594"/>
      <c r="BJ10" s="594"/>
      <c r="BK10" s="594"/>
      <c r="BL10" s="594"/>
      <c r="BM10" s="594"/>
      <c r="BN10" s="595"/>
      <c r="BO10" s="596" t="s">
        <v>112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179772</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90598</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9187</v>
      </c>
      <c r="S11" s="594"/>
      <c r="T11" s="594"/>
      <c r="U11" s="594"/>
      <c r="V11" s="594"/>
      <c r="W11" s="594"/>
      <c r="X11" s="594"/>
      <c r="Y11" s="595"/>
      <c r="Z11" s="596">
        <v>0</v>
      </c>
      <c r="AA11" s="596"/>
      <c r="AB11" s="596"/>
      <c r="AC11" s="596"/>
      <c r="AD11" s="597">
        <v>9187</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t="s">
        <v>112</v>
      </c>
      <c r="BH11" s="594"/>
      <c r="BI11" s="594"/>
      <c r="BJ11" s="594"/>
      <c r="BK11" s="594"/>
      <c r="BL11" s="594"/>
      <c r="BM11" s="594"/>
      <c r="BN11" s="595"/>
      <c r="BO11" s="596" t="s">
        <v>112</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v>
      </c>
      <c r="CS11" s="594"/>
      <c r="CT11" s="594"/>
      <c r="CU11" s="594"/>
      <c r="CV11" s="594"/>
      <c r="CW11" s="594"/>
      <c r="CX11" s="594"/>
      <c r="CY11" s="595"/>
      <c r="CZ11" s="596">
        <v>0</v>
      </c>
      <c r="DA11" s="596"/>
      <c r="DB11" s="596"/>
      <c r="DC11" s="596"/>
      <c r="DD11" s="602" t="s">
        <v>112</v>
      </c>
      <c r="DE11" s="594"/>
      <c r="DF11" s="594"/>
      <c r="DG11" s="594"/>
      <c r="DH11" s="594"/>
      <c r="DI11" s="594"/>
      <c r="DJ11" s="594"/>
      <c r="DK11" s="594"/>
      <c r="DL11" s="594"/>
      <c r="DM11" s="594"/>
      <c r="DN11" s="594"/>
      <c r="DO11" s="594"/>
      <c r="DP11" s="595"/>
      <c r="DQ11" s="602">
        <v>3</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t="s">
        <v>112</v>
      </c>
      <c r="BH12" s="594"/>
      <c r="BI12" s="594"/>
      <c r="BJ12" s="594"/>
      <c r="BK12" s="594"/>
      <c r="BL12" s="594"/>
      <c r="BM12" s="594"/>
      <c r="BN12" s="595"/>
      <c r="BO12" s="596" t="s">
        <v>112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2793150</v>
      </c>
      <c r="CS12" s="594"/>
      <c r="CT12" s="594"/>
      <c r="CU12" s="594"/>
      <c r="CV12" s="594"/>
      <c r="CW12" s="594"/>
      <c r="CX12" s="594"/>
      <c r="CY12" s="595"/>
      <c r="CZ12" s="596">
        <v>2.2000000000000002</v>
      </c>
      <c r="DA12" s="596"/>
      <c r="DB12" s="596"/>
      <c r="DC12" s="596"/>
      <c r="DD12" s="602">
        <v>108938</v>
      </c>
      <c r="DE12" s="594"/>
      <c r="DF12" s="594"/>
      <c r="DG12" s="594"/>
      <c r="DH12" s="594"/>
      <c r="DI12" s="594"/>
      <c r="DJ12" s="594"/>
      <c r="DK12" s="594"/>
      <c r="DL12" s="594"/>
      <c r="DM12" s="594"/>
      <c r="DN12" s="594"/>
      <c r="DO12" s="594"/>
      <c r="DP12" s="595"/>
      <c r="DQ12" s="602">
        <v>606021</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144008</v>
      </c>
      <c r="S13" s="594"/>
      <c r="T13" s="594"/>
      <c r="U13" s="594"/>
      <c r="V13" s="594"/>
      <c r="W13" s="594"/>
      <c r="X13" s="594"/>
      <c r="Y13" s="595"/>
      <c r="Z13" s="596">
        <v>0.1</v>
      </c>
      <c r="AA13" s="596"/>
      <c r="AB13" s="596"/>
      <c r="AC13" s="596"/>
      <c r="AD13" s="597">
        <v>144008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t="s">
        <v>112</v>
      </c>
      <c r="BH13" s="594"/>
      <c r="BI13" s="594"/>
      <c r="BJ13" s="594"/>
      <c r="BK13" s="594"/>
      <c r="BL13" s="594"/>
      <c r="BM13" s="594"/>
      <c r="BN13" s="595"/>
      <c r="BO13" s="596" t="s">
        <v>112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8145731</v>
      </c>
      <c r="CS13" s="594"/>
      <c r="CT13" s="594"/>
      <c r="CU13" s="594"/>
      <c r="CV13" s="594"/>
      <c r="CW13" s="594"/>
      <c r="CX13" s="594"/>
      <c r="CY13" s="595"/>
      <c r="CZ13" s="596">
        <v>6.4</v>
      </c>
      <c r="DA13" s="596"/>
      <c r="DB13" s="596"/>
      <c r="DC13" s="596"/>
      <c r="DD13" s="602">
        <v>2357094</v>
      </c>
      <c r="DE13" s="594"/>
      <c r="DF13" s="594"/>
      <c r="DG13" s="594"/>
      <c r="DH13" s="594"/>
      <c r="DI13" s="594"/>
      <c r="DJ13" s="594"/>
      <c r="DK13" s="594"/>
      <c r="DL13" s="594"/>
      <c r="DM13" s="594"/>
      <c r="DN13" s="594"/>
      <c r="DO13" s="594"/>
      <c r="DP13" s="595"/>
      <c r="DQ13" s="602">
        <v>6361693</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88849</v>
      </c>
      <c r="BH14" s="594"/>
      <c r="BI14" s="594"/>
      <c r="BJ14" s="594"/>
      <c r="BK14" s="594"/>
      <c r="BL14" s="594"/>
      <c r="BM14" s="594"/>
      <c r="BN14" s="595"/>
      <c r="BO14" s="596">
        <v>0.3</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1132733</v>
      </c>
      <c r="CS14" s="594"/>
      <c r="CT14" s="594"/>
      <c r="CU14" s="594"/>
      <c r="CV14" s="594"/>
      <c r="CW14" s="594"/>
      <c r="CX14" s="594"/>
      <c r="CY14" s="595"/>
      <c r="CZ14" s="596">
        <v>0.9</v>
      </c>
      <c r="DA14" s="596"/>
      <c r="DB14" s="596"/>
      <c r="DC14" s="596"/>
      <c r="DD14" s="602">
        <v>519687</v>
      </c>
      <c r="DE14" s="594"/>
      <c r="DF14" s="594"/>
      <c r="DG14" s="594"/>
      <c r="DH14" s="594"/>
      <c r="DI14" s="594"/>
      <c r="DJ14" s="594"/>
      <c r="DK14" s="594"/>
      <c r="DL14" s="594"/>
      <c r="DM14" s="594"/>
      <c r="DN14" s="594"/>
      <c r="DO14" s="594"/>
      <c r="DP14" s="595"/>
      <c r="DQ14" s="602">
        <v>928291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160122</v>
      </c>
      <c r="S15" s="594"/>
      <c r="T15" s="594"/>
      <c r="U15" s="594"/>
      <c r="V15" s="594"/>
      <c r="W15" s="594"/>
      <c r="X15" s="594"/>
      <c r="Y15" s="595"/>
      <c r="Z15" s="596">
        <v>0.1</v>
      </c>
      <c r="AA15" s="596"/>
      <c r="AB15" s="596"/>
      <c r="AC15" s="596"/>
      <c r="AD15" s="597">
        <v>160122</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2337242</v>
      </c>
      <c r="BH15" s="594"/>
      <c r="BI15" s="594"/>
      <c r="BJ15" s="594"/>
      <c r="BK15" s="594"/>
      <c r="BL15" s="594"/>
      <c r="BM15" s="594"/>
      <c r="BN15" s="595"/>
      <c r="BO15" s="596">
        <v>8.8000000000000007</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14673394</v>
      </c>
      <c r="CS15" s="594"/>
      <c r="CT15" s="594"/>
      <c r="CU15" s="594"/>
      <c r="CV15" s="594"/>
      <c r="CW15" s="594"/>
      <c r="CX15" s="594"/>
      <c r="CY15" s="595"/>
      <c r="CZ15" s="596">
        <v>11.6</v>
      </c>
      <c r="DA15" s="596"/>
      <c r="DB15" s="596"/>
      <c r="DC15" s="596"/>
      <c r="DD15" s="602">
        <v>2494372</v>
      </c>
      <c r="DE15" s="594"/>
      <c r="DF15" s="594"/>
      <c r="DG15" s="594"/>
      <c r="DH15" s="594"/>
      <c r="DI15" s="594"/>
      <c r="DJ15" s="594"/>
      <c r="DK15" s="594"/>
      <c r="DL15" s="594"/>
      <c r="DM15" s="594"/>
      <c r="DN15" s="594"/>
      <c r="DO15" s="594"/>
      <c r="DP15" s="595"/>
      <c r="DQ15" s="602">
        <v>12757194</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t="s">
        <v>112</v>
      </c>
      <c r="S16" s="594"/>
      <c r="T16" s="594"/>
      <c r="U16" s="594"/>
      <c r="V16" s="594"/>
      <c r="W16" s="594"/>
      <c r="X16" s="594"/>
      <c r="Y16" s="595"/>
      <c r="Z16" s="596" t="s">
        <v>112</v>
      </c>
      <c r="AA16" s="596"/>
      <c r="AB16" s="596"/>
      <c r="AC16" s="596"/>
      <c r="AD16" s="597" t="s">
        <v>112</v>
      </c>
      <c r="AE16" s="597"/>
      <c r="AF16" s="597"/>
      <c r="AG16" s="597"/>
      <c r="AH16" s="597"/>
      <c r="AI16" s="597"/>
      <c r="AJ16" s="597"/>
      <c r="AK16" s="597"/>
      <c r="AL16" s="598" t="s">
        <v>112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29830</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v>29830</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3180693</v>
      </c>
      <c r="CS17" s="594"/>
      <c r="CT17" s="594"/>
      <c r="CU17" s="594"/>
      <c r="CV17" s="594"/>
      <c r="CW17" s="594"/>
      <c r="CX17" s="594"/>
      <c r="CY17" s="595"/>
      <c r="CZ17" s="596">
        <v>2.5</v>
      </c>
      <c r="DA17" s="596"/>
      <c r="DB17" s="596"/>
      <c r="DC17" s="596"/>
      <c r="DD17" s="602" t="s">
        <v>112</v>
      </c>
      <c r="DE17" s="594"/>
      <c r="DF17" s="594"/>
      <c r="DG17" s="594"/>
      <c r="DH17" s="594"/>
      <c r="DI17" s="594"/>
      <c r="DJ17" s="594"/>
      <c r="DK17" s="594"/>
      <c r="DL17" s="594"/>
      <c r="DM17" s="594"/>
      <c r="DN17" s="594"/>
      <c r="DO17" s="594"/>
      <c r="DP17" s="595"/>
      <c r="DQ17" s="602">
        <v>3180693</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t="s">
        <v>112</v>
      </c>
      <c r="S18" s="594"/>
      <c r="T18" s="594"/>
      <c r="U18" s="594"/>
      <c r="V18" s="594"/>
      <c r="W18" s="594"/>
      <c r="X18" s="594"/>
      <c r="Y18" s="595"/>
      <c r="Z18" s="596" t="s">
        <v>112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33097286</v>
      </c>
      <c r="S20" s="594"/>
      <c r="T20" s="594"/>
      <c r="U20" s="594"/>
      <c r="V20" s="594"/>
      <c r="W20" s="594"/>
      <c r="X20" s="594"/>
      <c r="Y20" s="595"/>
      <c r="Z20" s="596">
        <v>25.2</v>
      </c>
      <c r="AA20" s="596"/>
      <c r="AB20" s="596"/>
      <c r="AC20" s="596"/>
      <c r="AD20" s="597">
        <v>33097286</v>
      </c>
      <c r="AE20" s="597"/>
      <c r="AF20" s="597"/>
      <c r="AG20" s="597"/>
      <c r="AH20" s="597"/>
      <c r="AI20" s="597"/>
      <c r="AJ20" s="597"/>
      <c r="AK20" s="597"/>
      <c r="AL20" s="598">
        <v>40.299999999999997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126374088</v>
      </c>
      <c r="CS20" s="594"/>
      <c r="CT20" s="594"/>
      <c r="CU20" s="594"/>
      <c r="CV20" s="594"/>
      <c r="CW20" s="594"/>
      <c r="CX20" s="594"/>
      <c r="CY20" s="595"/>
      <c r="CZ20" s="596">
        <v>100</v>
      </c>
      <c r="DA20" s="596"/>
      <c r="DB20" s="596"/>
      <c r="DC20" s="596"/>
      <c r="DD20" s="602">
        <v>8360763</v>
      </c>
      <c r="DE20" s="594"/>
      <c r="DF20" s="594"/>
      <c r="DG20" s="594"/>
      <c r="DH20" s="594"/>
      <c r="DI20" s="594"/>
      <c r="DJ20" s="594"/>
      <c r="DK20" s="594"/>
      <c r="DL20" s="594"/>
      <c r="DM20" s="594"/>
      <c r="DN20" s="594"/>
      <c r="DO20" s="594"/>
      <c r="DP20" s="595"/>
      <c r="DQ20" s="602">
        <v>86863407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26690</v>
      </c>
      <c r="S21" s="594"/>
      <c r="T21" s="594"/>
      <c r="U21" s="594"/>
      <c r="V21" s="594"/>
      <c r="W21" s="594"/>
      <c r="X21" s="594"/>
      <c r="Y21" s="595"/>
      <c r="Z21" s="596">
        <v>0</v>
      </c>
      <c r="AA21" s="596"/>
      <c r="AB21" s="596"/>
      <c r="AC21" s="596"/>
      <c r="AD21" s="597">
        <v>26690</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1371162</v>
      </c>
      <c r="S22" s="594"/>
      <c r="T22" s="594"/>
      <c r="U22" s="594"/>
      <c r="V22" s="594"/>
      <c r="W22" s="594"/>
      <c r="X22" s="594"/>
      <c r="Y22" s="595"/>
      <c r="Z22" s="596">
        <v>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3023259</v>
      </c>
      <c r="S23" s="594"/>
      <c r="T23" s="594"/>
      <c r="U23" s="594"/>
      <c r="V23" s="594"/>
      <c r="W23" s="594"/>
      <c r="X23" s="594"/>
      <c r="Y23" s="595"/>
      <c r="Z23" s="596">
        <v>2.2999999999999998</v>
      </c>
      <c r="AA23" s="596"/>
      <c r="AB23" s="596"/>
      <c r="AC23" s="596"/>
      <c r="AD23" s="597">
        <v>929042</v>
      </c>
      <c r="AE23" s="597"/>
      <c r="AF23" s="597"/>
      <c r="AG23" s="597"/>
      <c r="AH23" s="597"/>
      <c r="AI23" s="597"/>
      <c r="AJ23" s="597"/>
      <c r="AK23" s="597"/>
      <c r="AL23" s="598">
        <v>1.1000000000000001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542682</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70201649</v>
      </c>
      <c r="CS24" s="583"/>
      <c r="CT24" s="583"/>
      <c r="CU24" s="583"/>
      <c r="CV24" s="583"/>
      <c r="CW24" s="583"/>
      <c r="CX24" s="583"/>
      <c r="CY24" s="584"/>
      <c r="CZ24" s="620">
        <v>55.6</v>
      </c>
      <c r="DA24" s="621"/>
      <c r="DB24" s="621"/>
      <c r="DC24" s="622"/>
      <c r="DD24" s="619">
        <v>41708656</v>
      </c>
      <c r="DE24" s="583"/>
      <c r="DF24" s="583"/>
      <c r="DG24" s="583"/>
      <c r="DH24" s="583"/>
      <c r="DI24" s="583"/>
      <c r="DJ24" s="583"/>
      <c r="DK24" s="584"/>
      <c r="DL24" s="619">
        <v>41178430</v>
      </c>
      <c r="DM24" s="583"/>
      <c r="DN24" s="583"/>
      <c r="DO24" s="583"/>
      <c r="DP24" s="583"/>
      <c r="DQ24" s="583"/>
      <c r="DR24" s="583"/>
      <c r="DS24" s="583"/>
      <c r="DT24" s="583"/>
      <c r="DU24" s="583"/>
      <c r="DV24" s="584"/>
      <c r="DW24" s="587">
        <v>50.1</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23702654</v>
      </c>
      <c r="S25" s="594"/>
      <c r="T25" s="594"/>
      <c r="U25" s="594"/>
      <c r="V25" s="594"/>
      <c r="W25" s="594"/>
      <c r="X25" s="594"/>
      <c r="Y25" s="595"/>
      <c r="Z25" s="596">
        <v>18</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23748025</v>
      </c>
      <c r="CS25" s="625"/>
      <c r="CT25" s="625"/>
      <c r="CU25" s="625"/>
      <c r="CV25" s="625"/>
      <c r="CW25" s="625"/>
      <c r="CX25" s="625"/>
      <c r="CY25" s="626"/>
      <c r="CZ25" s="627">
        <v>18.8</v>
      </c>
      <c r="DA25" s="628"/>
      <c r="DB25" s="628"/>
      <c r="DC25" s="629"/>
      <c r="DD25" s="602">
        <v>22375381</v>
      </c>
      <c r="DE25" s="625"/>
      <c r="DF25" s="625"/>
      <c r="DG25" s="625"/>
      <c r="DH25" s="625"/>
      <c r="DI25" s="625"/>
      <c r="DJ25" s="625"/>
      <c r="DK25" s="626"/>
      <c r="DL25" s="602">
        <v>21845560</v>
      </c>
      <c r="DM25" s="625"/>
      <c r="DN25" s="625"/>
      <c r="DO25" s="625"/>
      <c r="DP25" s="625"/>
      <c r="DQ25" s="625"/>
      <c r="DR25" s="625"/>
      <c r="DS25" s="625"/>
      <c r="DT25" s="625"/>
      <c r="DU25" s="625"/>
      <c r="DV25" s="626"/>
      <c r="DW25" s="598">
        <v>26.6</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v>49904399</v>
      </c>
      <c r="S26" s="594"/>
      <c r="T26" s="594"/>
      <c r="U26" s="594"/>
      <c r="V26" s="594"/>
      <c r="W26" s="594"/>
      <c r="X26" s="594"/>
      <c r="Y26" s="595"/>
      <c r="Z26" s="596">
        <v>38</v>
      </c>
      <c r="AA26" s="596"/>
      <c r="AB26" s="596"/>
      <c r="AC26" s="596"/>
      <c r="AD26" s="597">
        <v>47802137</v>
      </c>
      <c r="AE26" s="597"/>
      <c r="AF26" s="597"/>
      <c r="AG26" s="597"/>
      <c r="AH26" s="597"/>
      <c r="AI26" s="597"/>
      <c r="AJ26" s="597"/>
      <c r="AK26" s="597"/>
      <c r="AL26" s="598">
        <v>58.2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15948880</v>
      </c>
      <c r="CS26" s="594"/>
      <c r="CT26" s="594"/>
      <c r="CU26" s="594"/>
      <c r="CV26" s="594"/>
      <c r="CW26" s="594"/>
      <c r="CX26" s="594"/>
      <c r="CY26" s="595"/>
      <c r="CZ26" s="627">
        <v>12.6</v>
      </c>
      <c r="DA26" s="628"/>
      <c r="DB26" s="628"/>
      <c r="DC26" s="629"/>
      <c r="DD26" s="602">
        <v>14827651</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7039656</v>
      </c>
      <c r="S27" s="594"/>
      <c r="T27" s="594"/>
      <c r="U27" s="594"/>
      <c r="V27" s="594"/>
      <c r="W27" s="594"/>
      <c r="X27" s="594"/>
      <c r="Y27" s="595"/>
      <c r="Z27" s="596">
        <v>5.4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26492081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43272962</v>
      </c>
      <c r="CS27" s="625"/>
      <c r="CT27" s="625"/>
      <c r="CU27" s="625"/>
      <c r="CV27" s="625"/>
      <c r="CW27" s="625"/>
      <c r="CX27" s="625"/>
      <c r="CY27" s="626"/>
      <c r="CZ27" s="627">
        <v>34.200000000000003</v>
      </c>
      <c r="DA27" s="628"/>
      <c r="DB27" s="628"/>
      <c r="DC27" s="629"/>
      <c r="DD27" s="602">
        <v>16152613</v>
      </c>
      <c r="DE27" s="625"/>
      <c r="DF27" s="625"/>
      <c r="DG27" s="625"/>
      <c r="DH27" s="625"/>
      <c r="DI27" s="625"/>
      <c r="DJ27" s="625"/>
      <c r="DK27" s="626"/>
      <c r="DL27" s="602">
        <v>16152208</v>
      </c>
      <c r="DM27" s="625"/>
      <c r="DN27" s="625"/>
      <c r="DO27" s="625"/>
      <c r="DP27" s="625"/>
      <c r="DQ27" s="625"/>
      <c r="DR27" s="625"/>
      <c r="DS27" s="625"/>
      <c r="DT27" s="625"/>
      <c r="DU27" s="625"/>
      <c r="DV27" s="626"/>
      <c r="DW27" s="598">
        <v>19.7</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455232</v>
      </c>
      <c r="S28" s="594"/>
      <c r="T28" s="594"/>
      <c r="U28" s="594"/>
      <c r="V28" s="594"/>
      <c r="W28" s="594"/>
      <c r="X28" s="594"/>
      <c r="Y28" s="595"/>
      <c r="Z28" s="596">
        <v>0.3</v>
      </c>
      <c r="AA28" s="596"/>
      <c r="AB28" s="596"/>
      <c r="AC28" s="596"/>
      <c r="AD28" s="597">
        <v>290177</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3180662</v>
      </c>
      <c r="CS28" s="594"/>
      <c r="CT28" s="594"/>
      <c r="CU28" s="594"/>
      <c r="CV28" s="594"/>
      <c r="CW28" s="594"/>
      <c r="CX28" s="594"/>
      <c r="CY28" s="595"/>
      <c r="CZ28" s="627">
        <v>2.5</v>
      </c>
      <c r="DA28" s="628"/>
      <c r="DB28" s="628"/>
      <c r="DC28" s="629"/>
      <c r="DD28" s="602">
        <v>3180662</v>
      </c>
      <c r="DE28" s="594"/>
      <c r="DF28" s="594"/>
      <c r="DG28" s="594"/>
      <c r="DH28" s="594"/>
      <c r="DI28" s="594"/>
      <c r="DJ28" s="594"/>
      <c r="DK28" s="595"/>
      <c r="DL28" s="602">
        <v>3180662</v>
      </c>
      <c r="DM28" s="594"/>
      <c r="DN28" s="594"/>
      <c r="DO28" s="594"/>
      <c r="DP28" s="594"/>
      <c r="DQ28" s="594"/>
      <c r="DR28" s="594"/>
      <c r="DS28" s="594"/>
      <c r="DT28" s="594"/>
      <c r="DU28" s="594"/>
      <c r="DV28" s="595"/>
      <c r="DW28" s="598">
        <v>3.9</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9364</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3180662</v>
      </c>
      <c r="CS29" s="625"/>
      <c r="CT29" s="625"/>
      <c r="CU29" s="625"/>
      <c r="CV29" s="625"/>
      <c r="CW29" s="625"/>
      <c r="CX29" s="625"/>
      <c r="CY29" s="626"/>
      <c r="CZ29" s="627">
        <v>2.5</v>
      </c>
      <c r="DA29" s="628"/>
      <c r="DB29" s="628"/>
      <c r="DC29" s="629"/>
      <c r="DD29" s="602">
        <v>3180662</v>
      </c>
      <c r="DE29" s="625"/>
      <c r="DF29" s="625"/>
      <c r="DG29" s="625"/>
      <c r="DH29" s="625"/>
      <c r="DI29" s="625"/>
      <c r="DJ29" s="625"/>
      <c r="DK29" s="626"/>
      <c r="DL29" s="602">
        <v>3180662</v>
      </c>
      <c r="DM29" s="625"/>
      <c r="DN29" s="625"/>
      <c r="DO29" s="625"/>
      <c r="DP29" s="625"/>
      <c r="DQ29" s="625"/>
      <c r="DR29" s="625"/>
      <c r="DS29" s="625"/>
      <c r="DT29" s="625"/>
      <c r="DU29" s="625"/>
      <c r="DV29" s="626"/>
      <c r="DW29" s="598">
        <v>3.9</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4721396</v>
      </c>
      <c r="S30" s="594"/>
      <c r="T30" s="594"/>
      <c r="U30" s="594"/>
      <c r="V30" s="594"/>
      <c r="W30" s="594"/>
      <c r="X30" s="594"/>
      <c r="Y30" s="595"/>
      <c r="Z30" s="596">
        <v>3.6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98.2</v>
      </c>
      <c r="BH30" s="652"/>
      <c r="BI30" s="652"/>
      <c r="BJ30" s="652"/>
      <c r="BK30" s="652"/>
      <c r="BL30" s="652"/>
      <c r="BM30" s="588">
        <v>95.4</v>
      </c>
      <c r="BN30" s="652"/>
      <c r="BO30" s="652"/>
      <c r="BP30" s="652"/>
      <c r="BQ30" s="653"/>
      <c r="BR30" s="651">
        <v>98.1</v>
      </c>
      <c r="BS30" s="652"/>
      <c r="BT30" s="652"/>
      <c r="BU30" s="652"/>
      <c r="BV30" s="652"/>
      <c r="BW30" s="652"/>
      <c r="BX30" s="588">
        <v>94.1</v>
      </c>
      <c r="BY30" s="652"/>
      <c r="BZ30" s="652"/>
      <c r="CA30" s="652"/>
      <c r="CB30" s="653"/>
      <c r="CD30" s="656"/>
      <c r="CE30" s="657"/>
      <c r="CF30" s="607" t="s">
        <v>292</v>
      </c>
      <c r="CG30" s="608"/>
      <c r="CH30" s="608"/>
      <c r="CI30" s="608"/>
      <c r="CJ30" s="608"/>
      <c r="CK30" s="608"/>
      <c r="CL30" s="608"/>
      <c r="CM30" s="608"/>
      <c r="CN30" s="608"/>
      <c r="CO30" s="608"/>
      <c r="CP30" s="608"/>
      <c r="CQ30" s="609"/>
      <c r="CR30" s="593">
        <v>2869039</v>
      </c>
      <c r="CS30" s="594"/>
      <c r="CT30" s="594"/>
      <c r="CU30" s="594"/>
      <c r="CV30" s="594"/>
      <c r="CW30" s="594"/>
      <c r="CX30" s="594"/>
      <c r="CY30" s="595"/>
      <c r="CZ30" s="627">
        <v>2.2999999999999998</v>
      </c>
      <c r="DA30" s="628"/>
      <c r="DB30" s="628"/>
      <c r="DC30" s="629"/>
      <c r="DD30" s="602">
        <v>2869039</v>
      </c>
      <c r="DE30" s="594"/>
      <c r="DF30" s="594"/>
      <c r="DG30" s="594"/>
      <c r="DH30" s="594"/>
      <c r="DI30" s="594"/>
      <c r="DJ30" s="594"/>
      <c r="DK30" s="595"/>
      <c r="DL30" s="602">
        <v>2869039</v>
      </c>
      <c r="DM30" s="594"/>
      <c r="DN30" s="594"/>
      <c r="DO30" s="594"/>
      <c r="DP30" s="594"/>
      <c r="DQ30" s="594"/>
      <c r="DR30" s="594"/>
      <c r="DS30" s="594"/>
      <c r="DT30" s="594"/>
      <c r="DU30" s="594"/>
      <c r="DV30" s="595"/>
      <c r="DW30" s="598">
        <v>3.5</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2887834</v>
      </c>
      <c r="S31" s="594"/>
      <c r="T31" s="594"/>
      <c r="U31" s="594"/>
      <c r="V31" s="594"/>
      <c r="W31" s="594"/>
      <c r="X31" s="594"/>
      <c r="Y31" s="595"/>
      <c r="Z31" s="596">
        <v>2.2000000000000002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98.1</v>
      </c>
      <c r="BH31" s="625"/>
      <c r="BI31" s="625"/>
      <c r="BJ31" s="625"/>
      <c r="BK31" s="625"/>
      <c r="BL31" s="625"/>
      <c r="BM31" s="599">
        <v>95</v>
      </c>
      <c r="BN31" s="649"/>
      <c r="BO31" s="649"/>
      <c r="BP31" s="649"/>
      <c r="BQ31" s="650"/>
      <c r="BR31" s="648">
        <v>98</v>
      </c>
      <c r="BS31" s="625"/>
      <c r="BT31" s="625"/>
      <c r="BU31" s="625"/>
      <c r="BV31" s="625"/>
      <c r="BW31" s="625"/>
      <c r="BX31" s="599">
        <v>93.6</v>
      </c>
      <c r="BY31" s="649"/>
      <c r="BZ31" s="649"/>
      <c r="CA31" s="649"/>
      <c r="CB31" s="650"/>
      <c r="CD31" s="656"/>
      <c r="CE31" s="657"/>
      <c r="CF31" s="607" t="s">
        <v>296</v>
      </c>
      <c r="CG31" s="608"/>
      <c r="CH31" s="608"/>
      <c r="CI31" s="608"/>
      <c r="CJ31" s="608"/>
      <c r="CK31" s="608"/>
      <c r="CL31" s="608"/>
      <c r="CM31" s="608"/>
      <c r="CN31" s="608"/>
      <c r="CO31" s="608"/>
      <c r="CP31" s="608"/>
      <c r="CQ31" s="609"/>
      <c r="CR31" s="593">
        <v>311623</v>
      </c>
      <c r="CS31" s="625"/>
      <c r="CT31" s="625"/>
      <c r="CU31" s="625"/>
      <c r="CV31" s="625"/>
      <c r="CW31" s="625"/>
      <c r="CX31" s="625"/>
      <c r="CY31" s="626"/>
      <c r="CZ31" s="627">
        <v>0.2</v>
      </c>
      <c r="DA31" s="628"/>
      <c r="DB31" s="628"/>
      <c r="DC31" s="629"/>
      <c r="DD31" s="602">
        <v>311623</v>
      </c>
      <c r="DE31" s="625"/>
      <c r="DF31" s="625"/>
      <c r="DG31" s="625"/>
      <c r="DH31" s="625"/>
      <c r="DI31" s="625"/>
      <c r="DJ31" s="625"/>
      <c r="DK31" s="626"/>
      <c r="DL31" s="602">
        <v>311623</v>
      </c>
      <c r="DM31" s="625"/>
      <c r="DN31" s="625"/>
      <c r="DO31" s="625"/>
      <c r="DP31" s="625"/>
      <c r="DQ31" s="625"/>
      <c r="DR31" s="625"/>
      <c r="DS31" s="625"/>
      <c r="DT31" s="625"/>
      <c r="DU31" s="625"/>
      <c r="DV31" s="626"/>
      <c r="DW31" s="598">
        <v>0.4</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3307905</v>
      </c>
      <c r="S32" s="594"/>
      <c r="T32" s="594"/>
      <c r="U32" s="594"/>
      <c r="V32" s="594"/>
      <c r="W32" s="594"/>
      <c r="X32" s="594"/>
      <c r="Y32" s="595"/>
      <c r="Z32" s="596">
        <v>2.5</v>
      </c>
      <c r="AA32" s="596"/>
      <c r="AB32" s="596"/>
      <c r="AC32" s="596"/>
      <c r="AD32" s="597">
        <v>1171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t="s">
        <v>210</v>
      </c>
      <c r="BH32" s="661"/>
      <c r="BI32" s="661"/>
      <c r="BJ32" s="661"/>
      <c r="BK32" s="661"/>
      <c r="BL32" s="661"/>
      <c r="BM32" s="662" t="s">
        <v>210</v>
      </c>
      <c r="BN32" s="661"/>
      <c r="BO32" s="661"/>
      <c r="BP32" s="661"/>
      <c r="BQ32" s="663"/>
      <c r="BR32" s="660" t="s">
        <v>210</v>
      </c>
      <c r="BS32" s="661"/>
      <c r="BT32" s="661"/>
      <c r="BU32" s="661"/>
      <c r="BV32" s="661"/>
      <c r="BW32" s="661"/>
      <c r="BX32" s="662" t="s">
        <v>210</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1342000</v>
      </c>
      <c r="S33" s="594"/>
      <c r="T33" s="594"/>
      <c r="U33" s="594"/>
      <c r="V33" s="594"/>
      <c r="W33" s="594"/>
      <c r="X33" s="594"/>
      <c r="Y33" s="595"/>
      <c r="Z33" s="596">
        <v>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47781846</v>
      </c>
      <c r="CS33" s="625"/>
      <c r="CT33" s="625"/>
      <c r="CU33" s="625"/>
      <c r="CV33" s="625"/>
      <c r="CW33" s="625"/>
      <c r="CX33" s="625"/>
      <c r="CY33" s="626"/>
      <c r="CZ33" s="627">
        <v>37.799999999999997</v>
      </c>
      <c r="DA33" s="628"/>
      <c r="DB33" s="628"/>
      <c r="DC33" s="629"/>
      <c r="DD33" s="602">
        <v>40320816</v>
      </c>
      <c r="DE33" s="625"/>
      <c r="DF33" s="625"/>
      <c r="DG33" s="625"/>
      <c r="DH33" s="625"/>
      <c r="DI33" s="625"/>
      <c r="DJ33" s="625"/>
      <c r="DK33" s="626"/>
      <c r="DL33" s="602">
        <v>29515869</v>
      </c>
      <c r="DM33" s="625"/>
      <c r="DN33" s="625"/>
      <c r="DO33" s="625"/>
      <c r="DP33" s="625"/>
      <c r="DQ33" s="625"/>
      <c r="DR33" s="625"/>
      <c r="DS33" s="625"/>
      <c r="DT33" s="625"/>
      <c r="DU33" s="625"/>
      <c r="DV33" s="626"/>
      <c r="DW33" s="598">
        <v>35.9</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20449009</v>
      </c>
      <c r="CS34" s="594"/>
      <c r="CT34" s="594"/>
      <c r="CU34" s="594"/>
      <c r="CV34" s="594"/>
      <c r="CW34" s="594"/>
      <c r="CX34" s="594"/>
      <c r="CY34" s="595"/>
      <c r="CZ34" s="627">
        <v>16.2</v>
      </c>
      <c r="DA34" s="628"/>
      <c r="DB34" s="628"/>
      <c r="DC34" s="629"/>
      <c r="DD34" s="602">
        <v>17609605</v>
      </c>
      <c r="DE34" s="594"/>
      <c r="DF34" s="594"/>
      <c r="DG34" s="594"/>
      <c r="DH34" s="594"/>
      <c r="DI34" s="594"/>
      <c r="DJ34" s="594"/>
      <c r="DK34" s="595"/>
      <c r="DL34" s="602">
        <v>16418342</v>
      </c>
      <c r="DM34" s="594"/>
      <c r="DN34" s="594"/>
      <c r="DO34" s="594"/>
      <c r="DP34" s="594"/>
      <c r="DQ34" s="594"/>
      <c r="DR34" s="594"/>
      <c r="DS34" s="594"/>
      <c r="DT34" s="594"/>
      <c r="DU34" s="594"/>
      <c r="DV34" s="595"/>
      <c r="DW34" s="598">
        <v>20</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13302522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1024377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1164767</v>
      </c>
      <c r="CS35" s="625"/>
      <c r="CT35" s="625"/>
      <c r="CU35" s="625"/>
      <c r="CV35" s="625"/>
      <c r="CW35" s="625"/>
      <c r="CX35" s="625"/>
      <c r="CY35" s="626"/>
      <c r="CZ35" s="627">
        <v>0.9</v>
      </c>
      <c r="DA35" s="628"/>
      <c r="DB35" s="628"/>
      <c r="DC35" s="629"/>
      <c r="DD35" s="602">
        <v>1157446</v>
      </c>
      <c r="DE35" s="625"/>
      <c r="DF35" s="625"/>
      <c r="DG35" s="625"/>
      <c r="DH35" s="625"/>
      <c r="DI35" s="625"/>
      <c r="DJ35" s="625"/>
      <c r="DK35" s="626"/>
      <c r="DL35" s="602">
        <v>1157446</v>
      </c>
      <c r="DM35" s="625"/>
      <c r="DN35" s="625"/>
      <c r="DO35" s="625"/>
      <c r="DP35" s="625"/>
      <c r="DQ35" s="625"/>
      <c r="DR35" s="625"/>
      <c r="DS35" s="625"/>
      <c r="DT35" s="625"/>
      <c r="DU35" s="625"/>
      <c r="DV35" s="626"/>
      <c r="DW35" s="598">
        <v>1.4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131431519</v>
      </c>
      <c r="S36" s="666"/>
      <c r="T36" s="666"/>
      <c r="U36" s="666"/>
      <c r="V36" s="666"/>
      <c r="W36" s="666"/>
      <c r="X36" s="666"/>
      <c r="Y36" s="667"/>
      <c r="Z36" s="668">
        <v>100</v>
      </c>
      <c r="AA36" s="668"/>
      <c r="AB36" s="668"/>
      <c r="AC36" s="668"/>
      <c r="AD36" s="669">
        <v>82146503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494829</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791869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5974967</v>
      </c>
      <c r="CS36" s="594"/>
      <c r="CT36" s="594"/>
      <c r="CU36" s="594"/>
      <c r="CV36" s="594"/>
      <c r="CW36" s="594"/>
      <c r="CX36" s="594"/>
      <c r="CY36" s="595"/>
      <c r="CZ36" s="627">
        <v>4.7</v>
      </c>
      <c r="DA36" s="628"/>
      <c r="DB36" s="628"/>
      <c r="DC36" s="629"/>
      <c r="DD36" s="602">
        <v>4992457</v>
      </c>
      <c r="DE36" s="594"/>
      <c r="DF36" s="594"/>
      <c r="DG36" s="594"/>
      <c r="DH36" s="594"/>
      <c r="DI36" s="594"/>
      <c r="DJ36" s="594"/>
      <c r="DK36" s="595"/>
      <c r="DL36" s="602">
        <v>3775478</v>
      </c>
      <c r="DM36" s="594"/>
      <c r="DN36" s="594"/>
      <c r="DO36" s="594"/>
      <c r="DP36" s="594"/>
      <c r="DQ36" s="594"/>
      <c r="DR36" s="594"/>
      <c r="DS36" s="594"/>
      <c r="DT36" s="594"/>
      <c r="DU36" s="594"/>
      <c r="DV36" s="595"/>
      <c r="DW36" s="598">
        <v>4.5999999999999996</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t="s">
        <v>315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64722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1481402</v>
      </c>
      <c r="CS37" s="625"/>
      <c r="CT37" s="625"/>
      <c r="CU37" s="625"/>
      <c r="CV37" s="625"/>
      <c r="CW37" s="625"/>
      <c r="CX37" s="625"/>
      <c r="CY37" s="626"/>
      <c r="CZ37" s="627">
        <v>1.2</v>
      </c>
      <c r="DA37" s="628"/>
      <c r="DB37" s="628"/>
      <c r="DC37" s="629"/>
      <c r="DD37" s="602">
        <v>1481402</v>
      </c>
      <c r="DE37" s="625"/>
      <c r="DF37" s="625"/>
      <c r="DG37" s="625"/>
      <c r="DH37" s="625"/>
      <c r="DI37" s="625"/>
      <c r="DJ37" s="625"/>
      <c r="DK37" s="626"/>
      <c r="DL37" s="602">
        <v>996354</v>
      </c>
      <c r="DM37" s="625"/>
      <c r="DN37" s="625"/>
      <c r="DO37" s="625"/>
      <c r="DP37" s="625"/>
      <c r="DQ37" s="625"/>
      <c r="DR37" s="625"/>
      <c r="DS37" s="625"/>
      <c r="DT37" s="625"/>
      <c r="DU37" s="625"/>
      <c r="DV37" s="626"/>
      <c r="DW37" s="598">
        <v>1.2</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95966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13302522</v>
      </c>
      <c r="CS38" s="594"/>
      <c r="CT38" s="594"/>
      <c r="CU38" s="594"/>
      <c r="CV38" s="594"/>
      <c r="CW38" s="594"/>
      <c r="CX38" s="594"/>
      <c r="CY38" s="595"/>
      <c r="CZ38" s="627">
        <v>10.5</v>
      </c>
      <c r="DA38" s="628"/>
      <c r="DB38" s="628"/>
      <c r="DC38" s="629"/>
      <c r="DD38" s="602">
        <v>11871454</v>
      </c>
      <c r="DE38" s="594"/>
      <c r="DF38" s="594"/>
      <c r="DG38" s="594"/>
      <c r="DH38" s="594"/>
      <c r="DI38" s="594"/>
      <c r="DJ38" s="594"/>
      <c r="DK38" s="595"/>
      <c r="DL38" s="602">
        <v>8164603</v>
      </c>
      <c r="DM38" s="594"/>
      <c r="DN38" s="594"/>
      <c r="DO38" s="594"/>
      <c r="DP38" s="594"/>
      <c r="DQ38" s="594"/>
      <c r="DR38" s="594"/>
      <c r="DS38" s="594"/>
      <c r="DT38" s="594"/>
      <c r="DU38" s="594"/>
      <c r="DV38" s="595"/>
      <c r="DW38" s="598">
        <v>9.9</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4587181</v>
      </c>
      <c r="CS39" s="625"/>
      <c r="CT39" s="625"/>
      <c r="CU39" s="625"/>
      <c r="CV39" s="625"/>
      <c r="CW39" s="625"/>
      <c r="CX39" s="625"/>
      <c r="CY39" s="626"/>
      <c r="CZ39" s="627">
        <v>3.6</v>
      </c>
      <c r="DA39" s="628"/>
      <c r="DB39" s="628"/>
      <c r="DC39" s="629"/>
      <c r="DD39" s="602">
        <v>4389854</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4513938</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2303400</v>
      </c>
      <c r="CS40" s="594"/>
      <c r="CT40" s="594"/>
      <c r="CU40" s="594"/>
      <c r="CV40" s="594"/>
      <c r="CW40" s="594"/>
      <c r="CX40" s="594"/>
      <c r="CY40" s="595"/>
      <c r="CZ40" s="627">
        <v>1.8</v>
      </c>
      <c r="DA40" s="628"/>
      <c r="DB40" s="628"/>
      <c r="DC40" s="629"/>
      <c r="DD40" s="602">
        <v>300000</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8293755</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267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315</v>
      </c>
      <c r="CS41" s="625"/>
      <c r="CT41" s="625"/>
      <c r="CU41" s="625"/>
      <c r="CV41" s="625"/>
      <c r="CW41" s="625"/>
      <c r="CX41" s="625"/>
      <c r="CY41" s="626"/>
      <c r="CZ41" s="627" t="s">
        <v>315</v>
      </c>
      <c r="DA41" s="628"/>
      <c r="DB41" s="628"/>
      <c r="DC41" s="629"/>
      <c r="DD41" s="602" t="s">
        <v>315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8390593</v>
      </c>
      <c r="CS42" s="594"/>
      <c r="CT42" s="594"/>
      <c r="CU42" s="594"/>
      <c r="CV42" s="594"/>
      <c r="CW42" s="594"/>
      <c r="CX42" s="594"/>
      <c r="CY42" s="595"/>
      <c r="CZ42" s="627">
        <v>6.6</v>
      </c>
      <c r="DA42" s="676"/>
      <c r="DB42" s="676"/>
      <c r="DC42" s="677"/>
      <c r="DD42" s="602">
        <v>4833935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365390</v>
      </c>
      <c r="CS43" s="625"/>
      <c r="CT43" s="625"/>
      <c r="CU43" s="625"/>
      <c r="CV43" s="625"/>
      <c r="CW43" s="625"/>
      <c r="CX43" s="625"/>
      <c r="CY43" s="626"/>
      <c r="CZ43" s="627">
        <v>0.3</v>
      </c>
      <c r="DA43" s="628"/>
      <c r="DB43" s="628"/>
      <c r="DC43" s="629"/>
      <c r="DD43" s="602">
        <v>365390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8360763</v>
      </c>
      <c r="CS44" s="594"/>
      <c r="CT44" s="594"/>
      <c r="CU44" s="594"/>
      <c r="CV44" s="594"/>
      <c r="CW44" s="594"/>
      <c r="CX44" s="594"/>
      <c r="CY44" s="595"/>
      <c r="CZ44" s="627">
        <v>6.6</v>
      </c>
      <c r="DA44" s="676"/>
      <c r="DB44" s="676"/>
      <c r="DC44" s="677"/>
      <c r="DD44" s="602">
        <v>4804105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1295648</v>
      </c>
      <c r="CS45" s="625"/>
      <c r="CT45" s="625"/>
      <c r="CU45" s="625"/>
      <c r="CV45" s="625"/>
      <c r="CW45" s="625"/>
      <c r="CX45" s="625"/>
      <c r="CY45" s="626"/>
      <c r="CZ45" s="627">
        <v>1</v>
      </c>
      <c r="DA45" s="628"/>
      <c r="DB45" s="628"/>
      <c r="DC45" s="629"/>
      <c r="DD45" s="602">
        <v>392466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7065115</v>
      </c>
      <c r="CS46" s="594"/>
      <c r="CT46" s="594"/>
      <c r="CU46" s="594"/>
      <c r="CV46" s="594"/>
      <c r="CW46" s="594"/>
      <c r="CX46" s="594"/>
      <c r="CY46" s="595"/>
      <c r="CZ46" s="627">
        <v>5.6</v>
      </c>
      <c r="DA46" s="676"/>
      <c r="DB46" s="676"/>
      <c r="DC46" s="677"/>
      <c r="DD46" s="602">
        <v>4411639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29830</v>
      </c>
      <c r="CS47" s="625"/>
      <c r="CT47" s="625"/>
      <c r="CU47" s="625"/>
      <c r="CV47" s="625"/>
      <c r="CW47" s="625"/>
      <c r="CX47" s="625"/>
      <c r="CY47" s="626"/>
      <c r="CZ47" s="627">
        <v>0</v>
      </c>
      <c r="DA47" s="628"/>
      <c r="DB47" s="628"/>
      <c r="DC47" s="629"/>
      <c r="DD47" s="602">
        <v>29830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126374088</v>
      </c>
      <c r="CS49" s="661"/>
      <c r="CT49" s="661"/>
      <c r="CU49" s="661"/>
      <c r="CV49" s="661"/>
      <c r="CW49" s="661"/>
      <c r="CX49" s="661"/>
      <c r="CY49" s="688"/>
      <c r="CZ49" s="689">
        <v>100</v>
      </c>
      <c r="DA49" s="690"/>
      <c r="DB49" s="690"/>
      <c r="DC49" s="691"/>
      <c r="DD49" s="692">
        <v>86863407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Q104" sqref="BQ104:DZ10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531</v>
      </c>
      <c r="C7" s="720"/>
      <c r="D7" s="720"/>
      <c r="E7" s="720"/>
      <c r="F7" s="720"/>
      <c r="G7" s="720"/>
      <c r="H7" s="720"/>
      <c r="I7" s="720"/>
      <c r="J7" s="720"/>
      <c r="K7" s="720"/>
      <c r="L7" s="720"/>
      <c r="M7" s="720"/>
      <c r="N7" s="720"/>
      <c r="O7" s="720"/>
      <c r="P7" s="721"/>
      <c r="Q7" s="722">
        <v>132346</v>
      </c>
      <c r="R7" s="723"/>
      <c r="S7" s="723"/>
      <c r="T7" s="723"/>
      <c r="U7" s="723"/>
      <c r="V7" s="723">
        <v>127288</v>
      </c>
      <c r="W7" s="723"/>
      <c r="X7" s="723"/>
      <c r="Y7" s="723"/>
      <c r="Z7" s="723"/>
      <c r="AA7" s="723">
        <v>5057</v>
      </c>
      <c r="AB7" s="723"/>
      <c r="AC7" s="723"/>
      <c r="AD7" s="723"/>
      <c r="AE7" s="724"/>
      <c r="AF7" s="725">
        <v>4850</v>
      </c>
      <c r="AG7" s="726"/>
      <c r="AH7" s="726"/>
      <c r="AI7" s="726"/>
      <c r="AJ7" s="727"/>
      <c r="AK7" s="762">
        <v>4825</v>
      </c>
      <c r="AL7" s="763"/>
      <c r="AM7" s="763"/>
      <c r="AN7" s="763"/>
      <c r="AO7" s="763"/>
      <c r="AP7" s="763">
        <v>26158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86</v>
      </c>
      <c r="BS7" s="766" t="s">
        <v>526</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10</v>
      </c>
      <c r="CS7" s="760"/>
      <c r="CT7" s="760"/>
      <c r="CU7" s="760"/>
      <c r="CV7" s="761"/>
      <c r="CW7" s="759" t="s">
        <v>533</v>
      </c>
      <c r="CX7" s="760"/>
      <c r="CY7" s="760"/>
      <c r="CZ7" s="760"/>
      <c r="DA7" s="761"/>
      <c r="DB7" s="759">
        <v>1591</v>
      </c>
      <c r="DC7" s="760"/>
      <c r="DD7" s="760"/>
      <c r="DE7" s="760"/>
      <c r="DF7" s="761"/>
      <c r="DG7" s="759" t="s">
        <v>533</v>
      </c>
      <c r="DH7" s="760"/>
      <c r="DI7" s="760"/>
      <c r="DJ7" s="760"/>
      <c r="DK7" s="761"/>
      <c r="DL7" s="759" t="s">
        <v>533</v>
      </c>
      <c r="DM7" s="760"/>
      <c r="DN7" s="760"/>
      <c r="DO7" s="760"/>
      <c r="DP7" s="761"/>
      <c r="DQ7" s="759" t="s">
        <v>466</v>
      </c>
      <c r="DR7" s="760"/>
      <c r="DS7" s="760"/>
      <c r="DT7" s="760"/>
      <c r="DU7" s="761"/>
      <c r="DV7" s="740"/>
      <c r="DW7" s="741"/>
      <c r="DX7" s="741"/>
      <c r="DY7" s="741"/>
      <c r="DZ7" s="742"/>
      <c r="EA7" s="205"/>
    </row>
    <row r="8" spans="1:131" s="206" customFormat="1" ht="26.25" customHeight="1" x14ac:dyDescent="0.15">
      <c r="A8" s="212">
        <v>2</v>
      </c>
      <c r="B8" s="743" t="s">
        <v>532</v>
      </c>
      <c r="C8" s="744"/>
      <c r="D8" s="744"/>
      <c r="E8" s="744"/>
      <c r="F8" s="744"/>
      <c r="G8" s="744"/>
      <c r="H8" s="744"/>
      <c r="I8" s="744"/>
      <c r="J8" s="744"/>
      <c r="K8" s="744"/>
      <c r="L8" s="744"/>
      <c r="M8" s="744"/>
      <c r="N8" s="744"/>
      <c r="O8" s="744"/>
      <c r="P8" s="745"/>
      <c r="Q8" s="746">
        <v>102</v>
      </c>
      <c r="R8" s="747"/>
      <c r="S8" s="747"/>
      <c r="T8" s="747"/>
      <c r="U8" s="747"/>
      <c r="V8" s="747">
        <v>102</v>
      </c>
      <c r="W8" s="747"/>
      <c r="X8" s="747"/>
      <c r="Y8" s="747"/>
      <c r="Z8" s="747"/>
      <c r="AA8" s="747" t="s">
        <v>533</v>
      </c>
      <c r="AB8" s="747"/>
      <c r="AC8" s="747"/>
      <c r="AD8" s="747"/>
      <c r="AE8" s="748"/>
      <c r="AF8" s="749" t="s">
        <v>533</v>
      </c>
      <c r="AG8" s="750"/>
      <c r="AH8" s="750"/>
      <c r="AI8" s="750"/>
      <c r="AJ8" s="751"/>
      <c r="AK8" s="752">
        <v>85</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527</v>
      </c>
      <c r="BT8" s="757"/>
      <c r="BU8" s="757"/>
      <c r="BV8" s="757"/>
      <c r="BW8" s="757"/>
      <c r="BX8" s="757"/>
      <c r="BY8" s="757"/>
      <c r="BZ8" s="757"/>
      <c r="CA8" s="757"/>
      <c r="CB8" s="757"/>
      <c r="CC8" s="757"/>
      <c r="CD8" s="757"/>
      <c r="CE8" s="757"/>
      <c r="CF8" s="757"/>
      <c r="CG8" s="758"/>
      <c r="CH8" s="769">
        <v>2</v>
      </c>
      <c r="CI8" s="770"/>
      <c r="CJ8" s="770"/>
      <c r="CK8" s="770"/>
      <c r="CL8" s="771"/>
      <c r="CM8" s="769">
        <v>167</v>
      </c>
      <c r="CN8" s="770"/>
      <c r="CO8" s="770"/>
      <c r="CP8" s="770"/>
      <c r="CQ8" s="771"/>
      <c r="CR8" s="769">
        <v>50</v>
      </c>
      <c r="CS8" s="770"/>
      <c r="CT8" s="770"/>
      <c r="CU8" s="770"/>
      <c r="CV8" s="771"/>
      <c r="CW8" s="769">
        <v>6</v>
      </c>
      <c r="CX8" s="770"/>
      <c r="CY8" s="770"/>
      <c r="CZ8" s="770"/>
      <c r="DA8" s="771"/>
      <c r="DB8" s="769" t="s">
        <v>533</v>
      </c>
      <c r="DC8" s="770"/>
      <c r="DD8" s="770"/>
      <c r="DE8" s="770"/>
      <c r="DF8" s="771"/>
      <c r="DG8" s="769" t="s">
        <v>533</v>
      </c>
      <c r="DH8" s="770"/>
      <c r="DI8" s="770"/>
      <c r="DJ8" s="770"/>
      <c r="DK8" s="771"/>
      <c r="DL8" s="769" t="s">
        <v>533</v>
      </c>
      <c r="DM8" s="770"/>
      <c r="DN8" s="770"/>
      <c r="DO8" s="770"/>
      <c r="DP8" s="771"/>
      <c r="DQ8" s="769" t="s">
        <v>466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528</v>
      </c>
      <c r="BT9" s="757"/>
      <c r="BU9" s="757"/>
      <c r="BV9" s="757"/>
      <c r="BW9" s="757"/>
      <c r="BX9" s="757"/>
      <c r="BY9" s="757"/>
      <c r="BZ9" s="757"/>
      <c r="CA9" s="757"/>
      <c r="CB9" s="757"/>
      <c r="CC9" s="757"/>
      <c r="CD9" s="757"/>
      <c r="CE9" s="757"/>
      <c r="CF9" s="757"/>
      <c r="CG9" s="758"/>
      <c r="CH9" s="769">
        <v>1</v>
      </c>
      <c r="CI9" s="770"/>
      <c r="CJ9" s="770"/>
      <c r="CK9" s="770"/>
      <c r="CL9" s="771"/>
      <c r="CM9" s="769">
        <v>14</v>
      </c>
      <c r="CN9" s="770"/>
      <c r="CO9" s="770"/>
      <c r="CP9" s="770"/>
      <c r="CQ9" s="771"/>
      <c r="CR9" s="769">
        <v>3</v>
      </c>
      <c r="CS9" s="770"/>
      <c r="CT9" s="770"/>
      <c r="CU9" s="770"/>
      <c r="CV9" s="771"/>
      <c r="CW9" s="769">
        <v>174</v>
      </c>
      <c r="CX9" s="770"/>
      <c r="CY9" s="770"/>
      <c r="CZ9" s="770"/>
      <c r="DA9" s="771"/>
      <c r="DB9" s="769" t="s">
        <v>533</v>
      </c>
      <c r="DC9" s="770"/>
      <c r="DD9" s="770"/>
      <c r="DE9" s="770"/>
      <c r="DF9" s="771"/>
      <c r="DG9" s="769" t="s">
        <v>533</v>
      </c>
      <c r="DH9" s="770"/>
      <c r="DI9" s="770"/>
      <c r="DJ9" s="770"/>
      <c r="DK9" s="771"/>
      <c r="DL9" s="769" t="s">
        <v>533</v>
      </c>
      <c r="DM9" s="770"/>
      <c r="DN9" s="770"/>
      <c r="DO9" s="770"/>
      <c r="DP9" s="771"/>
      <c r="DQ9" s="769" t="s">
        <v>466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529</v>
      </c>
      <c r="BT10" s="757"/>
      <c r="BU10" s="757"/>
      <c r="BV10" s="757"/>
      <c r="BW10" s="757"/>
      <c r="BX10" s="757"/>
      <c r="BY10" s="757"/>
      <c r="BZ10" s="757"/>
      <c r="CA10" s="757"/>
      <c r="CB10" s="757"/>
      <c r="CC10" s="757"/>
      <c r="CD10" s="757"/>
      <c r="CE10" s="757"/>
      <c r="CF10" s="757"/>
      <c r="CG10" s="758"/>
      <c r="CH10" s="769">
        <v>-10</v>
      </c>
      <c r="CI10" s="770"/>
      <c r="CJ10" s="770"/>
      <c r="CK10" s="770"/>
      <c r="CL10" s="771"/>
      <c r="CM10" s="769">
        <v>50</v>
      </c>
      <c r="CN10" s="770"/>
      <c r="CO10" s="770"/>
      <c r="CP10" s="770"/>
      <c r="CQ10" s="771"/>
      <c r="CR10" s="769">
        <v>3</v>
      </c>
      <c r="CS10" s="770"/>
      <c r="CT10" s="770"/>
      <c r="CU10" s="770"/>
      <c r="CV10" s="771"/>
      <c r="CW10" s="769">
        <v>24</v>
      </c>
      <c r="CX10" s="770"/>
      <c r="CY10" s="770"/>
      <c r="CZ10" s="770"/>
      <c r="DA10" s="771"/>
      <c r="DB10" s="769" t="s">
        <v>533</v>
      </c>
      <c r="DC10" s="770"/>
      <c r="DD10" s="770"/>
      <c r="DE10" s="770"/>
      <c r="DF10" s="771"/>
      <c r="DG10" s="769" t="s">
        <v>533</v>
      </c>
      <c r="DH10" s="770"/>
      <c r="DI10" s="770"/>
      <c r="DJ10" s="770"/>
      <c r="DK10" s="771"/>
      <c r="DL10" s="769" t="s">
        <v>533</v>
      </c>
      <c r="DM10" s="770"/>
      <c r="DN10" s="770"/>
      <c r="DO10" s="770"/>
      <c r="DP10" s="771"/>
      <c r="DQ10" s="775" t="s">
        <v>533</v>
      </c>
      <c r="DR10" s="776"/>
      <c r="DS10" s="776"/>
      <c r="DT10" s="776"/>
      <c r="DU10" s="777"/>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8"/>
      <c r="R22" s="779"/>
      <c r="S22" s="779"/>
      <c r="T22" s="779"/>
      <c r="U22" s="779"/>
      <c r="V22" s="779"/>
      <c r="W22" s="779"/>
      <c r="X22" s="779"/>
      <c r="Y22" s="779"/>
      <c r="Z22" s="779"/>
      <c r="AA22" s="779"/>
      <c r="AB22" s="779"/>
      <c r="AC22" s="779"/>
      <c r="AD22" s="779"/>
      <c r="AE22" s="780"/>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365</v>
      </c>
      <c r="BA22" s="797"/>
      <c r="BB22" s="797"/>
      <c r="BC22" s="797"/>
      <c r="BD22" s="798"/>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81" t="s">
        <v>367</v>
      </c>
      <c r="C23" s="782"/>
      <c r="D23" s="782"/>
      <c r="E23" s="782"/>
      <c r="F23" s="782"/>
      <c r="G23" s="782"/>
      <c r="H23" s="782"/>
      <c r="I23" s="782"/>
      <c r="J23" s="782"/>
      <c r="K23" s="782"/>
      <c r="L23" s="782"/>
      <c r="M23" s="782"/>
      <c r="N23" s="782"/>
      <c r="O23" s="782"/>
      <c r="P23" s="783"/>
      <c r="Q23" s="784">
        <v>132443</v>
      </c>
      <c r="R23" s="785"/>
      <c r="S23" s="785"/>
      <c r="T23" s="785"/>
      <c r="U23" s="785"/>
      <c r="V23" s="785">
        <v>127385</v>
      </c>
      <c r="W23" s="785"/>
      <c r="X23" s="785"/>
      <c r="Y23" s="785"/>
      <c r="Z23" s="785"/>
      <c r="AA23" s="785">
        <v>5057</v>
      </c>
      <c r="AB23" s="785"/>
      <c r="AC23" s="785"/>
      <c r="AD23" s="785"/>
      <c r="AE23" s="786"/>
      <c r="AF23" s="787">
        <v>4850</v>
      </c>
      <c r="AG23" s="785"/>
      <c r="AH23" s="785"/>
      <c r="AI23" s="785"/>
      <c r="AJ23" s="788"/>
      <c r="AK23" s="789"/>
      <c r="AL23" s="790"/>
      <c r="AM23" s="790"/>
      <c r="AN23" s="790"/>
      <c r="AO23" s="790"/>
      <c r="AP23" s="785">
        <v>26158</v>
      </c>
      <c r="AQ23" s="785"/>
      <c r="AR23" s="785"/>
      <c r="AS23" s="785"/>
      <c r="AT23" s="785"/>
      <c r="AU23" s="791"/>
      <c r="AV23" s="791"/>
      <c r="AW23" s="791"/>
      <c r="AX23" s="791"/>
      <c r="AY23" s="792"/>
      <c r="AZ23" s="800" t="s">
        <v>122</v>
      </c>
      <c r="BA23" s="801"/>
      <c r="BB23" s="801"/>
      <c r="BC23" s="801"/>
      <c r="BD23" s="802"/>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9" t="s">
        <v>368</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3" t="s">
        <v>373</v>
      </c>
      <c r="AG26" s="804"/>
      <c r="AH26" s="804"/>
      <c r="AI26" s="804"/>
      <c r="AJ26" s="805"/>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6"/>
      <c r="AG27" s="807"/>
      <c r="AH27" s="807"/>
      <c r="AI27" s="807"/>
      <c r="AJ27" s="808"/>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534</v>
      </c>
      <c r="C28" s="720"/>
      <c r="D28" s="720"/>
      <c r="E28" s="720"/>
      <c r="F28" s="720"/>
      <c r="G28" s="720"/>
      <c r="H28" s="720"/>
      <c r="I28" s="720"/>
      <c r="J28" s="720"/>
      <c r="K28" s="720"/>
      <c r="L28" s="720"/>
      <c r="M28" s="720"/>
      <c r="N28" s="720"/>
      <c r="O28" s="720"/>
      <c r="P28" s="721"/>
      <c r="Q28" s="813">
        <v>39509</v>
      </c>
      <c r="R28" s="814"/>
      <c r="S28" s="814"/>
      <c r="T28" s="814"/>
      <c r="U28" s="814"/>
      <c r="V28" s="814">
        <v>38485</v>
      </c>
      <c r="W28" s="814"/>
      <c r="X28" s="814"/>
      <c r="Y28" s="814"/>
      <c r="Z28" s="814"/>
      <c r="AA28" s="814">
        <v>1024</v>
      </c>
      <c r="AB28" s="814"/>
      <c r="AC28" s="814"/>
      <c r="AD28" s="814"/>
      <c r="AE28" s="815"/>
      <c r="AF28" s="816">
        <v>1024</v>
      </c>
      <c r="AG28" s="814"/>
      <c r="AH28" s="814"/>
      <c r="AI28" s="814"/>
      <c r="AJ28" s="817"/>
      <c r="AK28" s="818">
        <v>4512</v>
      </c>
      <c r="AL28" s="809"/>
      <c r="AM28" s="809"/>
      <c r="AN28" s="809"/>
      <c r="AO28" s="809"/>
      <c r="AP28" s="809" t="s">
        <v>533</v>
      </c>
      <c r="AQ28" s="809"/>
      <c r="AR28" s="809"/>
      <c r="AS28" s="809"/>
      <c r="AT28" s="809"/>
      <c r="AU28" s="809" t="s">
        <v>533</v>
      </c>
      <c r="AV28" s="809"/>
      <c r="AW28" s="809"/>
      <c r="AX28" s="809"/>
      <c r="AY28" s="809"/>
      <c r="AZ28" s="810" t="s">
        <v>533</v>
      </c>
      <c r="BA28" s="810"/>
      <c r="BB28" s="810"/>
      <c r="BC28" s="810"/>
      <c r="BD28" s="810"/>
      <c r="BE28" s="811"/>
      <c r="BF28" s="811"/>
      <c r="BG28" s="811"/>
      <c r="BH28" s="811"/>
      <c r="BI28" s="812"/>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535</v>
      </c>
      <c r="C29" s="744"/>
      <c r="D29" s="744"/>
      <c r="E29" s="744"/>
      <c r="F29" s="744"/>
      <c r="G29" s="744"/>
      <c r="H29" s="744"/>
      <c r="I29" s="744"/>
      <c r="J29" s="744"/>
      <c r="K29" s="744"/>
      <c r="L29" s="744"/>
      <c r="M29" s="744"/>
      <c r="N29" s="744"/>
      <c r="O29" s="744"/>
      <c r="P29" s="745"/>
      <c r="Q29" s="746">
        <v>27257</v>
      </c>
      <c r="R29" s="747"/>
      <c r="S29" s="747"/>
      <c r="T29" s="747"/>
      <c r="U29" s="747"/>
      <c r="V29" s="747">
        <v>26448</v>
      </c>
      <c r="W29" s="747"/>
      <c r="X29" s="747"/>
      <c r="Y29" s="747"/>
      <c r="Z29" s="747"/>
      <c r="AA29" s="747">
        <v>809</v>
      </c>
      <c r="AB29" s="747"/>
      <c r="AC29" s="747"/>
      <c r="AD29" s="747"/>
      <c r="AE29" s="748"/>
      <c r="AF29" s="749">
        <v>809</v>
      </c>
      <c r="AG29" s="750"/>
      <c r="AH29" s="750"/>
      <c r="AI29" s="750"/>
      <c r="AJ29" s="751"/>
      <c r="AK29" s="821">
        <v>4636</v>
      </c>
      <c r="AL29" s="822"/>
      <c r="AM29" s="822"/>
      <c r="AN29" s="822"/>
      <c r="AO29" s="822"/>
      <c r="AP29" s="822" t="s">
        <v>533</v>
      </c>
      <c r="AQ29" s="822"/>
      <c r="AR29" s="822"/>
      <c r="AS29" s="822"/>
      <c r="AT29" s="822"/>
      <c r="AU29" s="822" t="s">
        <v>533</v>
      </c>
      <c r="AV29" s="822"/>
      <c r="AW29" s="822"/>
      <c r="AX29" s="822"/>
      <c r="AY29" s="822"/>
      <c r="AZ29" s="823" t="s">
        <v>533</v>
      </c>
      <c r="BA29" s="823"/>
      <c r="BB29" s="823"/>
      <c r="BC29" s="823"/>
      <c r="BD29" s="823"/>
      <c r="BE29" s="819"/>
      <c r="BF29" s="819"/>
      <c r="BG29" s="819"/>
      <c r="BH29" s="819"/>
      <c r="BI29" s="820"/>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536</v>
      </c>
      <c r="C30" s="744"/>
      <c r="D30" s="744"/>
      <c r="E30" s="744"/>
      <c r="F30" s="744"/>
      <c r="G30" s="744"/>
      <c r="H30" s="744"/>
      <c r="I30" s="744"/>
      <c r="J30" s="744"/>
      <c r="K30" s="744"/>
      <c r="L30" s="744"/>
      <c r="M30" s="744"/>
      <c r="N30" s="744"/>
      <c r="O30" s="744"/>
      <c r="P30" s="745"/>
      <c r="Q30" s="746">
        <v>8010</v>
      </c>
      <c r="R30" s="747"/>
      <c r="S30" s="747"/>
      <c r="T30" s="747"/>
      <c r="U30" s="747"/>
      <c r="V30" s="747">
        <v>7778</v>
      </c>
      <c r="W30" s="747"/>
      <c r="X30" s="747"/>
      <c r="Y30" s="747"/>
      <c r="Z30" s="747"/>
      <c r="AA30" s="747">
        <v>232</v>
      </c>
      <c r="AB30" s="747"/>
      <c r="AC30" s="747"/>
      <c r="AD30" s="747"/>
      <c r="AE30" s="748"/>
      <c r="AF30" s="749">
        <v>232</v>
      </c>
      <c r="AG30" s="750"/>
      <c r="AH30" s="750"/>
      <c r="AI30" s="750"/>
      <c r="AJ30" s="751"/>
      <c r="AK30" s="821">
        <v>4310</v>
      </c>
      <c r="AL30" s="822"/>
      <c r="AM30" s="822"/>
      <c r="AN30" s="822"/>
      <c r="AO30" s="822"/>
      <c r="AP30" s="822" t="s">
        <v>537</v>
      </c>
      <c r="AQ30" s="822"/>
      <c r="AR30" s="822"/>
      <c r="AS30" s="822"/>
      <c r="AT30" s="822"/>
      <c r="AU30" s="822" t="s">
        <v>537</v>
      </c>
      <c r="AV30" s="822"/>
      <c r="AW30" s="822"/>
      <c r="AX30" s="822"/>
      <c r="AY30" s="822"/>
      <c r="AZ30" s="823" t="s">
        <v>537</v>
      </c>
      <c r="BA30" s="823"/>
      <c r="BB30" s="823"/>
      <c r="BC30" s="823"/>
      <c r="BD30" s="823"/>
      <c r="BE30" s="819"/>
      <c r="BF30" s="819"/>
      <c r="BG30" s="819"/>
      <c r="BH30" s="819"/>
      <c r="BI30" s="820"/>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21"/>
      <c r="AL31" s="822"/>
      <c r="AM31" s="822"/>
      <c r="AN31" s="822"/>
      <c r="AO31" s="822"/>
      <c r="AP31" s="822"/>
      <c r="AQ31" s="822"/>
      <c r="AR31" s="822"/>
      <c r="AS31" s="822"/>
      <c r="AT31" s="822"/>
      <c r="AU31" s="822"/>
      <c r="AV31" s="822"/>
      <c r="AW31" s="822"/>
      <c r="AX31" s="822"/>
      <c r="AY31" s="822"/>
      <c r="AZ31" s="823"/>
      <c r="BA31" s="823"/>
      <c r="BB31" s="823"/>
      <c r="BC31" s="823"/>
      <c r="BD31" s="823"/>
      <c r="BE31" s="819"/>
      <c r="BF31" s="819"/>
      <c r="BG31" s="819"/>
      <c r="BH31" s="819"/>
      <c r="BI31" s="820"/>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21"/>
      <c r="AL32" s="822"/>
      <c r="AM32" s="822"/>
      <c r="AN32" s="822"/>
      <c r="AO32" s="822"/>
      <c r="AP32" s="822"/>
      <c r="AQ32" s="822"/>
      <c r="AR32" s="822"/>
      <c r="AS32" s="822"/>
      <c r="AT32" s="822"/>
      <c r="AU32" s="822"/>
      <c r="AV32" s="822"/>
      <c r="AW32" s="822"/>
      <c r="AX32" s="822"/>
      <c r="AY32" s="822"/>
      <c r="AZ32" s="823"/>
      <c r="BA32" s="823"/>
      <c r="BB32" s="823"/>
      <c r="BC32" s="823"/>
      <c r="BD32" s="823"/>
      <c r="BE32" s="819"/>
      <c r="BF32" s="819"/>
      <c r="BG32" s="819"/>
      <c r="BH32" s="819"/>
      <c r="BI32" s="820"/>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21"/>
      <c r="AL33" s="822"/>
      <c r="AM33" s="822"/>
      <c r="AN33" s="822"/>
      <c r="AO33" s="822"/>
      <c r="AP33" s="822"/>
      <c r="AQ33" s="822"/>
      <c r="AR33" s="822"/>
      <c r="AS33" s="822"/>
      <c r="AT33" s="822"/>
      <c r="AU33" s="822"/>
      <c r="AV33" s="822"/>
      <c r="AW33" s="822"/>
      <c r="AX33" s="822"/>
      <c r="AY33" s="822"/>
      <c r="AZ33" s="823"/>
      <c r="BA33" s="823"/>
      <c r="BB33" s="823"/>
      <c r="BC33" s="823"/>
      <c r="BD33" s="823"/>
      <c r="BE33" s="819"/>
      <c r="BF33" s="819"/>
      <c r="BG33" s="819"/>
      <c r="BH33" s="819"/>
      <c r="BI33" s="820"/>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1"/>
      <c r="AL34" s="822"/>
      <c r="AM34" s="822"/>
      <c r="AN34" s="822"/>
      <c r="AO34" s="822"/>
      <c r="AP34" s="822"/>
      <c r="AQ34" s="822"/>
      <c r="AR34" s="822"/>
      <c r="AS34" s="822"/>
      <c r="AT34" s="822"/>
      <c r="AU34" s="822"/>
      <c r="AV34" s="822"/>
      <c r="AW34" s="822"/>
      <c r="AX34" s="822"/>
      <c r="AY34" s="822"/>
      <c r="AZ34" s="823"/>
      <c r="BA34" s="823"/>
      <c r="BB34" s="823"/>
      <c r="BC34" s="823"/>
      <c r="BD34" s="823"/>
      <c r="BE34" s="819"/>
      <c r="BF34" s="819"/>
      <c r="BG34" s="819"/>
      <c r="BH34" s="819"/>
      <c r="BI34" s="820"/>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378</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81" t="s">
        <v>379</v>
      </c>
      <c r="C63" s="782"/>
      <c r="D63" s="782"/>
      <c r="E63" s="782"/>
      <c r="F63" s="782"/>
      <c r="G63" s="782"/>
      <c r="H63" s="782"/>
      <c r="I63" s="782"/>
      <c r="J63" s="782"/>
      <c r="K63" s="782"/>
      <c r="L63" s="782"/>
      <c r="M63" s="782"/>
      <c r="N63" s="782"/>
      <c r="O63" s="782"/>
      <c r="P63" s="783"/>
      <c r="Q63" s="829"/>
      <c r="R63" s="830"/>
      <c r="S63" s="830"/>
      <c r="T63" s="830"/>
      <c r="U63" s="830"/>
      <c r="V63" s="830"/>
      <c r="W63" s="830"/>
      <c r="X63" s="830"/>
      <c r="Y63" s="830"/>
      <c r="Z63" s="830"/>
      <c r="AA63" s="830"/>
      <c r="AB63" s="830"/>
      <c r="AC63" s="830"/>
      <c r="AD63" s="830"/>
      <c r="AE63" s="831"/>
      <c r="AF63" s="832">
        <v>2065</v>
      </c>
      <c r="AG63" s="833"/>
      <c r="AH63" s="833"/>
      <c r="AI63" s="833"/>
      <c r="AJ63" s="834"/>
      <c r="AK63" s="835"/>
      <c r="AL63" s="830"/>
      <c r="AM63" s="830"/>
      <c r="AN63" s="830"/>
      <c r="AO63" s="830"/>
      <c r="AP63" s="833" t="s">
        <v>538</v>
      </c>
      <c r="AQ63" s="833"/>
      <c r="AR63" s="833"/>
      <c r="AS63" s="833"/>
      <c r="AT63" s="833"/>
      <c r="AU63" s="833" t="s">
        <v>538</v>
      </c>
      <c r="AV63" s="833"/>
      <c r="AW63" s="833"/>
      <c r="AX63" s="833"/>
      <c r="AY63" s="833"/>
      <c r="AZ63" s="837"/>
      <c r="BA63" s="837"/>
      <c r="BB63" s="837"/>
      <c r="BC63" s="837"/>
      <c r="BD63" s="837"/>
      <c r="BE63" s="838"/>
      <c r="BF63" s="838"/>
      <c r="BG63" s="838"/>
      <c r="BH63" s="838"/>
      <c r="BI63" s="839"/>
      <c r="BJ63" s="840" t="s">
        <v>533</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381</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3" t="s">
        <v>373</v>
      </c>
      <c r="AG66" s="804"/>
      <c r="AH66" s="804"/>
      <c r="AI66" s="804"/>
      <c r="AJ66" s="844"/>
      <c r="AK66" s="705" t="s">
        <v>374</v>
      </c>
      <c r="AL66" s="729"/>
      <c r="AM66" s="729"/>
      <c r="AN66" s="729"/>
      <c r="AO66" s="730"/>
      <c r="AP66" s="705" t="s">
        <v>375</v>
      </c>
      <c r="AQ66" s="706"/>
      <c r="AR66" s="706"/>
      <c r="AS66" s="706"/>
      <c r="AT66" s="707"/>
      <c r="AU66" s="705" t="s">
        <v>382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7"/>
      <c r="AH67" s="807"/>
      <c r="AI67" s="807"/>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x14ac:dyDescent="0.15">
      <c r="A68" s="209">
        <v>1</v>
      </c>
      <c r="B68" s="863" t="s">
        <v>521</v>
      </c>
      <c r="C68" s="864"/>
      <c r="D68" s="864"/>
      <c r="E68" s="864"/>
      <c r="F68" s="864"/>
      <c r="G68" s="864"/>
      <c r="H68" s="864"/>
      <c r="I68" s="864"/>
      <c r="J68" s="864"/>
      <c r="K68" s="864"/>
      <c r="L68" s="864"/>
      <c r="M68" s="864"/>
      <c r="N68" s="864"/>
      <c r="O68" s="864"/>
      <c r="P68" s="865"/>
      <c r="Q68" s="866">
        <v>8287</v>
      </c>
      <c r="R68" s="858"/>
      <c r="S68" s="858"/>
      <c r="T68" s="858"/>
      <c r="U68" s="859"/>
      <c r="V68" s="857">
        <v>7523</v>
      </c>
      <c r="W68" s="858"/>
      <c r="X68" s="858"/>
      <c r="Y68" s="858"/>
      <c r="Z68" s="859"/>
      <c r="AA68" s="857">
        <v>764</v>
      </c>
      <c r="AB68" s="858"/>
      <c r="AC68" s="858"/>
      <c r="AD68" s="858"/>
      <c r="AE68" s="859"/>
      <c r="AF68" s="857">
        <v>764</v>
      </c>
      <c r="AG68" s="858"/>
      <c r="AH68" s="858"/>
      <c r="AI68" s="858"/>
      <c r="AJ68" s="859"/>
      <c r="AK68" s="857">
        <v>98</v>
      </c>
      <c r="AL68" s="858"/>
      <c r="AM68" s="858"/>
      <c r="AN68" s="858"/>
      <c r="AO68" s="859"/>
      <c r="AP68" s="857">
        <v>4106</v>
      </c>
      <c r="AQ68" s="858"/>
      <c r="AR68" s="858"/>
      <c r="AS68" s="858"/>
      <c r="AT68" s="859"/>
      <c r="AU68" s="860">
        <v>177</v>
      </c>
      <c r="AV68" s="860"/>
      <c r="AW68" s="860"/>
      <c r="AX68" s="860"/>
      <c r="AY68" s="860"/>
      <c r="AZ68" s="861"/>
      <c r="BA68" s="861"/>
      <c r="BB68" s="861"/>
      <c r="BC68" s="861"/>
      <c r="BD68" s="862"/>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x14ac:dyDescent="0.15">
      <c r="A69" s="212">
        <v>2</v>
      </c>
      <c r="B69" s="867" t="s">
        <v>522</v>
      </c>
      <c r="C69" s="868"/>
      <c r="D69" s="868"/>
      <c r="E69" s="868"/>
      <c r="F69" s="868"/>
      <c r="G69" s="868"/>
      <c r="H69" s="868"/>
      <c r="I69" s="868"/>
      <c r="J69" s="868"/>
      <c r="K69" s="868"/>
      <c r="L69" s="868"/>
      <c r="M69" s="868"/>
      <c r="N69" s="868"/>
      <c r="O69" s="868"/>
      <c r="P69" s="869"/>
      <c r="Q69" s="870">
        <v>106200</v>
      </c>
      <c r="R69" s="871"/>
      <c r="S69" s="871"/>
      <c r="T69" s="871"/>
      <c r="U69" s="821"/>
      <c r="V69" s="872">
        <v>104189</v>
      </c>
      <c r="W69" s="871"/>
      <c r="X69" s="871"/>
      <c r="Y69" s="871"/>
      <c r="Z69" s="821"/>
      <c r="AA69" s="872">
        <v>2012</v>
      </c>
      <c r="AB69" s="871"/>
      <c r="AC69" s="871"/>
      <c r="AD69" s="871"/>
      <c r="AE69" s="821"/>
      <c r="AF69" s="872">
        <v>22180</v>
      </c>
      <c r="AG69" s="871"/>
      <c r="AH69" s="871"/>
      <c r="AI69" s="871"/>
      <c r="AJ69" s="821"/>
      <c r="AK69" s="872">
        <v>0</v>
      </c>
      <c r="AL69" s="871"/>
      <c r="AM69" s="871"/>
      <c r="AN69" s="871"/>
      <c r="AO69" s="821"/>
      <c r="AP69" s="872">
        <v>0</v>
      </c>
      <c r="AQ69" s="871"/>
      <c r="AR69" s="871"/>
      <c r="AS69" s="871"/>
      <c r="AT69" s="821"/>
      <c r="AU69" s="822">
        <v>0</v>
      </c>
      <c r="AV69" s="822"/>
      <c r="AW69" s="822"/>
      <c r="AX69" s="822"/>
      <c r="AY69" s="822"/>
      <c r="AZ69" s="873" t="s">
        <v>530</v>
      </c>
      <c r="BA69" s="873"/>
      <c r="BB69" s="873"/>
      <c r="BC69" s="873"/>
      <c r="BD69" s="874"/>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x14ac:dyDescent="0.15">
      <c r="A70" s="212">
        <v>3</v>
      </c>
      <c r="B70" s="867" t="s">
        <v>523</v>
      </c>
      <c r="C70" s="868"/>
      <c r="D70" s="868"/>
      <c r="E70" s="868"/>
      <c r="F70" s="868"/>
      <c r="G70" s="868"/>
      <c r="H70" s="868"/>
      <c r="I70" s="868"/>
      <c r="J70" s="868"/>
      <c r="K70" s="868"/>
      <c r="L70" s="868"/>
      <c r="M70" s="868"/>
      <c r="N70" s="868"/>
      <c r="O70" s="868"/>
      <c r="P70" s="869"/>
      <c r="Q70" s="870">
        <v>91508</v>
      </c>
      <c r="R70" s="871"/>
      <c r="S70" s="871"/>
      <c r="T70" s="871"/>
      <c r="U70" s="821"/>
      <c r="V70" s="872">
        <v>88910</v>
      </c>
      <c r="W70" s="871"/>
      <c r="X70" s="871"/>
      <c r="Y70" s="871"/>
      <c r="Z70" s="821"/>
      <c r="AA70" s="872">
        <v>2598</v>
      </c>
      <c r="AB70" s="871"/>
      <c r="AC70" s="871"/>
      <c r="AD70" s="871"/>
      <c r="AE70" s="821"/>
      <c r="AF70" s="872">
        <v>2598</v>
      </c>
      <c r="AG70" s="871"/>
      <c r="AH70" s="871"/>
      <c r="AI70" s="871"/>
      <c r="AJ70" s="821"/>
      <c r="AK70" s="872">
        <v>10390</v>
      </c>
      <c r="AL70" s="871"/>
      <c r="AM70" s="871"/>
      <c r="AN70" s="871"/>
      <c r="AO70" s="821"/>
      <c r="AP70" s="872">
        <v>35915</v>
      </c>
      <c r="AQ70" s="871"/>
      <c r="AR70" s="871"/>
      <c r="AS70" s="871"/>
      <c r="AT70" s="821"/>
      <c r="AU70" s="822">
        <v>862</v>
      </c>
      <c r="AV70" s="822"/>
      <c r="AW70" s="822"/>
      <c r="AX70" s="822"/>
      <c r="AY70" s="822"/>
      <c r="AZ70" s="873"/>
      <c r="BA70" s="873"/>
      <c r="BB70" s="873"/>
      <c r="BC70" s="873"/>
      <c r="BD70" s="874"/>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x14ac:dyDescent="0.15">
      <c r="A71" s="212">
        <v>4</v>
      </c>
      <c r="B71" s="867" t="s">
        <v>524</v>
      </c>
      <c r="C71" s="868"/>
      <c r="D71" s="868"/>
      <c r="E71" s="868"/>
      <c r="F71" s="868"/>
      <c r="G71" s="868"/>
      <c r="H71" s="868"/>
      <c r="I71" s="868"/>
      <c r="J71" s="868"/>
      <c r="K71" s="868"/>
      <c r="L71" s="868"/>
      <c r="M71" s="868"/>
      <c r="N71" s="868"/>
      <c r="O71" s="868"/>
      <c r="P71" s="869"/>
      <c r="Q71" s="875">
        <v>4758</v>
      </c>
      <c r="R71" s="822"/>
      <c r="S71" s="822"/>
      <c r="T71" s="822"/>
      <c r="U71" s="822"/>
      <c r="V71" s="822">
        <v>4702</v>
      </c>
      <c r="W71" s="822"/>
      <c r="X71" s="822"/>
      <c r="Y71" s="822"/>
      <c r="Z71" s="822"/>
      <c r="AA71" s="822">
        <v>56</v>
      </c>
      <c r="AB71" s="822"/>
      <c r="AC71" s="822"/>
      <c r="AD71" s="822"/>
      <c r="AE71" s="822"/>
      <c r="AF71" s="822">
        <v>56</v>
      </c>
      <c r="AG71" s="822"/>
      <c r="AH71" s="822"/>
      <c r="AI71" s="822"/>
      <c r="AJ71" s="822"/>
      <c r="AK71" s="822">
        <v>900</v>
      </c>
      <c r="AL71" s="822"/>
      <c r="AM71" s="822"/>
      <c r="AN71" s="822"/>
      <c r="AO71" s="822"/>
      <c r="AP71" s="822">
        <v>0</v>
      </c>
      <c r="AQ71" s="822"/>
      <c r="AR71" s="822"/>
      <c r="AS71" s="822"/>
      <c r="AT71" s="822"/>
      <c r="AU71" s="822">
        <v>0</v>
      </c>
      <c r="AV71" s="822"/>
      <c r="AW71" s="822"/>
      <c r="AX71" s="822"/>
      <c r="AY71" s="822"/>
      <c r="AZ71" s="873"/>
      <c r="BA71" s="873"/>
      <c r="BB71" s="873"/>
      <c r="BC71" s="873"/>
      <c r="BD71" s="874"/>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x14ac:dyDescent="0.15">
      <c r="A72" s="212">
        <v>5</v>
      </c>
      <c r="B72" s="867" t="s">
        <v>525</v>
      </c>
      <c r="C72" s="868"/>
      <c r="D72" s="868"/>
      <c r="E72" s="868"/>
      <c r="F72" s="868"/>
      <c r="G72" s="868"/>
      <c r="H72" s="868"/>
      <c r="I72" s="868"/>
      <c r="J72" s="868"/>
      <c r="K72" s="868"/>
      <c r="L72" s="868"/>
      <c r="M72" s="868"/>
      <c r="N72" s="868"/>
      <c r="O72" s="868"/>
      <c r="P72" s="869"/>
      <c r="Q72" s="875">
        <v>1217894</v>
      </c>
      <c r="R72" s="822"/>
      <c r="S72" s="822"/>
      <c r="T72" s="822"/>
      <c r="U72" s="822"/>
      <c r="V72" s="822">
        <v>1171425</v>
      </c>
      <c r="W72" s="822"/>
      <c r="X72" s="822"/>
      <c r="Y72" s="822"/>
      <c r="Z72" s="822"/>
      <c r="AA72" s="822">
        <v>46469</v>
      </c>
      <c r="AB72" s="822"/>
      <c r="AC72" s="822"/>
      <c r="AD72" s="822"/>
      <c r="AE72" s="822"/>
      <c r="AF72" s="822">
        <v>46469</v>
      </c>
      <c r="AG72" s="822"/>
      <c r="AH72" s="822"/>
      <c r="AI72" s="822"/>
      <c r="AJ72" s="822"/>
      <c r="AK72" s="822">
        <v>12479</v>
      </c>
      <c r="AL72" s="822"/>
      <c r="AM72" s="822"/>
      <c r="AN72" s="822"/>
      <c r="AO72" s="822"/>
      <c r="AP72" s="822">
        <v>0</v>
      </c>
      <c r="AQ72" s="822"/>
      <c r="AR72" s="822"/>
      <c r="AS72" s="822"/>
      <c r="AT72" s="822"/>
      <c r="AU72" s="822">
        <v>0</v>
      </c>
      <c r="AV72" s="822"/>
      <c r="AW72" s="822"/>
      <c r="AX72" s="822"/>
      <c r="AY72" s="822"/>
      <c r="AZ72" s="873"/>
      <c r="BA72" s="873"/>
      <c r="BB72" s="873"/>
      <c r="BC72" s="873"/>
      <c r="BD72" s="874"/>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x14ac:dyDescent="0.15">
      <c r="A73" s="212">
        <v>6</v>
      </c>
      <c r="B73" s="876"/>
      <c r="C73" s="868"/>
      <c r="D73" s="868"/>
      <c r="E73" s="868"/>
      <c r="F73" s="868"/>
      <c r="G73" s="868"/>
      <c r="H73" s="868"/>
      <c r="I73" s="868"/>
      <c r="J73" s="868"/>
      <c r="K73" s="868"/>
      <c r="L73" s="868"/>
      <c r="M73" s="868"/>
      <c r="N73" s="868"/>
      <c r="O73" s="868"/>
      <c r="P73" s="869"/>
      <c r="Q73" s="875"/>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73"/>
      <c r="BA73" s="873"/>
      <c r="BB73" s="873"/>
      <c r="BC73" s="873"/>
      <c r="BD73" s="874"/>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x14ac:dyDescent="0.15">
      <c r="A74" s="212">
        <v>7</v>
      </c>
      <c r="B74" s="867"/>
      <c r="C74" s="868"/>
      <c r="D74" s="868"/>
      <c r="E74" s="868"/>
      <c r="F74" s="868"/>
      <c r="G74" s="868"/>
      <c r="H74" s="868"/>
      <c r="I74" s="868"/>
      <c r="J74" s="868"/>
      <c r="K74" s="868"/>
      <c r="L74" s="868"/>
      <c r="M74" s="868"/>
      <c r="N74" s="868"/>
      <c r="O74" s="868"/>
      <c r="P74" s="869"/>
      <c r="Q74" s="875"/>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73"/>
      <c r="BA74" s="873"/>
      <c r="BB74" s="873"/>
      <c r="BC74" s="873"/>
      <c r="BD74" s="874"/>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x14ac:dyDescent="0.15">
      <c r="A75" s="212">
        <v>8</v>
      </c>
      <c r="B75" s="867"/>
      <c r="C75" s="868"/>
      <c r="D75" s="868"/>
      <c r="E75" s="868"/>
      <c r="F75" s="868"/>
      <c r="G75" s="868"/>
      <c r="H75" s="868"/>
      <c r="I75" s="868"/>
      <c r="J75" s="868"/>
      <c r="K75" s="868"/>
      <c r="L75" s="868"/>
      <c r="M75" s="868"/>
      <c r="N75" s="868"/>
      <c r="O75" s="868"/>
      <c r="P75" s="869"/>
      <c r="Q75" s="870"/>
      <c r="R75" s="871"/>
      <c r="S75" s="871"/>
      <c r="T75" s="871"/>
      <c r="U75" s="821"/>
      <c r="V75" s="872"/>
      <c r="W75" s="871"/>
      <c r="X75" s="871"/>
      <c r="Y75" s="871"/>
      <c r="Z75" s="821"/>
      <c r="AA75" s="872"/>
      <c r="AB75" s="871"/>
      <c r="AC75" s="871"/>
      <c r="AD75" s="871"/>
      <c r="AE75" s="821"/>
      <c r="AF75" s="872"/>
      <c r="AG75" s="871"/>
      <c r="AH75" s="871"/>
      <c r="AI75" s="871"/>
      <c r="AJ75" s="821"/>
      <c r="AK75" s="872"/>
      <c r="AL75" s="871"/>
      <c r="AM75" s="871"/>
      <c r="AN75" s="871"/>
      <c r="AO75" s="821"/>
      <c r="AP75" s="872"/>
      <c r="AQ75" s="871"/>
      <c r="AR75" s="871"/>
      <c r="AS75" s="871"/>
      <c r="AT75" s="821"/>
      <c r="AU75" s="872"/>
      <c r="AV75" s="871"/>
      <c r="AW75" s="871"/>
      <c r="AX75" s="871"/>
      <c r="AY75" s="821"/>
      <c r="AZ75" s="873"/>
      <c r="BA75" s="873"/>
      <c r="BB75" s="873"/>
      <c r="BC75" s="873"/>
      <c r="BD75" s="874"/>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x14ac:dyDescent="0.15">
      <c r="A76" s="212">
        <v>9</v>
      </c>
      <c r="B76" s="867"/>
      <c r="C76" s="868"/>
      <c r="D76" s="868"/>
      <c r="E76" s="868"/>
      <c r="F76" s="868"/>
      <c r="G76" s="868"/>
      <c r="H76" s="868"/>
      <c r="I76" s="868"/>
      <c r="J76" s="868"/>
      <c r="K76" s="868"/>
      <c r="L76" s="868"/>
      <c r="M76" s="868"/>
      <c r="N76" s="868"/>
      <c r="O76" s="868"/>
      <c r="P76" s="869"/>
      <c r="Q76" s="870"/>
      <c r="R76" s="871"/>
      <c r="S76" s="871"/>
      <c r="T76" s="871"/>
      <c r="U76" s="821"/>
      <c r="V76" s="872"/>
      <c r="W76" s="871"/>
      <c r="X76" s="871"/>
      <c r="Y76" s="871"/>
      <c r="Z76" s="821"/>
      <c r="AA76" s="872"/>
      <c r="AB76" s="871"/>
      <c r="AC76" s="871"/>
      <c r="AD76" s="871"/>
      <c r="AE76" s="821"/>
      <c r="AF76" s="872"/>
      <c r="AG76" s="871"/>
      <c r="AH76" s="871"/>
      <c r="AI76" s="871"/>
      <c r="AJ76" s="821"/>
      <c r="AK76" s="872"/>
      <c r="AL76" s="871"/>
      <c r="AM76" s="871"/>
      <c r="AN76" s="871"/>
      <c r="AO76" s="821"/>
      <c r="AP76" s="872"/>
      <c r="AQ76" s="871"/>
      <c r="AR76" s="871"/>
      <c r="AS76" s="871"/>
      <c r="AT76" s="821"/>
      <c r="AU76" s="872"/>
      <c r="AV76" s="871"/>
      <c r="AW76" s="871"/>
      <c r="AX76" s="871"/>
      <c r="AY76" s="821"/>
      <c r="AZ76" s="873"/>
      <c r="BA76" s="873"/>
      <c r="BB76" s="873"/>
      <c r="BC76" s="873"/>
      <c r="BD76" s="874"/>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x14ac:dyDescent="0.15">
      <c r="A77" s="212">
        <v>10</v>
      </c>
      <c r="B77" s="867"/>
      <c r="C77" s="868"/>
      <c r="D77" s="868"/>
      <c r="E77" s="868"/>
      <c r="F77" s="868"/>
      <c r="G77" s="868"/>
      <c r="H77" s="868"/>
      <c r="I77" s="868"/>
      <c r="J77" s="868"/>
      <c r="K77" s="868"/>
      <c r="L77" s="868"/>
      <c r="M77" s="868"/>
      <c r="N77" s="868"/>
      <c r="O77" s="868"/>
      <c r="P77" s="869"/>
      <c r="Q77" s="870"/>
      <c r="R77" s="871"/>
      <c r="S77" s="871"/>
      <c r="T77" s="871"/>
      <c r="U77" s="821"/>
      <c r="V77" s="872"/>
      <c r="W77" s="871"/>
      <c r="X77" s="871"/>
      <c r="Y77" s="871"/>
      <c r="Z77" s="821"/>
      <c r="AA77" s="872"/>
      <c r="AB77" s="871"/>
      <c r="AC77" s="871"/>
      <c r="AD77" s="871"/>
      <c r="AE77" s="821"/>
      <c r="AF77" s="872"/>
      <c r="AG77" s="871"/>
      <c r="AH77" s="871"/>
      <c r="AI77" s="871"/>
      <c r="AJ77" s="821"/>
      <c r="AK77" s="872"/>
      <c r="AL77" s="871"/>
      <c r="AM77" s="871"/>
      <c r="AN77" s="871"/>
      <c r="AO77" s="821"/>
      <c r="AP77" s="872"/>
      <c r="AQ77" s="871"/>
      <c r="AR77" s="871"/>
      <c r="AS77" s="871"/>
      <c r="AT77" s="821"/>
      <c r="AU77" s="872"/>
      <c r="AV77" s="871"/>
      <c r="AW77" s="871"/>
      <c r="AX77" s="871"/>
      <c r="AY77" s="821"/>
      <c r="AZ77" s="873"/>
      <c r="BA77" s="873"/>
      <c r="BB77" s="873"/>
      <c r="BC77" s="873"/>
      <c r="BD77" s="874"/>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x14ac:dyDescent="0.15">
      <c r="A78" s="212">
        <v>11</v>
      </c>
      <c r="B78" s="867"/>
      <c r="C78" s="868"/>
      <c r="D78" s="868"/>
      <c r="E78" s="868"/>
      <c r="F78" s="868"/>
      <c r="G78" s="868"/>
      <c r="H78" s="868"/>
      <c r="I78" s="868"/>
      <c r="J78" s="868"/>
      <c r="K78" s="868"/>
      <c r="L78" s="868"/>
      <c r="M78" s="868"/>
      <c r="N78" s="868"/>
      <c r="O78" s="868"/>
      <c r="P78" s="869"/>
      <c r="Q78" s="875"/>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73"/>
      <c r="BA78" s="873"/>
      <c r="BB78" s="873"/>
      <c r="BC78" s="873"/>
      <c r="BD78" s="874"/>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x14ac:dyDescent="0.15">
      <c r="A79" s="212">
        <v>12</v>
      </c>
      <c r="B79" s="867"/>
      <c r="C79" s="868"/>
      <c r="D79" s="868"/>
      <c r="E79" s="868"/>
      <c r="F79" s="868"/>
      <c r="G79" s="868"/>
      <c r="H79" s="868"/>
      <c r="I79" s="868"/>
      <c r="J79" s="868"/>
      <c r="K79" s="868"/>
      <c r="L79" s="868"/>
      <c r="M79" s="868"/>
      <c r="N79" s="868"/>
      <c r="O79" s="868"/>
      <c r="P79" s="869"/>
      <c r="Q79" s="875"/>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73"/>
      <c r="BA79" s="873"/>
      <c r="BB79" s="873"/>
      <c r="BC79" s="873"/>
      <c r="BD79" s="874"/>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x14ac:dyDescent="0.15">
      <c r="A80" s="212">
        <v>13</v>
      </c>
      <c r="B80" s="867"/>
      <c r="C80" s="868"/>
      <c r="D80" s="868"/>
      <c r="E80" s="868"/>
      <c r="F80" s="868"/>
      <c r="G80" s="868"/>
      <c r="H80" s="868"/>
      <c r="I80" s="868"/>
      <c r="J80" s="868"/>
      <c r="K80" s="868"/>
      <c r="L80" s="868"/>
      <c r="M80" s="868"/>
      <c r="N80" s="868"/>
      <c r="O80" s="868"/>
      <c r="P80" s="869"/>
      <c r="Q80" s="875"/>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73"/>
      <c r="BA80" s="873"/>
      <c r="BB80" s="873"/>
      <c r="BC80" s="873"/>
      <c r="BD80" s="874"/>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x14ac:dyDescent="0.15">
      <c r="A81" s="212">
        <v>14</v>
      </c>
      <c r="B81" s="867"/>
      <c r="C81" s="868"/>
      <c r="D81" s="868"/>
      <c r="E81" s="868"/>
      <c r="F81" s="868"/>
      <c r="G81" s="868"/>
      <c r="H81" s="868"/>
      <c r="I81" s="868"/>
      <c r="J81" s="868"/>
      <c r="K81" s="868"/>
      <c r="L81" s="868"/>
      <c r="M81" s="868"/>
      <c r="N81" s="868"/>
      <c r="O81" s="868"/>
      <c r="P81" s="869"/>
      <c r="Q81" s="875"/>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73"/>
      <c r="BA81" s="873"/>
      <c r="BB81" s="873"/>
      <c r="BC81" s="873"/>
      <c r="BD81" s="874"/>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x14ac:dyDescent="0.15">
      <c r="A82" s="212">
        <v>15</v>
      </c>
      <c r="B82" s="867"/>
      <c r="C82" s="868"/>
      <c r="D82" s="868"/>
      <c r="E82" s="868"/>
      <c r="F82" s="868"/>
      <c r="G82" s="868"/>
      <c r="H82" s="868"/>
      <c r="I82" s="868"/>
      <c r="J82" s="868"/>
      <c r="K82" s="868"/>
      <c r="L82" s="868"/>
      <c r="M82" s="868"/>
      <c r="N82" s="868"/>
      <c r="O82" s="868"/>
      <c r="P82" s="869"/>
      <c r="Q82" s="875"/>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3"/>
      <c r="BA82" s="873"/>
      <c r="BB82" s="873"/>
      <c r="BC82" s="873"/>
      <c r="BD82" s="874"/>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x14ac:dyDescent="0.15">
      <c r="A83" s="212">
        <v>16</v>
      </c>
      <c r="B83" s="867"/>
      <c r="C83" s="868"/>
      <c r="D83" s="868"/>
      <c r="E83" s="868"/>
      <c r="F83" s="868"/>
      <c r="G83" s="868"/>
      <c r="H83" s="868"/>
      <c r="I83" s="868"/>
      <c r="J83" s="868"/>
      <c r="K83" s="868"/>
      <c r="L83" s="868"/>
      <c r="M83" s="868"/>
      <c r="N83" s="868"/>
      <c r="O83" s="868"/>
      <c r="P83" s="869"/>
      <c r="Q83" s="875"/>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3"/>
      <c r="BA83" s="873"/>
      <c r="BB83" s="873"/>
      <c r="BC83" s="873"/>
      <c r="BD83" s="874"/>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x14ac:dyDescent="0.15">
      <c r="A84" s="212">
        <v>17</v>
      </c>
      <c r="B84" s="867"/>
      <c r="C84" s="868"/>
      <c r="D84" s="868"/>
      <c r="E84" s="868"/>
      <c r="F84" s="868"/>
      <c r="G84" s="868"/>
      <c r="H84" s="868"/>
      <c r="I84" s="868"/>
      <c r="J84" s="868"/>
      <c r="K84" s="868"/>
      <c r="L84" s="868"/>
      <c r="M84" s="868"/>
      <c r="N84" s="868"/>
      <c r="O84" s="868"/>
      <c r="P84" s="869"/>
      <c r="Q84" s="875"/>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3"/>
      <c r="BA84" s="873"/>
      <c r="BB84" s="873"/>
      <c r="BC84" s="873"/>
      <c r="BD84" s="874"/>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x14ac:dyDescent="0.15">
      <c r="A85" s="212">
        <v>18</v>
      </c>
      <c r="B85" s="867"/>
      <c r="C85" s="868"/>
      <c r="D85" s="868"/>
      <c r="E85" s="868"/>
      <c r="F85" s="868"/>
      <c r="G85" s="868"/>
      <c r="H85" s="868"/>
      <c r="I85" s="868"/>
      <c r="J85" s="868"/>
      <c r="K85" s="868"/>
      <c r="L85" s="868"/>
      <c r="M85" s="868"/>
      <c r="N85" s="868"/>
      <c r="O85" s="868"/>
      <c r="P85" s="869"/>
      <c r="Q85" s="875"/>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3"/>
      <c r="BA85" s="873"/>
      <c r="BB85" s="873"/>
      <c r="BC85" s="873"/>
      <c r="BD85" s="874"/>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x14ac:dyDescent="0.15">
      <c r="A86" s="212">
        <v>19</v>
      </c>
      <c r="B86" s="867"/>
      <c r="C86" s="868"/>
      <c r="D86" s="868"/>
      <c r="E86" s="868"/>
      <c r="F86" s="868"/>
      <c r="G86" s="868"/>
      <c r="H86" s="868"/>
      <c r="I86" s="868"/>
      <c r="J86" s="868"/>
      <c r="K86" s="868"/>
      <c r="L86" s="868"/>
      <c r="M86" s="868"/>
      <c r="N86" s="868"/>
      <c r="O86" s="868"/>
      <c r="P86" s="869"/>
      <c r="Q86" s="875"/>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3"/>
      <c r="BA86" s="873"/>
      <c r="BB86" s="873"/>
      <c r="BC86" s="873"/>
      <c r="BD86" s="874"/>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x14ac:dyDescent="0.15">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x14ac:dyDescent="0.2">
      <c r="A88" s="215" t="s">
        <v>366</v>
      </c>
      <c r="B88" s="781" t="s">
        <v>383</v>
      </c>
      <c r="C88" s="782"/>
      <c r="D88" s="782"/>
      <c r="E88" s="782"/>
      <c r="F88" s="782"/>
      <c r="G88" s="782"/>
      <c r="H88" s="782"/>
      <c r="I88" s="782"/>
      <c r="J88" s="782"/>
      <c r="K88" s="782"/>
      <c r="L88" s="782"/>
      <c r="M88" s="782"/>
      <c r="N88" s="782"/>
      <c r="O88" s="782"/>
      <c r="P88" s="783"/>
      <c r="Q88" s="829"/>
      <c r="R88" s="830"/>
      <c r="S88" s="830"/>
      <c r="T88" s="830"/>
      <c r="U88" s="830"/>
      <c r="V88" s="830"/>
      <c r="W88" s="830"/>
      <c r="X88" s="830"/>
      <c r="Y88" s="830"/>
      <c r="Z88" s="830"/>
      <c r="AA88" s="830"/>
      <c r="AB88" s="830"/>
      <c r="AC88" s="830"/>
      <c r="AD88" s="830"/>
      <c r="AE88" s="830"/>
      <c r="AF88" s="833">
        <v>72067</v>
      </c>
      <c r="AG88" s="833"/>
      <c r="AH88" s="833"/>
      <c r="AI88" s="833"/>
      <c r="AJ88" s="833"/>
      <c r="AK88" s="830"/>
      <c r="AL88" s="830"/>
      <c r="AM88" s="830"/>
      <c r="AN88" s="830"/>
      <c r="AO88" s="830"/>
      <c r="AP88" s="833">
        <v>40021</v>
      </c>
      <c r="AQ88" s="833"/>
      <c r="AR88" s="833"/>
      <c r="AS88" s="833"/>
      <c r="AT88" s="833"/>
      <c r="AU88" s="833">
        <v>1039</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1" t="s">
        <v>384</v>
      </c>
      <c r="BS102" s="782"/>
      <c r="BT102" s="782"/>
      <c r="BU102" s="782"/>
      <c r="BV102" s="782"/>
      <c r="BW102" s="782"/>
      <c r="BX102" s="782"/>
      <c r="BY102" s="782"/>
      <c r="BZ102" s="782"/>
      <c r="CA102" s="782"/>
      <c r="CB102" s="782"/>
      <c r="CC102" s="782"/>
      <c r="CD102" s="782"/>
      <c r="CE102" s="782"/>
      <c r="CF102" s="782"/>
      <c r="CG102" s="783"/>
      <c r="CH102" s="884"/>
      <c r="CI102" s="885"/>
      <c r="CJ102" s="885"/>
      <c r="CK102" s="885"/>
      <c r="CL102" s="886"/>
      <c r="CM102" s="884"/>
      <c r="CN102" s="885"/>
      <c r="CO102" s="885"/>
      <c r="CP102" s="885"/>
      <c r="CQ102" s="886"/>
      <c r="CR102" s="887">
        <v>66</v>
      </c>
      <c r="CS102" s="841"/>
      <c r="CT102" s="841"/>
      <c r="CU102" s="841"/>
      <c r="CV102" s="888"/>
      <c r="CW102" s="887">
        <v>204</v>
      </c>
      <c r="CX102" s="841"/>
      <c r="CY102" s="841"/>
      <c r="CZ102" s="841"/>
      <c r="DA102" s="888"/>
      <c r="DB102" s="887">
        <v>1591</v>
      </c>
      <c r="DC102" s="841"/>
      <c r="DD102" s="841"/>
      <c r="DE102" s="841"/>
      <c r="DF102" s="888"/>
      <c r="DG102" s="889" t="s">
        <v>538</v>
      </c>
      <c r="DH102" s="890"/>
      <c r="DI102" s="890"/>
      <c r="DJ102" s="890"/>
      <c r="DK102" s="891"/>
      <c r="DL102" s="889" t="s">
        <v>539</v>
      </c>
      <c r="DM102" s="890"/>
      <c r="DN102" s="890"/>
      <c r="DO102" s="890"/>
      <c r="DP102" s="891"/>
      <c r="DQ102" s="889" t="s">
        <v>539</v>
      </c>
      <c r="DR102" s="890"/>
      <c r="DS102" s="890"/>
      <c r="DT102" s="890"/>
      <c r="DU102" s="891"/>
      <c r="DV102" s="916"/>
      <c r="DW102" s="917"/>
      <c r="DX102" s="917"/>
      <c r="DY102" s="917"/>
      <c r="DZ102" s="91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385</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386</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1" t="s">
        <v>389</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390</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x14ac:dyDescent="0.15">
      <c r="A109" s="914" t="s">
        <v>391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392</v>
      </c>
      <c r="AB109" s="893"/>
      <c r="AC109" s="893"/>
      <c r="AD109" s="893"/>
      <c r="AE109" s="894"/>
      <c r="AF109" s="892" t="s">
        <v>287</v>
      </c>
      <c r="AG109" s="893"/>
      <c r="AH109" s="893"/>
      <c r="AI109" s="893"/>
      <c r="AJ109" s="894"/>
      <c r="AK109" s="892" t="s">
        <v>286</v>
      </c>
      <c r="AL109" s="893"/>
      <c r="AM109" s="893"/>
      <c r="AN109" s="893"/>
      <c r="AO109" s="894"/>
      <c r="AP109" s="892" t="s">
        <v>393</v>
      </c>
      <c r="AQ109" s="893"/>
      <c r="AR109" s="893"/>
      <c r="AS109" s="893"/>
      <c r="AT109" s="895"/>
      <c r="AU109" s="914" t="s">
        <v>391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392</v>
      </c>
      <c r="BR109" s="893"/>
      <c r="BS109" s="893"/>
      <c r="BT109" s="893"/>
      <c r="BU109" s="894"/>
      <c r="BV109" s="892" t="s">
        <v>287</v>
      </c>
      <c r="BW109" s="893"/>
      <c r="BX109" s="893"/>
      <c r="BY109" s="893"/>
      <c r="BZ109" s="894"/>
      <c r="CA109" s="892" t="s">
        <v>286</v>
      </c>
      <c r="CB109" s="893"/>
      <c r="CC109" s="893"/>
      <c r="CD109" s="893"/>
      <c r="CE109" s="894"/>
      <c r="CF109" s="915" t="s">
        <v>393</v>
      </c>
      <c r="CG109" s="915"/>
      <c r="CH109" s="915"/>
      <c r="CI109" s="915"/>
      <c r="CJ109" s="915"/>
      <c r="CK109" s="892" t="s">
        <v>394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392</v>
      </c>
      <c r="DH109" s="893"/>
      <c r="DI109" s="893"/>
      <c r="DJ109" s="893"/>
      <c r="DK109" s="894"/>
      <c r="DL109" s="892" t="s">
        <v>287</v>
      </c>
      <c r="DM109" s="893"/>
      <c r="DN109" s="893"/>
      <c r="DO109" s="893"/>
      <c r="DP109" s="894"/>
      <c r="DQ109" s="892" t="s">
        <v>286</v>
      </c>
      <c r="DR109" s="893"/>
      <c r="DS109" s="893"/>
      <c r="DT109" s="893"/>
      <c r="DU109" s="894"/>
      <c r="DV109" s="892" t="s">
        <v>393</v>
      </c>
      <c r="DW109" s="893"/>
      <c r="DX109" s="893"/>
      <c r="DY109" s="893"/>
      <c r="DZ109" s="895"/>
    </row>
    <row r="110" spans="1:131" s="197" customFormat="1" ht="26.25" customHeight="1" x14ac:dyDescent="0.15">
      <c r="A110" s="896" t="s">
        <v>395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3696080</v>
      </c>
      <c r="AB110" s="900"/>
      <c r="AC110" s="900"/>
      <c r="AD110" s="900"/>
      <c r="AE110" s="901"/>
      <c r="AF110" s="902">
        <v>3569687</v>
      </c>
      <c r="AG110" s="900"/>
      <c r="AH110" s="900"/>
      <c r="AI110" s="900"/>
      <c r="AJ110" s="901"/>
      <c r="AK110" s="902">
        <v>3355398</v>
      </c>
      <c r="AL110" s="900"/>
      <c r="AM110" s="900"/>
      <c r="AN110" s="900"/>
      <c r="AO110" s="901"/>
      <c r="AP110" s="903">
        <v>4.5</v>
      </c>
      <c r="AQ110" s="904"/>
      <c r="AR110" s="904"/>
      <c r="AS110" s="904"/>
      <c r="AT110" s="905"/>
      <c r="AU110" s="906" t="s">
        <v>61</v>
      </c>
      <c r="AV110" s="907"/>
      <c r="AW110" s="907"/>
      <c r="AX110" s="907"/>
      <c r="AY110" s="908"/>
      <c r="AZ110" s="950" t="s">
        <v>396</v>
      </c>
      <c r="BA110" s="897"/>
      <c r="BB110" s="897"/>
      <c r="BC110" s="897"/>
      <c r="BD110" s="897"/>
      <c r="BE110" s="897"/>
      <c r="BF110" s="897"/>
      <c r="BG110" s="897"/>
      <c r="BH110" s="897"/>
      <c r="BI110" s="897"/>
      <c r="BJ110" s="897"/>
      <c r="BK110" s="897"/>
      <c r="BL110" s="897"/>
      <c r="BM110" s="897"/>
      <c r="BN110" s="897"/>
      <c r="BO110" s="897"/>
      <c r="BP110" s="898"/>
      <c r="BQ110" s="936">
        <v>28898815</v>
      </c>
      <c r="BR110" s="937"/>
      <c r="BS110" s="937"/>
      <c r="BT110" s="937"/>
      <c r="BU110" s="937"/>
      <c r="BV110" s="937">
        <v>28084891</v>
      </c>
      <c r="BW110" s="937"/>
      <c r="BX110" s="937"/>
      <c r="BY110" s="937"/>
      <c r="BZ110" s="937"/>
      <c r="CA110" s="937">
        <v>26157628</v>
      </c>
      <c r="CB110" s="937"/>
      <c r="CC110" s="937"/>
      <c r="CD110" s="937"/>
      <c r="CE110" s="937"/>
      <c r="CF110" s="951">
        <v>35.4</v>
      </c>
      <c r="CG110" s="952"/>
      <c r="CH110" s="952"/>
      <c r="CI110" s="952"/>
      <c r="CJ110" s="952"/>
      <c r="CK110" s="953" t="s">
        <v>397</v>
      </c>
      <c r="CL110" s="954"/>
      <c r="CM110" s="933" t="s">
        <v>398</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112</v>
      </c>
      <c r="DH110" s="937"/>
      <c r="DI110" s="937"/>
      <c r="DJ110" s="937"/>
      <c r="DK110" s="937"/>
      <c r="DL110" s="937" t="s">
        <v>112</v>
      </c>
      <c r="DM110" s="937"/>
      <c r="DN110" s="937"/>
      <c r="DO110" s="937"/>
      <c r="DP110" s="937"/>
      <c r="DQ110" s="937" t="s">
        <v>112</v>
      </c>
      <c r="DR110" s="937"/>
      <c r="DS110" s="937"/>
      <c r="DT110" s="937"/>
      <c r="DU110" s="937"/>
      <c r="DV110" s="938" t="s">
        <v>112</v>
      </c>
      <c r="DW110" s="938"/>
      <c r="DX110" s="938"/>
      <c r="DY110" s="938"/>
      <c r="DZ110" s="939"/>
    </row>
    <row r="111" spans="1:131" s="197" customFormat="1" ht="26.25" customHeight="1" x14ac:dyDescent="0.15">
      <c r="A111" s="940" t="s">
        <v>399</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09"/>
      <c r="AV111" s="910"/>
      <c r="AW111" s="910"/>
      <c r="AX111" s="910"/>
      <c r="AY111" s="911"/>
      <c r="AZ111" s="959" t="s">
        <v>400</v>
      </c>
      <c r="BA111" s="960"/>
      <c r="BB111" s="960"/>
      <c r="BC111" s="960"/>
      <c r="BD111" s="960"/>
      <c r="BE111" s="960"/>
      <c r="BF111" s="960"/>
      <c r="BG111" s="960"/>
      <c r="BH111" s="960"/>
      <c r="BI111" s="960"/>
      <c r="BJ111" s="960"/>
      <c r="BK111" s="960"/>
      <c r="BL111" s="960"/>
      <c r="BM111" s="960"/>
      <c r="BN111" s="960"/>
      <c r="BO111" s="960"/>
      <c r="BP111" s="961"/>
      <c r="BQ111" s="929">
        <v>949375</v>
      </c>
      <c r="BR111" s="930"/>
      <c r="BS111" s="930"/>
      <c r="BT111" s="930"/>
      <c r="BU111" s="930"/>
      <c r="BV111" s="930">
        <v>834490</v>
      </c>
      <c r="BW111" s="930"/>
      <c r="BX111" s="930"/>
      <c r="BY111" s="930"/>
      <c r="BZ111" s="930"/>
      <c r="CA111" s="930">
        <v>1028839</v>
      </c>
      <c r="CB111" s="930"/>
      <c r="CC111" s="930"/>
      <c r="CD111" s="930"/>
      <c r="CE111" s="930"/>
      <c r="CF111" s="924">
        <v>1.4</v>
      </c>
      <c r="CG111" s="925"/>
      <c r="CH111" s="925"/>
      <c r="CI111" s="925"/>
      <c r="CJ111" s="925"/>
      <c r="CK111" s="955"/>
      <c r="CL111" s="956"/>
      <c r="CM111" s="926" t="s">
        <v>401</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112</v>
      </c>
      <c r="DH111" s="930"/>
      <c r="DI111" s="930"/>
      <c r="DJ111" s="930"/>
      <c r="DK111" s="930"/>
      <c r="DL111" s="930" t="s">
        <v>112</v>
      </c>
      <c r="DM111" s="930"/>
      <c r="DN111" s="930"/>
      <c r="DO111" s="930"/>
      <c r="DP111" s="930"/>
      <c r="DQ111" s="930" t="s">
        <v>112</v>
      </c>
      <c r="DR111" s="930"/>
      <c r="DS111" s="930"/>
      <c r="DT111" s="930"/>
      <c r="DU111" s="930"/>
      <c r="DV111" s="931" t="s">
        <v>112</v>
      </c>
      <c r="DW111" s="931"/>
      <c r="DX111" s="931"/>
      <c r="DY111" s="931"/>
      <c r="DZ111" s="932"/>
    </row>
    <row r="112" spans="1:131" s="197" customFormat="1" ht="26.25" customHeight="1" x14ac:dyDescent="0.15">
      <c r="A112" s="962" t="s">
        <v>402</v>
      </c>
      <c r="B112" s="963"/>
      <c r="C112" s="960" t="s">
        <v>403</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v>213317</v>
      </c>
      <c r="AB112" s="969"/>
      <c r="AC112" s="969"/>
      <c r="AD112" s="969"/>
      <c r="AE112" s="970"/>
      <c r="AF112" s="971">
        <v>64617</v>
      </c>
      <c r="AG112" s="969"/>
      <c r="AH112" s="969"/>
      <c r="AI112" s="969"/>
      <c r="AJ112" s="970"/>
      <c r="AK112" s="971">
        <v>35183</v>
      </c>
      <c r="AL112" s="969"/>
      <c r="AM112" s="969"/>
      <c r="AN112" s="969"/>
      <c r="AO112" s="970"/>
      <c r="AP112" s="972">
        <v>0</v>
      </c>
      <c r="AQ112" s="973"/>
      <c r="AR112" s="973"/>
      <c r="AS112" s="973"/>
      <c r="AT112" s="974"/>
      <c r="AU112" s="909"/>
      <c r="AV112" s="910"/>
      <c r="AW112" s="910"/>
      <c r="AX112" s="910"/>
      <c r="AY112" s="911"/>
      <c r="AZ112" s="959" t="s">
        <v>404</v>
      </c>
      <c r="BA112" s="960"/>
      <c r="BB112" s="960"/>
      <c r="BC112" s="960"/>
      <c r="BD112" s="960"/>
      <c r="BE112" s="960"/>
      <c r="BF112" s="960"/>
      <c r="BG112" s="960"/>
      <c r="BH112" s="960"/>
      <c r="BI112" s="960"/>
      <c r="BJ112" s="960"/>
      <c r="BK112" s="960"/>
      <c r="BL112" s="960"/>
      <c r="BM112" s="960"/>
      <c r="BN112" s="960"/>
      <c r="BO112" s="960"/>
      <c r="BP112" s="961"/>
      <c r="BQ112" s="929" t="s">
        <v>319</v>
      </c>
      <c r="BR112" s="930"/>
      <c r="BS112" s="930"/>
      <c r="BT112" s="930"/>
      <c r="BU112" s="930"/>
      <c r="BV112" s="930" t="s">
        <v>319</v>
      </c>
      <c r="BW112" s="930"/>
      <c r="BX112" s="930"/>
      <c r="BY112" s="930"/>
      <c r="BZ112" s="930"/>
      <c r="CA112" s="930" t="s">
        <v>319</v>
      </c>
      <c r="CB112" s="930"/>
      <c r="CC112" s="930"/>
      <c r="CD112" s="930"/>
      <c r="CE112" s="930"/>
      <c r="CF112" s="924" t="s">
        <v>319</v>
      </c>
      <c r="CG112" s="925"/>
      <c r="CH112" s="925"/>
      <c r="CI112" s="925"/>
      <c r="CJ112" s="925"/>
      <c r="CK112" s="955"/>
      <c r="CL112" s="956"/>
      <c r="CM112" s="926" t="s">
        <v>405</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319</v>
      </c>
      <c r="DH112" s="930"/>
      <c r="DI112" s="930"/>
      <c r="DJ112" s="930"/>
      <c r="DK112" s="930"/>
      <c r="DL112" s="930" t="s">
        <v>319</v>
      </c>
      <c r="DM112" s="930"/>
      <c r="DN112" s="930"/>
      <c r="DO112" s="930"/>
      <c r="DP112" s="930"/>
      <c r="DQ112" s="930" t="s">
        <v>319</v>
      </c>
      <c r="DR112" s="930"/>
      <c r="DS112" s="930"/>
      <c r="DT112" s="930"/>
      <c r="DU112" s="930"/>
      <c r="DV112" s="931" t="s">
        <v>319</v>
      </c>
      <c r="DW112" s="931"/>
      <c r="DX112" s="931"/>
      <c r="DY112" s="931"/>
      <c r="DZ112" s="932"/>
    </row>
    <row r="113" spans="1:130" s="197" customFormat="1" ht="26.25" customHeight="1" x14ac:dyDescent="0.15">
      <c r="A113" s="964"/>
      <c r="B113" s="965"/>
      <c r="C113" s="960" t="s">
        <v>406</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t="s">
        <v>319</v>
      </c>
      <c r="AB113" s="944"/>
      <c r="AC113" s="944"/>
      <c r="AD113" s="944"/>
      <c r="AE113" s="945"/>
      <c r="AF113" s="946" t="s">
        <v>319</v>
      </c>
      <c r="AG113" s="944"/>
      <c r="AH113" s="944"/>
      <c r="AI113" s="944"/>
      <c r="AJ113" s="945"/>
      <c r="AK113" s="946" t="s">
        <v>319</v>
      </c>
      <c r="AL113" s="944"/>
      <c r="AM113" s="944"/>
      <c r="AN113" s="944"/>
      <c r="AO113" s="945"/>
      <c r="AP113" s="947" t="s">
        <v>319</v>
      </c>
      <c r="AQ113" s="948"/>
      <c r="AR113" s="948"/>
      <c r="AS113" s="948"/>
      <c r="AT113" s="949"/>
      <c r="AU113" s="909"/>
      <c r="AV113" s="910"/>
      <c r="AW113" s="910"/>
      <c r="AX113" s="910"/>
      <c r="AY113" s="911"/>
      <c r="AZ113" s="959" t="s">
        <v>407</v>
      </c>
      <c r="BA113" s="960"/>
      <c r="BB113" s="960"/>
      <c r="BC113" s="960"/>
      <c r="BD113" s="960"/>
      <c r="BE113" s="960"/>
      <c r="BF113" s="960"/>
      <c r="BG113" s="960"/>
      <c r="BH113" s="960"/>
      <c r="BI113" s="960"/>
      <c r="BJ113" s="960"/>
      <c r="BK113" s="960"/>
      <c r="BL113" s="960"/>
      <c r="BM113" s="960"/>
      <c r="BN113" s="960"/>
      <c r="BO113" s="960"/>
      <c r="BP113" s="961"/>
      <c r="BQ113" s="929">
        <v>1045568</v>
      </c>
      <c r="BR113" s="930"/>
      <c r="BS113" s="930"/>
      <c r="BT113" s="930"/>
      <c r="BU113" s="930"/>
      <c r="BV113" s="930">
        <v>1084164</v>
      </c>
      <c r="BW113" s="930"/>
      <c r="BX113" s="930"/>
      <c r="BY113" s="930"/>
      <c r="BZ113" s="930"/>
      <c r="CA113" s="930">
        <v>1038535</v>
      </c>
      <c r="CB113" s="930"/>
      <c r="CC113" s="930"/>
      <c r="CD113" s="930"/>
      <c r="CE113" s="930"/>
      <c r="CF113" s="924">
        <v>1.4</v>
      </c>
      <c r="CG113" s="925"/>
      <c r="CH113" s="925"/>
      <c r="CI113" s="925"/>
      <c r="CJ113" s="925"/>
      <c r="CK113" s="955"/>
      <c r="CL113" s="956"/>
      <c r="CM113" s="926" t="s">
        <v>408</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319</v>
      </c>
      <c r="DH113" s="969"/>
      <c r="DI113" s="969"/>
      <c r="DJ113" s="969"/>
      <c r="DK113" s="970"/>
      <c r="DL113" s="971" t="s">
        <v>319</v>
      </c>
      <c r="DM113" s="969"/>
      <c r="DN113" s="969"/>
      <c r="DO113" s="969"/>
      <c r="DP113" s="970"/>
      <c r="DQ113" s="971" t="s">
        <v>319</v>
      </c>
      <c r="DR113" s="969"/>
      <c r="DS113" s="969"/>
      <c r="DT113" s="969"/>
      <c r="DU113" s="970"/>
      <c r="DV113" s="972" t="s">
        <v>319</v>
      </c>
      <c r="DW113" s="973"/>
      <c r="DX113" s="973"/>
      <c r="DY113" s="973"/>
      <c r="DZ113" s="974"/>
    </row>
    <row r="114" spans="1:130" s="197" customFormat="1" ht="26.25" customHeight="1" x14ac:dyDescent="0.15">
      <c r="A114" s="964"/>
      <c r="B114" s="965"/>
      <c r="C114" s="960" t="s">
        <v>409</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289028</v>
      </c>
      <c r="AB114" s="969"/>
      <c r="AC114" s="969"/>
      <c r="AD114" s="969"/>
      <c r="AE114" s="970"/>
      <c r="AF114" s="971">
        <v>216034</v>
      </c>
      <c r="AG114" s="969"/>
      <c r="AH114" s="969"/>
      <c r="AI114" s="969"/>
      <c r="AJ114" s="970"/>
      <c r="AK114" s="971">
        <v>175758</v>
      </c>
      <c r="AL114" s="969"/>
      <c r="AM114" s="969"/>
      <c r="AN114" s="969"/>
      <c r="AO114" s="970"/>
      <c r="AP114" s="972">
        <v>0.2</v>
      </c>
      <c r="AQ114" s="973"/>
      <c r="AR114" s="973"/>
      <c r="AS114" s="973"/>
      <c r="AT114" s="974"/>
      <c r="AU114" s="909"/>
      <c r="AV114" s="910"/>
      <c r="AW114" s="910"/>
      <c r="AX114" s="910"/>
      <c r="AY114" s="911"/>
      <c r="AZ114" s="959" t="s">
        <v>410</v>
      </c>
      <c r="BA114" s="960"/>
      <c r="BB114" s="960"/>
      <c r="BC114" s="960"/>
      <c r="BD114" s="960"/>
      <c r="BE114" s="960"/>
      <c r="BF114" s="960"/>
      <c r="BG114" s="960"/>
      <c r="BH114" s="960"/>
      <c r="BI114" s="960"/>
      <c r="BJ114" s="960"/>
      <c r="BK114" s="960"/>
      <c r="BL114" s="960"/>
      <c r="BM114" s="960"/>
      <c r="BN114" s="960"/>
      <c r="BO114" s="960"/>
      <c r="BP114" s="961"/>
      <c r="BQ114" s="929">
        <v>22015834</v>
      </c>
      <c r="BR114" s="930"/>
      <c r="BS114" s="930"/>
      <c r="BT114" s="930"/>
      <c r="BU114" s="930"/>
      <c r="BV114" s="930">
        <v>19917844</v>
      </c>
      <c r="BW114" s="930"/>
      <c r="BX114" s="930"/>
      <c r="BY114" s="930"/>
      <c r="BZ114" s="930"/>
      <c r="CA114" s="930">
        <v>20388503</v>
      </c>
      <c r="CB114" s="930"/>
      <c r="CC114" s="930"/>
      <c r="CD114" s="930"/>
      <c r="CE114" s="930"/>
      <c r="CF114" s="924">
        <v>27.6</v>
      </c>
      <c r="CG114" s="925"/>
      <c r="CH114" s="925"/>
      <c r="CI114" s="925"/>
      <c r="CJ114" s="925"/>
      <c r="CK114" s="955"/>
      <c r="CL114" s="956"/>
      <c r="CM114" s="926" t="s">
        <v>411</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319</v>
      </c>
      <c r="DH114" s="969"/>
      <c r="DI114" s="969"/>
      <c r="DJ114" s="969"/>
      <c r="DK114" s="970"/>
      <c r="DL114" s="971" t="s">
        <v>319</v>
      </c>
      <c r="DM114" s="969"/>
      <c r="DN114" s="969"/>
      <c r="DO114" s="969"/>
      <c r="DP114" s="970"/>
      <c r="DQ114" s="971" t="s">
        <v>319</v>
      </c>
      <c r="DR114" s="969"/>
      <c r="DS114" s="969"/>
      <c r="DT114" s="969"/>
      <c r="DU114" s="970"/>
      <c r="DV114" s="972" t="s">
        <v>319</v>
      </c>
      <c r="DW114" s="973"/>
      <c r="DX114" s="973"/>
      <c r="DY114" s="973"/>
      <c r="DZ114" s="974"/>
    </row>
    <row r="115" spans="1:130" s="197" customFormat="1" ht="26.25" customHeight="1" x14ac:dyDescent="0.15">
      <c r="A115" s="964"/>
      <c r="B115" s="965"/>
      <c r="C115" s="960" t="s">
        <v>412</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v>96460</v>
      </c>
      <c r="AB115" s="944"/>
      <c r="AC115" s="944"/>
      <c r="AD115" s="944"/>
      <c r="AE115" s="945"/>
      <c r="AF115" s="946">
        <v>96460</v>
      </c>
      <c r="AG115" s="944"/>
      <c r="AH115" s="944"/>
      <c r="AI115" s="944"/>
      <c r="AJ115" s="945"/>
      <c r="AK115" s="946">
        <v>84210</v>
      </c>
      <c r="AL115" s="944"/>
      <c r="AM115" s="944"/>
      <c r="AN115" s="944"/>
      <c r="AO115" s="945"/>
      <c r="AP115" s="947">
        <v>0.1</v>
      </c>
      <c r="AQ115" s="948"/>
      <c r="AR115" s="948"/>
      <c r="AS115" s="948"/>
      <c r="AT115" s="949"/>
      <c r="AU115" s="909"/>
      <c r="AV115" s="910"/>
      <c r="AW115" s="910"/>
      <c r="AX115" s="910"/>
      <c r="AY115" s="911"/>
      <c r="AZ115" s="959" t="s">
        <v>413</v>
      </c>
      <c r="BA115" s="960"/>
      <c r="BB115" s="960"/>
      <c r="BC115" s="960"/>
      <c r="BD115" s="960"/>
      <c r="BE115" s="960"/>
      <c r="BF115" s="960"/>
      <c r="BG115" s="960"/>
      <c r="BH115" s="960"/>
      <c r="BI115" s="960"/>
      <c r="BJ115" s="960"/>
      <c r="BK115" s="960"/>
      <c r="BL115" s="960"/>
      <c r="BM115" s="960"/>
      <c r="BN115" s="960"/>
      <c r="BO115" s="960"/>
      <c r="BP115" s="961"/>
      <c r="BQ115" s="929" t="s">
        <v>319</v>
      </c>
      <c r="BR115" s="930"/>
      <c r="BS115" s="930"/>
      <c r="BT115" s="930"/>
      <c r="BU115" s="930"/>
      <c r="BV115" s="930" t="s">
        <v>319</v>
      </c>
      <c r="BW115" s="930"/>
      <c r="BX115" s="930"/>
      <c r="BY115" s="930"/>
      <c r="BZ115" s="930"/>
      <c r="CA115" s="930" t="s">
        <v>319</v>
      </c>
      <c r="CB115" s="930"/>
      <c r="CC115" s="930"/>
      <c r="CD115" s="930"/>
      <c r="CE115" s="930"/>
      <c r="CF115" s="924" t="s">
        <v>319</v>
      </c>
      <c r="CG115" s="925"/>
      <c r="CH115" s="925"/>
      <c r="CI115" s="925"/>
      <c r="CJ115" s="925"/>
      <c r="CK115" s="955"/>
      <c r="CL115" s="956"/>
      <c r="CM115" s="959" t="s">
        <v>414</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v>463447</v>
      </c>
      <c r="DH115" s="969"/>
      <c r="DI115" s="969"/>
      <c r="DJ115" s="969"/>
      <c r="DK115" s="970"/>
      <c r="DL115" s="971">
        <v>445022</v>
      </c>
      <c r="DM115" s="969"/>
      <c r="DN115" s="969"/>
      <c r="DO115" s="969"/>
      <c r="DP115" s="970"/>
      <c r="DQ115" s="971">
        <v>944629</v>
      </c>
      <c r="DR115" s="969"/>
      <c r="DS115" s="969"/>
      <c r="DT115" s="969"/>
      <c r="DU115" s="970"/>
      <c r="DV115" s="972">
        <v>1.3</v>
      </c>
      <c r="DW115" s="973"/>
      <c r="DX115" s="973"/>
      <c r="DY115" s="973"/>
      <c r="DZ115" s="974"/>
    </row>
    <row r="116" spans="1:130" s="197" customFormat="1" ht="26.25" customHeight="1" x14ac:dyDescent="0.15">
      <c r="A116" s="966"/>
      <c r="B116" s="967"/>
      <c r="C116" s="981" t="s">
        <v>415</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319</v>
      </c>
      <c r="AB116" s="969"/>
      <c r="AC116" s="969"/>
      <c r="AD116" s="969"/>
      <c r="AE116" s="970"/>
      <c r="AF116" s="971" t="s">
        <v>319</v>
      </c>
      <c r="AG116" s="969"/>
      <c r="AH116" s="969"/>
      <c r="AI116" s="969"/>
      <c r="AJ116" s="970"/>
      <c r="AK116" s="971" t="s">
        <v>319</v>
      </c>
      <c r="AL116" s="969"/>
      <c r="AM116" s="969"/>
      <c r="AN116" s="969"/>
      <c r="AO116" s="970"/>
      <c r="AP116" s="972" t="s">
        <v>319</v>
      </c>
      <c r="AQ116" s="973"/>
      <c r="AR116" s="973"/>
      <c r="AS116" s="973"/>
      <c r="AT116" s="974"/>
      <c r="AU116" s="909"/>
      <c r="AV116" s="910"/>
      <c r="AW116" s="910"/>
      <c r="AX116" s="910"/>
      <c r="AY116" s="911"/>
      <c r="AZ116" s="959" t="s">
        <v>416</v>
      </c>
      <c r="BA116" s="960"/>
      <c r="BB116" s="960"/>
      <c r="BC116" s="960"/>
      <c r="BD116" s="960"/>
      <c r="BE116" s="960"/>
      <c r="BF116" s="960"/>
      <c r="BG116" s="960"/>
      <c r="BH116" s="960"/>
      <c r="BI116" s="960"/>
      <c r="BJ116" s="960"/>
      <c r="BK116" s="960"/>
      <c r="BL116" s="960"/>
      <c r="BM116" s="960"/>
      <c r="BN116" s="960"/>
      <c r="BO116" s="960"/>
      <c r="BP116" s="961"/>
      <c r="BQ116" s="929" t="s">
        <v>319</v>
      </c>
      <c r="BR116" s="930"/>
      <c r="BS116" s="930"/>
      <c r="BT116" s="930"/>
      <c r="BU116" s="930"/>
      <c r="BV116" s="930" t="s">
        <v>319</v>
      </c>
      <c r="BW116" s="930"/>
      <c r="BX116" s="930"/>
      <c r="BY116" s="930"/>
      <c r="BZ116" s="930"/>
      <c r="CA116" s="930" t="s">
        <v>319</v>
      </c>
      <c r="CB116" s="930"/>
      <c r="CC116" s="930"/>
      <c r="CD116" s="930"/>
      <c r="CE116" s="930"/>
      <c r="CF116" s="924" t="s">
        <v>319</v>
      </c>
      <c r="CG116" s="925"/>
      <c r="CH116" s="925"/>
      <c r="CI116" s="925"/>
      <c r="CJ116" s="925"/>
      <c r="CK116" s="955"/>
      <c r="CL116" s="956"/>
      <c r="CM116" s="926" t="s">
        <v>417</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v>485928</v>
      </c>
      <c r="DH116" s="969"/>
      <c r="DI116" s="969"/>
      <c r="DJ116" s="969"/>
      <c r="DK116" s="970"/>
      <c r="DL116" s="971">
        <v>389468</v>
      </c>
      <c r="DM116" s="969"/>
      <c r="DN116" s="969"/>
      <c r="DO116" s="969"/>
      <c r="DP116" s="970"/>
      <c r="DQ116" s="971">
        <v>84210</v>
      </c>
      <c r="DR116" s="969"/>
      <c r="DS116" s="969"/>
      <c r="DT116" s="969"/>
      <c r="DU116" s="970"/>
      <c r="DV116" s="972">
        <v>0.1</v>
      </c>
      <c r="DW116" s="973"/>
      <c r="DX116" s="973"/>
      <c r="DY116" s="973"/>
      <c r="DZ116" s="974"/>
    </row>
    <row r="117" spans="1:130" s="197" customFormat="1" ht="26.25" customHeight="1" x14ac:dyDescent="0.15">
      <c r="A117" s="914"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418</v>
      </c>
      <c r="Z117" s="894"/>
      <c r="AA117" s="1006">
        <v>4294885</v>
      </c>
      <c r="AB117" s="976"/>
      <c r="AC117" s="976"/>
      <c r="AD117" s="976"/>
      <c r="AE117" s="977"/>
      <c r="AF117" s="975">
        <v>3946798</v>
      </c>
      <c r="AG117" s="976"/>
      <c r="AH117" s="976"/>
      <c r="AI117" s="976"/>
      <c r="AJ117" s="977"/>
      <c r="AK117" s="975">
        <v>3650549</v>
      </c>
      <c r="AL117" s="976"/>
      <c r="AM117" s="976"/>
      <c r="AN117" s="976"/>
      <c r="AO117" s="977"/>
      <c r="AP117" s="978"/>
      <c r="AQ117" s="979"/>
      <c r="AR117" s="979"/>
      <c r="AS117" s="979"/>
      <c r="AT117" s="980"/>
      <c r="AU117" s="909"/>
      <c r="AV117" s="910"/>
      <c r="AW117" s="910"/>
      <c r="AX117" s="910"/>
      <c r="AY117" s="911"/>
      <c r="AZ117" s="1005" t="s">
        <v>419</v>
      </c>
      <c r="BA117" s="981"/>
      <c r="BB117" s="981"/>
      <c r="BC117" s="981"/>
      <c r="BD117" s="981"/>
      <c r="BE117" s="981"/>
      <c r="BF117" s="981"/>
      <c r="BG117" s="981"/>
      <c r="BH117" s="981"/>
      <c r="BI117" s="981"/>
      <c r="BJ117" s="981"/>
      <c r="BK117" s="981"/>
      <c r="BL117" s="981"/>
      <c r="BM117" s="981"/>
      <c r="BN117" s="981"/>
      <c r="BO117" s="981"/>
      <c r="BP117" s="982"/>
      <c r="BQ117" s="995" t="s">
        <v>112</v>
      </c>
      <c r="BR117" s="996"/>
      <c r="BS117" s="996"/>
      <c r="BT117" s="996"/>
      <c r="BU117" s="996"/>
      <c r="BV117" s="996" t="s">
        <v>112</v>
      </c>
      <c r="BW117" s="996"/>
      <c r="BX117" s="996"/>
      <c r="BY117" s="996"/>
      <c r="BZ117" s="996"/>
      <c r="CA117" s="996" t="s">
        <v>112</v>
      </c>
      <c r="CB117" s="996"/>
      <c r="CC117" s="996"/>
      <c r="CD117" s="996"/>
      <c r="CE117" s="996"/>
      <c r="CF117" s="924" t="s">
        <v>112</v>
      </c>
      <c r="CG117" s="925"/>
      <c r="CH117" s="925"/>
      <c r="CI117" s="925"/>
      <c r="CJ117" s="925"/>
      <c r="CK117" s="955"/>
      <c r="CL117" s="956"/>
      <c r="CM117" s="926" t="s">
        <v>420</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112</v>
      </c>
      <c r="DH117" s="969"/>
      <c r="DI117" s="969"/>
      <c r="DJ117" s="969"/>
      <c r="DK117" s="970"/>
      <c r="DL117" s="971" t="s">
        <v>112</v>
      </c>
      <c r="DM117" s="969"/>
      <c r="DN117" s="969"/>
      <c r="DO117" s="969"/>
      <c r="DP117" s="970"/>
      <c r="DQ117" s="971" t="s">
        <v>112</v>
      </c>
      <c r="DR117" s="969"/>
      <c r="DS117" s="969"/>
      <c r="DT117" s="969"/>
      <c r="DU117" s="970"/>
      <c r="DV117" s="972" t="s">
        <v>112</v>
      </c>
      <c r="DW117" s="973"/>
      <c r="DX117" s="973"/>
      <c r="DY117" s="973"/>
      <c r="DZ117" s="974"/>
    </row>
    <row r="118" spans="1:130" s="197" customFormat="1" ht="26.25" customHeight="1" x14ac:dyDescent="0.15">
      <c r="A118" s="914" t="s">
        <v>394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392</v>
      </c>
      <c r="AB118" s="893"/>
      <c r="AC118" s="893"/>
      <c r="AD118" s="893"/>
      <c r="AE118" s="894"/>
      <c r="AF118" s="892" t="s">
        <v>287</v>
      </c>
      <c r="AG118" s="893"/>
      <c r="AH118" s="893"/>
      <c r="AI118" s="893"/>
      <c r="AJ118" s="894"/>
      <c r="AK118" s="892" t="s">
        <v>286</v>
      </c>
      <c r="AL118" s="893"/>
      <c r="AM118" s="893"/>
      <c r="AN118" s="893"/>
      <c r="AO118" s="894"/>
      <c r="AP118" s="1000" t="s">
        <v>393</v>
      </c>
      <c r="AQ118" s="1001"/>
      <c r="AR118" s="1001"/>
      <c r="AS118" s="1001"/>
      <c r="AT118" s="1002"/>
      <c r="AU118" s="912"/>
      <c r="AV118" s="913"/>
      <c r="AW118" s="913"/>
      <c r="AX118" s="913"/>
      <c r="AY118" s="913"/>
      <c r="AZ118" s="228" t="s">
        <v>171</v>
      </c>
      <c r="BA118" s="228"/>
      <c r="BB118" s="228"/>
      <c r="BC118" s="228"/>
      <c r="BD118" s="228"/>
      <c r="BE118" s="228"/>
      <c r="BF118" s="228"/>
      <c r="BG118" s="228"/>
      <c r="BH118" s="228"/>
      <c r="BI118" s="228"/>
      <c r="BJ118" s="228"/>
      <c r="BK118" s="228"/>
      <c r="BL118" s="228"/>
      <c r="BM118" s="228"/>
      <c r="BN118" s="228"/>
      <c r="BO118" s="1003" t="s">
        <v>421</v>
      </c>
      <c r="BP118" s="1004"/>
      <c r="BQ118" s="995">
        <v>52909592</v>
      </c>
      <c r="BR118" s="996"/>
      <c r="BS118" s="996"/>
      <c r="BT118" s="996"/>
      <c r="BU118" s="996"/>
      <c r="BV118" s="996">
        <v>49921389</v>
      </c>
      <c r="BW118" s="996"/>
      <c r="BX118" s="996"/>
      <c r="BY118" s="996"/>
      <c r="BZ118" s="996"/>
      <c r="CA118" s="996">
        <v>48613505</v>
      </c>
      <c r="CB118" s="996"/>
      <c r="CC118" s="996"/>
      <c r="CD118" s="996"/>
      <c r="CE118" s="996"/>
      <c r="CF118" s="997"/>
      <c r="CG118" s="998"/>
      <c r="CH118" s="998"/>
      <c r="CI118" s="998"/>
      <c r="CJ118" s="999"/>
      <c r="CK118" s="955"/>
      <c r="CL118" s="956"/>
      <c r="CM118" s="926" t="s">
        <v>422</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112</v>
      </c>
      <c r="DH118" s="969"/>
      <c r="DI118" s="969"/>
      <c r="DJ118" s="969"/>
      <c r="DK118" s="970"/>
      <c r="DL118" s="971" t="s">
        <v>112</v>
      </c>
      <c r="DM118" s="969"/>
      <c r="DN118" s="969"/>
      <c r="DO118" s="969"/>
      <c r="DP118" s="970"/>
      <c r="DQ118" s="971" t="s">
        <v>112</v>
      </c>
      <c r="DR118" s="969"/>
      <c r="DS118" s="969"/>
      <c r="DT118" s="969"/>
      <c r="DU118" s="970"/>
      <c r="DV118" s="972" t="s">
        <v>112</v>
      </c>
      <c r="DW118" s="973"/>
      <c r="DX118" s="973"/>
      <c r="DY118" s="973"/>
      <c r="DZ118" s="974"/>
    </row>
    <row r="119" spans="1:130" s="197" customFormat="1" ht="26.25" customHeight="1" x14ac:dyDescent="0.15">
      <c r="A119" s="984" t="s">
        <v>397</v>
      </c>
      <c r="B119" s="954"/>
      <c r="C119" s="933" t="s">
        <v>398</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112</v>
      </c>
      <c r="AB119" s="900"/>
      <c r="AC119" s="900"/>
      <c r="AD119" s="900"/>
      <c r="AE119" s="901"/>
      <c r="AF119" s="902" t="s">
        <v>112</v>
      </c>
      <c r="AG119" s="900"/>
      <c r="AH119" s="900"/>
      <c r="AI119" s="900"/>
      <c r="AJ119" s="901"/>
      <c r="AK119" s="902" t="s">
        <v>112</v>
      </c>
      <c r="AL119" s="900"/>
      <c r="AM119" s="900"/>
      <c r="AN119" s="900"/>
      <c r="AO119" s="901"/>
      <c r="AP119" s="903" t="s">
        <v>112</v>
      </c>
      <c r="AQ119" s="904"/>
      <c r="AR119" s="904"/>
      <c r="AS119" s="904"/>
      <c r="AT119" s="905"/>
      <c r="AU119" s="987" t="s">
        <v>423</v>
      </c>
      <c r="AV119" s="988"/>
      <c r="AW119" s="988"/>
      <c r="AX119" s="988"/>
      <c r="AY119" s="989"/>
      <c r="AZ119" s="950" t="s">
        <v>424</v>
      </c>
      <c r="BA119" s="897"/>
      <c r="BB119" s="897"/>
      <c r="BC119" s="897"/>
      <c r="BD119" s="897"/>
      <c r="BE119" s="897"/>
      <c r="BF119" s="897"/>
      <c r="BG119" s="897"/>
      <c r="BH119" s="897"/>
      <c r="BI119" s="897"/>
      <c r="BJ119" s="897"/>
      <c r="BK119" s="897"/>
      <c r="BL119" s="897"/>
      <c r="BM119" s="897"/>
      <c r="BN119" s="897"/>
      <c r="BO119" s="897"/>
      <c r="BP119" s="898"/>
      <c r="BQ119" s="936">
        <v>47772601</v>
      </c>
      <c r="BR119" s="937"/>
      <c r="BS119" s="937"/>
      <c r="BT119" s="937"/>
      <c r="BU119" s="937"/>
      <c r="BV119" s="937">
        <v>48401233</v>
      </c>
      <c r="BW119" s="937"/>
      <c r="BX119" s="937"/>
      <c r="BY119" s="937"/>
      <c r="BZ119" s="937"/>
      <c r="CA119" s="937">
        <v>51565341</v>
      </c>
      <c r="CB119" s="937"/>
      <c r="CC119" s="937"/>
      <c r="CD119" s="937"/>
      <c r="CE119" s="937"/>
      <c r="CF119" s="951">
        <v>69.8</v>
      </c>
      <c r="CG119" s="952"/>
      <c r="CH119" s="952"/>
      <c r="CI119" s="952"/>
      <c r="CJ119" s="952"/>
      <c r="CK119" s="957"/>
      <c r="CL119" s="958"/>
      <c r="CM119" s="1014" t="s">
        <v>425</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t="s">
        <v>112</v>
      </c>
      <c r="DH119" s="1008"/>
      <c r="DI119" s="1008"/>
      <c r="DJ119" s="1008"/>
      <c r="DK119" s="1009"/>
      <c r="DL119" s="1010" t="s">
        <v>112</v>
      </c>
      <c r="DM119" s="1008"/>
      <c r="DN119" s="1008"/>
      <c r="DO119" s="1008"/>
      <c r="DP119" s="1009"/>
      <c r="DQ119" s="1010" t="s">
        <v>112</v>
      </c>
      <c r="DR119" s="1008"/>
      <c r="DS119" s="1008"/>
      <c r="DT119" s="1008"/>
      <c r="DU119" s="1009"/>
      <c r="DV119" s="1011" t="s">
        <v>112</v>
      </c>
      <c r="DW119" s="1012"/>
      <c r="DX119" s="1012"/>
      <c r="DY119" s="1012"/>
      <c r="DZ119" s="1013"/>
    </row>
    <row r="120" spans="1:130" s="197" customFormat="1" ht="26.25" customHeight="1" x14ac:dyDescent="0.15">
      <c r="A120" s="985"/>
      <c r="B120" s="956"/>
      <c r="C120" s="926" t="s">
        <v>401</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112</v>
      </c>
      <c r="AB120" s="969"/>
      <c r="AC120" s="969"/>
      <c r="AD120" s="969"/>
      <c r="AE120" s="970"/>
      <c r="AF120" s="971" t="s">
        <v>112</v>
      </c>
      <c r="AG120" s="969"/>
      <c r="AH120" s="969"/>
      <c r="AI120" s="969"/>
      <c r="AJ120" s="970"/>
      <c r="AK120" s="971" t="s">
        <v>112</v>
      </c>
      <c r="AL120" s="969"/>
      <c r="AM120" s="969"/>
      <c r="AN120" s="969"/>
      <c r="AO120" s="970"/>
      <c r="AP120" s="972" t="s">
        <v>112</v>
      </c>
      <c r="AQ120" s="973"/>
      <c r="AR120" s="973"/>
      <c r="AS120" s="973"/>
      <c r="AT120" s="974"/>
      <c r="AU120" s="990"/>
      <c r="AV120" s="991"/>
      <c r="AW120" s="991"/>
      <c r="AX120" s="991"/>
      <c r="AY120" s="992"/>
      <c r="AZ120" s="959" t="s">
        <v>426</v>
      </c>
      <c r="BA120" s="960"/>
      <c r="BB120" s="960"/>
      <c r="BC120" s="960"/>
      <c r="BD120" s="960"/>
      <c r="BE120" s="960"/>
      <c r="BF120" s="960"/>
      <c r="BG120" s="960"/>
      <c r="BH120" s="960"/>
      <c r="BI120" s="960"/>
      <c r="BJ120" s="960"/>
      <c r="BK120" s="960"/>
      <c r="BL120" s="960"/>
      <c r="BM120" s="960"/>
      <c r="BN120" s="960"/>
      <c r="BO120" s="960"/>
      <c r="BP120" s="961"/>
      <c r="BQ120" s="929" t="s">
        <v>112</v>
      </c>
      <c r="BR120" s="930"/>
      <c r="BS120" s="930"/>
      <c r="BT120" s="930"/>
      <c r="BU120" s="930"/>
      <c r="BV120" s="930" t="s">
        <v>112</v>
      </c>
      <c r="BW120" s="930"/>
      <c r="BX120" s="930"/>
      <c r="BY120" s="930"/>
      <c r="BZ120" s="930"/>
      <c r="CA120" s="930" t="s">
        <v>112</v>
      </c>
      <c r="CB120" s="930"/>
      <c r="CC120" s="930"/>
      <c r="CD120" s="930"/>
      <c r="CE120" s="930"/>
      <c r="CF120" s="924" t="s">
        <v>112</v>
      </c>
      <c r="CG120" s="925"/>
      <c r="CH120" s="925"/>
      <c r="CI120" s="925"/>
      <c r="CJ120" s="925"/>
      <c r="CK120" s="1023" t="s">
        <v>427</v>
      </c>
      <c r="CL120" s="1024"/>
      <c r="CM120" s="1024"/>
      <c r="CN120" s="1024"/>
      <c r="CO120" s="1025"/>
      <c r="CP120" s="1031"/>
      <c r="CQ120" s="1032"/>
      <c r="CR120" s="1032"/>
      <c r="CS120" s="1032"/>
      <c r="CT120" s="1032"/>
      <c r="CU120" s="1032"/>
      <c r="CV120" s="1032"/>
      <c r="CW120" s="1032"/>
      <c r="CX120" s="1032"/>
      <c r="CY120" s="1032"/>
      <c r="CZ120" s="1032"/>
      <c r="DA120" s="1032"/>
      <c r="DB120" s="1032"/>
      <c r="DC120" s="1032"/>
      <c r="DD120" s="1032"/>
      <c r="DE120" s="1032"/>
      <c r="DF120" s="1033"/>
      <c r="DG120" s="936"/>
      <c r="DH120" s="937"/>
      <c r="DI120" s="937"/>
      <c r="DJ120" s="937"/>
      <c r="DK120" s="937"/>
      <c r="DL120" s="937"/>
      <c r="DM120" s="937"/>
      <c r="DN120" s="937"/>
      <c r="DO120" s="937"/>
      <c r="DP120" s="937"/>
      <c r="DQ120" s="937"/>
      <c r="DR120" s="937"/>
      <c r="DS120" s="937"/>
      <c r="DT120" s="937"/>
      <c r="DU120" s="937"/>
      <c r="DV120" s="938"/>
      <c r="DW120" s="938"/>
      <c r="DX120" s="938"/>
      <c r="DY120" s="938"/>
      <c r="DZ120" s="939"/>
    </row>
    <row r="121" spans="1:130" s="197" customFormat="1" ht="26.25" customHeight="1" x14ac:dyDescent="0.15">
      <c r="A121" s="985"/>
      <c r="B121" s="956"/>
      <c r="C121" s="1020" t="s">
        <v>428</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112</v>
      </c>
      <c r="AB121" s="969"/>
      <c r="AC121" s="969"/>
      <c r="AD121" s="969"/>
      <c r="AE121" s="970"/>
      <c r="AF121" s="971" t="s">
        <v>112</v>
      </c>
      <c r="AG121" s="969"/>
      <c r="AH121" s="969"/>
      <c r="AI121" s="969"/>
      <c r="AJ121" s="970"/>
      <c r="AK121" s="971" t="s">
        <v>112</v>
      </c>
      <c r="AL121" s="969"/>
      <c r="AM121" s="969"/>
      <c r="AN121" s="969"/>
      <c r="AO121" s="970"/>
      <c r="AP121" s="972" t="s">
        <v>112</v>
      </c>
      <c r="AQ121" s="973"/>
      <c r="AR121" s="973"/>
      <c r="AS121" s="973"/>
      <c r="AT121" s="974"/>
      <c r="AU121" s="990"/>
      <c r="AV121" s="991"/>
      <c r="AW121" s="991"/>
      <c r="AX121" s="991"/>
      <c r="AY121" s="992"/>
      <c r="AZ121" s="1005" t="s">
        <v>429</v>
      </c>
      <c r="BA121" s="981"/>
      <c r="BB121" s="981"/>
      <c r="BC121" s="981"/>
      <c r="BD121" s="981"/>
      <c r="BE121" s="981"/>
      <c r="BF121" s="981"/>
      <c r="BG121" s="981"/>
      <c r="BH121" s="981"/>
      <c r="BI121" s="981"/>
      <c r="BJ121" s="981"/>
      <c r="BK121" s="981"/>
      <c r="BL121" s="981"/>
      <c r="BM121" s="981"/>
      <c r="BN121" s="981"/>
      <c r="BO121" s="981"/>
      <c r="BP121" s="982"/>
      <c r="BQ121" s="995">
        <v>83310144</v>
      </c>
      <c r="BR121" s="996"/>
      <c r="BS121" s="996"/>
      <c r="BT121" s="996"/>
      <c r="BU121" s="996"/>
      <c r="BV121" s="996">
        <v>77873922</v>
      </c>
      <c r="BW121" s="996"/>
      <c r="BX121" s="996"/>
      <c r="BY121" s="996"/>
      <c r="BZ121" s="996"/>
      <c r="CA121" s="996">
        <v>73987658</v>
      </c>
      <c r="CB121" s="996"/>
      <c r="CC121" s="996"/>
      <c r="CD121" s="996"/>
      <c r="CE121" s="996"/>
      <c r="CF121" s="1034">
        <v>100.2</v>
      </c>
      <c r="CG121" s="1035"/>
      <c r="CH121" s="1035"/>
      <c r="CI121" s="1035"/>
      <c r="CJ121" s="1035"/>
      <c r="CK121" s="1026"/>
      <c r="CL121" s="1027"/>
      <c r="CM121" s="1027"/>
      <c r="CN121" s="1027"/>
      <c r="CO121" s="1028"/>
      <c r="CP121" s="1017"/>
      <c r="CQ121" s="1018"/>
      <c r="CR121" s="1018"/>
      <c r="CS121" s="1018"/>
      <c r="CT121" s="1018"/>
      <c r="CU121" s="1018"/>
      <c r="CV121" s="1018"/>
      <c r="CW121" s="1018"/>
      <c r="CX121" s="1018"/>
      <c r="CY121" s="1018"/>
      <c r="CZ121" s="1018"/>
      <c r="DA121" s="1018"/>
      <c r="DB121" s="1018"/>
      <c r="DC121" s="1018"/>
      <c r="DD121" s="1018"/>
      <c r="DE121" s="1018"/>
      <c r="DF121" s="1019"/>
      <c r="DG121" s="929"/>
      <c r="DH121" s="930"/>
      <c r="DI121" s="930"/>
      <c r="DJ121" s="930"/>
      <c r="DK121" s="930"/>
      <c r="DL121" s="930"/>
      <c r="DM121" s="930"/>
      <c r="DN121" s="930"/>
      <c r="DO121" s="930"/>
      <c r="DP121" s="930"/>
      <c r="DQ121" s="930"/>
      <c r="DR121" s="930"/>
      <c r="DS121" s="930"/>
      <c r="DT121" s="930"/>
      <c r="DU121" s="930"/>
      <c r="DV121" s="931"/>
      <c r="DW121" s="931"/>
      <c r="DX121" s="931"/>
      <c r="DY121" s="931"/>
      <c r="DZ121" s="932"/>
    </row>
    <row r="122" spans="1:130" s="197" customFormat="1" ht="26.25" customHeight="1" x14ac:dyDescent="0.15">
      <c r="A122" s="985"/>
      <c r="B122" s="956"/>
      <c r="C122" s="926" t="s">
        <v>411</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112</v>
      </c>
      <c r="AB122" s="969"/>
      <c r="AC122" s="969"/>
      <c r="AD122" s="969"/>
      <c r="AE122" s="970"/>
      <c r="AF122" s="971" t="s">
        <v>112</v>
      </c>
      <c r="AG122" s="969"/>
      <c r="AH122" s="969"/>
      <c r="AI122" s="969"/>
      <c r="AJ122" s="970"/>
      <c r="AK122" s="971" t="s">
        <v>112</v>
      </c>
      <c r="AL122" s="969"/>
      <c r="AM122" s="969"/>
      <c r="AN122" s="969"/>
      <c r="AO122" s="970"/>
      <c r="AP122" s="972" t="s">
        <v>112</v>
      </c>
      <c r="AQ122" s="973"/>
      <c r="AR122" s="973"/>
      <c r="AS122" s="973"/>
      <c r="AT122" s="974"/>
      <c r="AU122" s="993"/>
      <c r="AV122" s="994"/>
      <c r="AW122" s="994"/>
      <c r="AX122" s="994"/>
      <c r="AY122" s="994"/>
      <c r="AZ122" s="228" t="s">
        <v>171</v>
      </c>
      <c r="BA122" s="228"/>
      <c r="BB122" s="228"/>
      <c r="BC122" s="228"/>
      <c r="BD122" s="228"/>
      <c r="BE122" s="228"/>
      <c r="BF122" s="228"/>
      <c r="BG122" s="228"/>
      <c r="BH122" s="228"/>
      <c r="BI122" s="228"/>
      <c r="BJ122" s="228"/>
      <c r="BK122" s="228"/>
      <c r="BL122" s="228"/>
      <c r="BM122" s="228"/>
      <c r="BN122" s="228"/>
      <c r="BO122" s="1003" t="s">
        <v>430</v>
      </c>
      <c r="BP122" s="1004"/>
      <c r="BQ122" s="1044">
        <v>131082745</v>
      </c>
      <c r="BR122" s="1045"/>
      <c r="BS122" s="1045"/>
      <c r="BT122" s="1045"/>
      <c r="BU122" s="1045"/>
      <c r="BV122" s="1045">
        <v>126275155</v>
      </c>
      <c r="BW122" s="1045"/>
      <c r="BX122" s="1045"/>
      <c r="BY122" s="1045"/>
      <c r="BZ122" s="1045"/>
      <c r="CA122" s="1045">
        <v>125552999</v>
      </c>
      <c r="CB122" s="1045"/>
      <c r="CC122" s="1045"/>
      <c r="CD122" s="1045"/>
      <c r="CE122" s="1045"/>
      <c r="CF122" s="997"/>
      <c r="CG122" s="998"/>
      <c r="CH122" s="998"/>
      <c r="CI122" s="998"/>
      <c r="CJ122" s="999"/>
      <c r="CK122" s="1026"/>
      <c r="CL122" s="1027"/>
      <c r="CM122" s="1027"/>
      <c r="CN122" s="1027"/>
      <c r="CO122" s="1028"/>
      <c r="CP122" s="1017"/>
      <c r="CQ122" s="1018"/>
      <c r="CR122" s="1018"/>
      <c r="CS122" s="1018"/>
      <c r="CT122" s="1018"/>
      <c r="CU122" s="1018"/>
      <c r="CV122" s="1018"/>
      <c r="CW122" s="1018"/>
      <c r="CX122" s="1018"/>
      <c r="CY122" s="1018"/>
      <c r="CZ122" s="1018"/>
      <c r="DA122" s="1018"/>
      <c r="DB122" s="1018"/>
      <c r="DC122" s="1018"/>
      <c r="DD122" s="1018"/>
      <c r="DE122" s="1018"/>
      <c r="DF122" s="1019"/>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197" customFormat="1" ht="26.25" customHeight="1" thickBot="1" x14ac:dyDescent="0.2">
      <c r="A123" s="985"/>
      <c r="B123" s="956"/>
      <c r="C123" s="926" t="s">
        <v>417</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v>96460</v>
      </c>
      <c r="AB123" s="969"/>
      <c r="AC123" s="969"/>
      <c r="AD123" s="969"/>
      <c r="AE123" s="970"/>
      <c r="AF123" s="971">
        <v>96460</v>
      </c>
      <c r="AG123" s="969"/>
      <c r="AH123" s="969"/>
      <c r="AI123" s="969"/>
      <c r="AJ123" s="970"/>
      <c r="AK123" s="971">
        <v>84210</v>
      </c>
      <c r="AL123" s="969"/>
      <c r="AM123" s="969"/>
      <c r="AN123" s="969"/>
      <c r="AO123" s="970"/>
      <c r="AP123" s="972">
        <v>0.1</v>
      </c>
      <c r="AQ123" s="973"/>
      <c r="AR123" s="973"/>
      <c r="AS123" s="973"/>
      <c r="AT123" s="974"/>
      <c r="AU123" s="1041" t="s">
        <v>431</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t="s">
        <v>112</v>
      </c>
      <c r="BR123" s="1037"/>
      <c r="BS123" s="1037"/>
      <c r="BT123" s="1037"/>
      <c r="BU123" s="1037"/>
      <c r="BV123" s="1037" t="s">
        <v>112</v>
      </c>
      <c r="BW123" s="1037"/>
      <c r="BX123" s="1037"/>
      <c r="BY123" s="1037"/>
      <c r="BZ123" s="1037"/>
      <c r="CA123" s="1037" t="s">
        <v>112</v>
      </c>
      <c r="CB123" s="1037"/>
      <c r="CC123" s="1037"/>
      <c r="CD123" s="1037"/>
      <c r="CE123" s="1037"/>
      <c r="CF123" s="1038"/>
      <c r="CG123" s="1039"/>
      <c r="CH123" s="1039"/>
      <c r="CI123" s="1039"/>
      <c r="CJ123" s="1040"/>
      <c r="CK123" s="1026"/>
      <c r="CL123" s="1027"/>
      <c r="CM123" s="1027"/>
      <c r="CN123" s="1027"/>
      <c r="CO123" s="1028"/>
      <c r="CP123" s="1017"/>
      <c r="CQ123" s="1018"/>
      <c r="CR123" s="1018"/>
      <c r="CS123" s="1018"/>
      <c r="CT123" s="1018"/>
      <c r="CU123" s="1018"/>
      <c r="CV123" s="1018"/>
      <c r="CW123" s="1018"/>
      <c r="CX123" s="1018"/>
      <c r="CY123" s="1018"/>
      <c r="CZ123" s="1018"/>
      <c r="DA123" s="1018"/>
      <c r="DB123" s="1018"/>
      <c r="DC123" s="1018"/>
      <c r="DD123" s="1018"/>
      <c r="DE123" s="1018"/>
      <c r="DF123" s="1019"/>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197" customFormat="1" ht="26.25" customHeight="1" x14ac:dyDescent="0.15">
      <c r="A124" s="985"/>
      <c r="B124" s="956"/>
      <c r="C124" s="926" t="s">
        <v>420</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112</v>
      </c>
      <c r="AB124" s="969"/>
      <c r="AC124" s="969"/>
      <c r="AD124" s="969"/>
      <c r="AE124" s="970"/>
      <c r="AF124" s="971" t="s">
        <v>112</v>
      </c>
      <c r="AG124" s="969"/>
      <c r="AH124" s="969"/>
      <c r="AI124" s="969"/>
      <c r="AJ124" s="970"/>
      <c r="AK124" s="971" t="s">
        <v>112</v>
      </c>
      <c r="AL124" s="969"/>
      <c r="AM124" s="969"/>
      <c r="AN124" s="969"/>
      <c r="AO124" s="970"/>
      <c r="AP124" s="972" t="s">
        <v>112</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c r="CQ124" s="1018"/>
      <c r="CR124" s="1018"/>
      <c r="CS124" s="1018"/>
      <c r="CT124" s="1018"/>
      <c r="CU124" s="1018"/>
      <c r="CV124" s="1018"/>
      <c r="CW124" s="1018"/>
      <c r="CX124" s="1018"/>
      <c r="CY124" s="1018"/>
      <c r="CZ124" s="1018"/>
      <c r="DA124" s="1018"/>
      <c r="DB124" s="1018"/>
      <c r="DC124" s="1018"/>
      <c r="DD124" s="1018"/>
      <c r="DE124" s="1018"/>
      <c r="DF124" s="1019"/>
      <c r="DG124" s="1007"/>
      <c r="DH124" s="1008"/>
      <c r="DI124" s="1008"/>
      <c r="DJ124" s="1008"/>
      <c r="DK124" s="1009"/>
      <c r="DL124" s="1010"/>
      <c r="DM124" s="1008"/>
      <c r="DN124" s="1008"/>
      <c r="DO124" s="1008"/>
      <c r="DP124" s="1009"/>
      <c r="DQ124" s="1010"/>
      <c r="DR124" s="1008"/>
      <c r="DS124" s="1008"/>
      <c r="DT124" s="1008"/>
      <c r="DU124" s="1009"/>
      <c r="DV124" s="1011"/>
      <c r="DW124" s="1012"/>
      <c r="DX124" s="1012"/>
      <c r="DY124" s="1012"/>
      <c r="DZ124" s="1013"/>
    </row>
    <row r="125" spans="1:130" s="197" customFormat="1" ht="26.25" customHeight="1" thickBot="1" x14ac:dyDescent="0.2">
      <c r="A125" s="985"/>
      <c r="B125" s="956"/>
      <c r="C125" s="926" t="s">
        <v>422</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112</v>
      </c>
      <c r="AB125" s="969"/>
      <c r="AC125" s="969"/>
      <c r="AD125" s="969"/>
      <c r="AE125" s="970"/>
      <c r="AF125" s="971" t="s">
        <v>112</v>
      </c>
      <c r="AG125" s="969"/>
      <c r="AH125" s="969"/>
      <c r="AI125" s="969"/>
      <c r="AJ125" s="970"/>
      <c r="AK125" s="971" t="s">
        <v>112</v>
      </c>
      <c r="AL125" s="969"/>
      <c r="AM125" s="969"/>
      <c r="AN125" s="969"/>
      <c r="AO125" s="970"/>
      <c r="AP125" s="972" t="s">
        <v>112</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432</v>
      </c>
      <c r="CL125" s="1024"/>
      <c r="CM125" s="1024"/>
      <c r="CN125" s="1024"/>
      <c r="CO125" s="1025"/>
      <c r="CP125" s="950" t="s">
        <v>433</v>
      </c>
      <c r="CQ125" s="897"/>
      <c r="CR125" s="897"/>
      <c r="CS125" s="897"/>
      <c r="CT125" s="897"/>
      <c r="CU125" s="897"/>
      <c r="CV125" s="897"/>
      <c r="CW125" s="897"/>
      <c r="CX125" s="897"/>
      <c r="CY125" s="897"/>
      <c r="CZ125" s="897"/>
      <c r="DA125" s="897"/>
      <c r="DB125" s="897"/>
      <c r="DC125" s="897"/>
      <c r="DD125" s="897"/>
      <c r="DE125" s="897"/>
      <c r="DF125" s="898"/>
      <c r="DG125" s="936" t="s">
        <v>112</v>
      </c>
      <c r="DH125" s="937"/>
      <c r="DI125" s="937"/>
      <c r="DJ125" s="937"/>
      <c r="DK125" s="937"/>
      <c r="DL125" s="937" t="s">
        <v>112</v>
      </c>
      <c r="DM125" s="937"/>
      <c r="DN125" s="937"/>
      <c r="DO125" s="937"/>
      <c r="DP125" s="937"/>
      <c r="DQ125" s="937" t="s">
        <v>112</v>
      </c>
      <c r="DR125" s="937"/>
      <c r="DS125" s="937"/>
      <c r="DT125" s="937"/>
      <c r="DU125" s="937"/>
      <c r="DV125" s="938" t="s">
        <v>112</v>
      </c>
      <c r="DW125" s="938"/>
      <c r="DX125" s="938"/>
      <c r="DY125" s="938"/>
      <c r="DZ125" s="939"/>
    </row>
    <row r="126" spans="1:130" s="197" customFormat="1" ht="26.25" customHeight="1" x14ac:dyDescent="0.15">
      <c r="A126" s="985"/>
      <c r="B126" s="956"/>
      <c r="C126" s="926" t="s">
        <v>425</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t="s">
        <v>112</v>
      </c>
      <c r="AB126" s="969"/>
      <c r="AC126" s="969"/>
      <c r="AD126" s="969"/>
      <c r="AE126" s="970"/>
      <c r="AF126" s="971" t="s">
        <v>112</v>
      </c>
      <c r="AG126" s="969"/>
      <c r="AH126" s="969"/>
      <c r="AI126" s="969"/>
      <c r="AJ126" s="970"/>
      <c r="AK126" s="971" t="s">
        <v>112</v>
      </c>
      <c r="AL126" s="969"/>
      <c r="AM126" s="969"/>
      <c r="AN126" s="969"/>
      <c r="AO126" s="970"/>
      <c r="AP126" s="972" t="s">
        <v>112</v>
      </c>
      <c r="AQ126" s="973"/>
      <c r="AR126" s="973"/>
      <c r="AS126" s="973"/>
      <c r="AT126" s="974"/>
      <c r="AU126" s="233"/>
      <c r="AV126" s="233"/>
      <c r="AW126" s="233"/>
      <c r="AX126" s="1046" t="s">
        <v>434</v>
      </c>
      <c r="AY126" s="1047"/>
      <c r="AZ126" s="1047"/>
      <c r="BA126" s="1047"/>
      <c r="BB126" s="1047"/>
      <c r="BC126" s="1047"/>
      <c r="BD126" s="1047"/>
      <c r="BE126" s="1048"/>
      <c r="BF126" s="1062" t="s">
        <v>435</v>
      </c>
      <c r="BG126" s="1047"/>
      <c r="BH126" s="1047"/>
      <c r="BI126" s="1047"/>
      <c r="BJ126" s="1047"/>
      <c r="BK126" s="1047"/>
      <c r="BL126" s="1048"/>
      <c r="BM126" s="1062" t="s">
        <v>436</v>
      </c>
      <c r="BN126" s="1047"/>
      <c r="BO126" s="1047"/>
      <c r="BP126" s="1047"/>
      <c r="BQ126" s="1047"/>
      <c r="BR126" s="1047"/>
      <c r="BS126" s="1048"/>
      <c r="BT126" s="1062" t="s">
        <v>437</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438</v>
      </c>
      <c r="CQ126" s="960"/>
      <c r="CR126" s="960"/>
      <c r="CS126" s="960"/>
      <c r="CT126" s="960"/>
      <c r="CU126" s="960"/>
      <c r="CV126" s="960"/>
      <c r="CW126" s="960"/>
      <c r="CX126" s="960"/>
      <c r="CY126" s="960"/>
      <c r="CZ126" s="960"/>
      <c r="DA126" s="960"/>
      <c r="DB126" s="960"/>
      <c r="DC126" s="960"/>
      <c r="DD126" s="960"/>
      <c r="DE126" s="960"/>
      <c r="DF126" s="961"/>
      <c r="DG126" s="929" t="s">
        <v>112</v>
      </c>
      <c r="DH126" s="930"/>
      <c r="DI126" s="930"/>
      <c r="DJ126" s="930"/>
      <c r="DK126" s="930"/>
      <c r="DL126" s="930" t="s">
        <v>112</v>
      </c>
      <c r="DM126" s="930"/>
      <c r="DN126" s="930"/>
      <c r="DO126" s="930"/>
      <c r="DP126" s="930"/>
      <c r="DQ126" s="930" t="s">
        <v>112</v>
      </c>
      <c r="DR126" s="930"/>
      <c r="DS126" s="930"/>
      <c r="DT126" s="930"/>
      <c r="DU126" s="930"/>
      <c r="DV126" s="931" t="s">
        <v>112</v>
      </c>
      <c r="DW126" s="931"/>
      <c r="DX126" s="931"/>
      <c r="DY126" s="931"/>
      <c r="DZ126" s="932"/>
    </row>
    <row r="127" spans="1:130" s="197" customFormat="1" ht="26.25" customHeight="1" thickBot="1" x14ac:dyDescent="0.2">
      <c r="A127" s="986"/>
      <c r="B127" s="958"/>
      <c r="C127" s="1014" t="s">
        <v>439</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112</v>
      </c>
      <c r="AB127" s="969"/>
      <c r="AC127" s="969"/>
      <c r="AD127" s="969"/>
      <c r="AE127" s="970"/>
      <c r="AF127" s="971" t="s">
        <v>112</v>
      </c>
      <c r="AG127" s="969"/>
      <c r="AH127" s="969"/>
      <c r="AI127" s="969"/>
      <c r="AJ127" s="970"/>
      <c r="AK127" s="971" t="s">
        <v>112</v>
      </c>
      <c r="AL127" s="969"/>
      <c r="AM127" s="969"/>
      <c r="AN127" s="969"/>
      <c r="AO127" s="970"/>
      <c r="AP127" s="972" t="s">
        <v>112</v>
      </c>
      <c r="AQ127" s="973"/>
      <c r="AR127" s="973"/>
      <c r="AS127" s="973"/>
      <c r="AT127" s="974"/>
      <c r="AU127" s="233"/>
      <c r="AV127" s="233"/>
      <c r="AW127" s="233"/>
      <c r="AX127" s="896" t="s">
        <v>440</v>
      </c>
      <c r="AY127" s="897"/>
      <c r="AZ127" s="897"/>
      <c r="BA127" s="897"/>
      <c r="BB127" s="897"/>
      <c r="BC127" s="897"/>
      <c r="BD127" s="897"/>
      <c r="BE127" s="898"/>
      <c r="BF127" s="1051" t="s">
        <v>112</v>
      </c>
      <c r="BG127" s="1052"/>
      <c r="BH127" s="1052"/>
      <c r="BI127" s="1052"/>
      <c r="BJ127" s="1052"/>
      <c r="BK127" s="1052"/>
      <c r="BL127" s="1061"/>
      <c r="BM127" s="1051">
        <v>11.25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441</v>
      </c>
      <c r="CQ127" s="1055"/>
      <c r="CR127" s="1055"/>
      <c r="CS127" s="1055"/>
      <c r="CT127" s="1055"/>
      <c r="CU127" s="1055"/>
      <c r="CV127" s="1055"/>
      <c r="CW127" s="1055"/>
      <c r="CX127" s="1055"/>
      <c r="CY127" s="1055"/>
      <c r="CZ127" s="1055"/>
      <c r="DA127" s="1055"/>
      <c r="DB127" s="1055"/>
      <c r="DC127" s="1055"/>
      <c r="DD127" s="1055"/>
      <c r="DE127" s="1055"/>
      <c r="DF127" s="1056"/>
      <c r="DG127" s="1057" t="s">
        <v>112</v>
      </c>
      <c r="DH127" s="1058"/>
      <c r="DI127" s="1058"/>
      <c r="DJ127" s="1058"/>
      <c r="DK127" s="1058"/>
      <c r="DL127" s="1058" t="s">
        <v>112</v>
      </c>
      <c r="DM127" s="1058"/>
      <c r="DN127" s="1058"/>
      <c r="DO127" s="1058"/>
      <c r="DP127" s="1058"/>
      <c r="DQ127" s="1058" t="s">
        <v>112</v>
      </c>
      <c r="DR127" s="1058"/>
      <c r="DS127" s="1058"/>
      <c r="DT127" s="1058"/>
      <c r="DU127" s="1058"/>
      <c r="DV127" s="1059" t="s">
        <v>112</v>
      </c>
      <c r="DW127" s="1059"/>
      <c r="DX127" s="1059"/>
      <c r="DY127" s="1059"/>
      <c r="DZ127" s="1060"/>
    </row>
    <row r="128" spans="1:130" s="197" customFormat="1" ht="26.25" customHeight="1" x14ac:dyDescent="0.15">
      <c r="A128" s="1081" t="s">
        <v>442</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443</v>
      </c>
      <c r="X128" s="1083"/>
      <c r="Y128" s="1083"/>
      <c r="Z128" s="1084"/>
      <c r="AA128" s="1099" t="s">
        <v>112</v>
      </c>
      <c r="AB128" s="1100"/>
      <c r="AC128" s="1100"/>
      <c r="AD128" s="1100"/>
      <c r="AE128" s="1101"/>
      <c r="AF128" s="1102" t="s">
        <v>112</v>
      </c>
      <c r="AG128" s="1100"/>
      <c r="AH128" s="1100"/>
      <c r="AI128" s="1100"/>
      <c r="AJ128" s="1101"/>
      <c r="AK128" s="1102" t="s">
        <v>112</v>
      </c>
      <c r="AL128" s="1100"/>
      <c r="AM128" s="1100"/>
      <c r="AN128" s="1100"/>
      <c r="AO128" s="1101"/>
      <c r="AP128" s="1103"/>
      <c r="AQ128" s="1104"/>
      <c r="AR128" s="1104"/>
      <c r="AS128" s="1104"/>
      <c r="AT128" s="1105"/>
      <c r="AU128" s="235"/>
      <c r="AV128" s="235"/>
      <c r="AW128" s="235"/>
      <c r="AX128" s="1064" t="s">
        <v>444</v>
      </c>
      <c r="AY128" s="960"/>
      <c r="AZ128" s="960"/>
      <c r="BA128" s="960"/>
      <c r="BB128" s="960"/>
      <c r="BC128" s="960"/>
      <c r="BD128" s="960"/>
      <c r="BE128" s="961"/>
      <c r="BF128" s="1076" t="s">
        <v>445</v>
      </c>
      <c r="BG128" s="1077"/>
      <c r="BH128" s="1077"/>
      <c r="BI128" s="1077"/>
      <c r="BJ128" s="1077"/>
      <c r="BK128" s="1077"/>
      <c r="BL128" s="1078"/>
      <c r="BM128" s="1076">
        <v>16.25</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40" t="s">
        <v>92</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446</v>
      </c>
      <c r="X129" s="1071"/>
      <c r="Y129" s="1071"/>
      <c r="Z129" s="1072"/>
      <c r="AA129" s="968">
        <v>76514830</v>
      </c>
      <c r="AB129" s="969"/>
      <c r="AC129" s="969"/>
      <c r="AD129" s="969"/>
      <c r="AE129" s="970"/>
      <c r="AF129" s="971">
        <v>75613595</v>
      </c>
      <c r="AG129" s="969"/>
      <c r="AH129" s="969"/>
      <c r="AI129" s="969"/>
      <c r="AJ129" s="970"/>
      <c r="AK129" s="971">
        <v>80084091</v>
      </c>
      <c r="AL129" s="969"/>
      <c r="AM129" s="969"/>
      <c r="AN129" s="969"/>
      <c r="AO129" s="970"/>
      <c r="AP129" s="1073"/>
      <c r="AQ129" s="1074"/>
      <c r="AR129" s="1074"/>
      <c r="AS129" s="1074"/>
      <c r="AT129" s="1075"/>
      <c r="AU129" s="235"/>
      <c r="AV129" s="235"/>
      <c r="AW129" s="235"/>
      <c r="AX129" s="1064" t="s">
        <v>447</v>
      </c>
      <c r="AY129" s="960"/>
      <c r="AZ129" s="960"/>
      <c r="BA129" s="960"/>
      <c r="BB129" s="960"/>
      <c r="BC129" s="960"/>
      <c r="BD129" s="960"/>
      <c r="BE129" s="961"/>
      <c r="BF129" s="1065">
        <v>-2.9</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40" t="s">
        <v>448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449</v>
      </c>
      <c r="X130" s="1071"/>
      <c r="Y130" s="1071"/>
      <c r="Z130" s="1072"/>
      <c r="AA130" s="968">
        <v>5899885</v>
      </c>
      <c r="AB130" s="969"/>
      <c r="AC130" s="969"/>
      <c r="AD130" s="969"/>
      <c r="AE130" s="970"/>
      <c r="AF130" s="971">
        <v>6077697</v>
      </c>
      <c r="AG130" s="969"/>
      <c r="AH130" s="969"/>
      <c r="AI130" s="969"/>
      <c r="AJ130" s="970"/>
      <c r="AK130" s="971">
        <v>6254596</v>
      </c>
      <c r="AL130" s="969"/>
      <c r="AM130" s="969"/>
      <c r="AN130" s="969"/>
      <c r="AO130" s="970"/>
      <c r="AP130" s="1073"/>
      <c r="AQ130" s="1074"/>
      <c r="AR130" s="1074"/>
      <c r="AS130" s="1074"/>
      <c r="AT130" s="1075"/>
      <c r="AU130" s="235"/>
      <c r="AV130" s="235"/>
      <c r="AW130" s="235"/>
      <c r="AX130" s="1123" t="s">
        <v>450</v>
      </c>
      <c r="AY130" s="1055"/>
      <c r="AZ130" s="1055"/>
      <c r="BA130" s="1055"/>
      <c r="BB130" s="1055"/>
      <c r="BC130" s="1055"/>
      <c r="BD130" s="1055"/>
      <c r="BE130" s="1056"/>
      <c r="BF130" s="1085" t="s">
        <v>112</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451</v>
      </c>
      <c r="X131" s="1094"/>
      <c r="Y131" s="1094"/>
      <c r="Z131" s="1095"/>
      <c r="AA131" s="1007">
        <v>70614945</v>
      </c>
      <c r="AB131" s="1008"/>
      <c r="AC131" s="1008"/>
      <c r="AD131" s="1008"/>
      <c r="AE131" s="1009"/>
      <c r="AF131" s="1010">
        <v>69535898</v>
      </c>
      <c r="AG131" s="1008"/>
      <c r="AH131" s="1008"/>
      <c r="AI131" s="1008"/>
      <c r="AJ131" s="1009"/>
      <c r="AK131" s="1010">
        <v>73829495</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7" t="s">
        <v>452</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453</v>
      </c>
      <c r="W132" s="1111"/>
      <c r="X132" s="1111"/>
      <c r="Y132" s="1111"/>
      <c r="Z132" s="1112"/>
      <c r="AA132" s="1113">
        <v>-2.2728899669999998</v>
      </c>
      <c r="AB132" s="1114"/>
      <c r="AC132" s="1114"/>
      <c r="AD132" s="1114"/>
      <c r="AE132" s="1115"/>
      <c r="AF132" s="1116">
        <v>-3.0644588779999999</v>
      </c>
      <c r="AG132" s="1114"/>
      <c r="AH132" s="1114"/>
      <c r="AI132" s="1114"/>
      <c r="AJ132" s="1115"/>
      <c r="AK132" s="1116">
        <v>-3.5271093210000002</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454</v>
      </c>
      <c r="W133" s="1118"/>
      <c r="X133" s="1118"/>
      <c r="Y133" s="1118"/>
      <c r="Z133" s="1119"/>
      <c r="AA133" s="1120">
        <v>-2</v>
      </c>
      <c r="AB133" s="1121"/>
      <c r="AC133" s="1121"/>
      <c r="AD133" s="1121"/>
      <c r="AE133" s="1122"/>
      <c r="AF133" s="1120">
        <v>-2.4</v>
      </c>
      <c r="AG133" s="1121"/>
      <c r="AH133" s="1121"/>
      <c r="AI133" s="1121"/>
      <c r="AJ133" s="1122"/>
      <c r="AK133" s="1120">
        <v>-2.9</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5"/>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455</v>
      </c>
      <c r="B5" s="246"/>
      <c r="C5" s="246"/>
      <c r="D5" s="246"/>
      <c r="E5" s="246"/>
      <c r="F5" s="246"/>
      <c r="G5" s="246"/>
      <c r="H5" s="246"/>
      <c r="I5" s="246"/>
      <c r="J5" s="246"/>
      <c r="K5" s="246"/>
      <c r="L5" s="246"/>
      <c r="M5" s="246"/>
      <c r="N5" s="246"/>
      <c r="O5" s="247"/>
    </row>
    <row r="6" spans="1:16" x14ac:dyDescent="0.15">
      <c r="A6" s="248"/>
      <c r="B6" s="244"/>
      <c r="C6" s="244"/>
      <c r="D6" s="244"/>
      <c r="E6" s="244"/>
      <c r="F6" s="244"/>
      <c r="G6" s="249" t="s">
        <v>456</v>
      </c>
      <c r="H6" s="249"/>
      <c r="I6" s="249"/>
      <c r="J6" s="249"/>
      <c r="K6" s="244"/>
      <c r="L6" s="244"/>
      <c r="M6" s="244"/>
      <c r="N6" s="244"/>
    </row>
    <row r="7" spans="1:16" x14ac:dyDescent="0.15">
      <c r="A7" s="248"/>
      <c r="B7" s="244"/>
      <c r="C7" s="244"/>
      <c r="D7" s="244"/>
      <c r="E7" s="244"/>
      <c r="F7" s="244"/>
      <c r="G7" s="251"/>
      <c r="H7" s="252"/>
      <c r="I7" s="252"/>
      <c r="J7" s="253"/>
      <c r="K7" s="1127" t="s">
        <v>457</v>
      </c>
      <c r="L7" s="254"/>
      <c r="M7" s="255" t="s">
        <v>458</v>
      </c>
      <c r="N7" s="256"/>
    </row>
    <row r="8" spans="1:16" x14ac:dyDescent="0.15">
      <c r="A8" s="248"/>
      <c r="B8" s="244"/>
      <c r="C8" s="244"/>
      <c r="D8" s="244"/>
      <c r="E8" s="244"/>
      <c r="F8" s="244"/>
      <c r="G8" s="257"/>
      <c r="H8" s="258"/>
      <c r="I8" s="258"/>
      <c r="J8" s="259"/>
      <c r="K8" s="1128"/>
      <c r="L8" s="260" t="s">
        <v>459</v>
      </c>
      <c r="M8" s="261" t="s">
        <v>460</v>
      </c>
      <c r="N8" s="262" t="s">
        <v>461</v>
      </c>
    </row>
    <row r="9" spans="1:16" x14ac:dyDescent="0.15">
      <c r="A9" s="248"/>
      <c r="B9" s="244"/>
      <c r="C9" s="244"/>
      <c r="D9" s="244"/>
      <c r="E9" s="244"/>
      <c r="F9" s="244"/>
      <c r="G9" s="1129" t="s">
        <v>462</v>
      </c>
      <c r="H9" s="1130"/>
      <c r="I9" s="1130"/>
      <c r="J9" s="1131"/>
      <c r="K9" s="263">
        <v>23748025</v>
      </c>
      <c r="L9" s="264">
        <v>70243</v>
      </c>
      <c r="M9" s="265">
        <v>65343</v>
      </c>
      <c r="N9" s="266">
        <v>7.5</v>
      </c>
    </row>
    <row r="10" spans="1:16" x14ac:dyDescent="0.15">
      <c r="A10" s="248"/>
      <c r="B10" s="244"/>
      <c r="C10" s="244"/>
      <c r="D10" s="244"/>
      <c r="E10" s="244"/>
      <c r="F10" s="244"/>
      <c r="G10" s="1129" t="s">
        <v>463</v>
      </c>
      <c r="H10" s="1130"/>
      <c r="I10" s="1130"/>
      <c r="J10" s="1131"/>
      <c r="K10" s="267">
        <v>383831</v>
      </c>
      <c r="L10" s="268">
        <v>1135</v>
      </c>
      <c r="M10" s="269">
        <v>987</v>
      </c>
      <c r="N10" s="270">
        <v>15</v>
      </c>
    </row>
    <row r="11" spans="1:16" ht="13.5" customHeight="1" x14ac:dyDescent="0.15">
      <c r="A11" s="248"/>
      <c r="B11" s="244"/>
      <c r="C11" s="244"/>
      <c r="D11" s="244"/>
      <c r="E11" s="244"/>
      <c r="F11" s="244"/>
      <c r="G11" s="1129" t="s">
        <v>464</v>
      </c>
      <c r="H11" s="1130"/>
      <c r="I11" s="1130"/>
      <c r="J11" s="1131"/>
      <c r="K11" s="267">
        <v>303672</v>
      </c>
      <c r="L11" s="268">
        <v>898</v>
      </c>
      <c r="M11" s="269">
        <v>884</v>
      </c>
      <c r="N11" s="270">
        <v>1.6</v>
      </c>
    </row>
    <row r="12" spans="1:16" ht="13.5" customHeight="1" x14ac:dyDescent="0.15">
      <c r="A12" s="248"/>
      <c r="B12" s="244"/>
      <c r="C12" s="244"/>
      <c r="D12" s="244"/>
      <c r="E12" s="244"/>
      <c r="F12" s="244"/>
      <c r="G12" s="1129" t="s">
        <v>465</v>
      </c>
      <c r="H12" s="1130"/>
      <c r="I12" s="1130"/>
      <c r="J12" s="1131"/>
      <c r="K12" s="267" t="s">
        <v>466</v>
      </c>
      <c r="L12" s="268" t="s">
        <v>466</v>
      </c>
      <c r="M12" s="269" t="s">
        <v>466</v>
      </c>
      <c r="N12" s="270" t="s">
        <v>466</v>
      </c>
    </row>
    <row r="13" spans="1:16" ht="13.5" customHeight="1" x14ac:dyDescent="0.15">
      <c r="A13" s="248"/>
      <c r="B13" s="244"/>
      <c r="C13" s="244"/>
      <c r="D13" s="244"/>
      <c r="E13" s="244"/>
      <c r="F13" s="244"/>
      <c r="G13" s="1129" t="s">
        <v>467</v>
      </c>
      <c r="H13" s="1130"/>
      <c r="I13" s="1130"/>
      <c r="J13" s="1131"/>
      <c r="K13" s="267" t="s">
        <v>466</v>
      </c>
      <c r="L13" s="268" t="s">
        <v>466</v>
      </c>
      <c r="M13" s="269" t="s">
        <v>466</v>
      </c>
      <c r="N13" s="270" t="s">
        <v>466</v>
      </c>
    </row>
    <row r="14" spans="1:16" ht="13.5" customHeight="1" x14ac:dyDescent="0.15">
      <c r="A14" s="248"/>
      <c r="B14" s="244"/>
      <c r="C14" s="244"/>
      <c r="D14" s="244"/>
      <c r="E14" s="244"/>
      <c r="F14" s="244"/>
      <c r="G14" s="1129" t="s">
        <v>468</v>
      </c>
      <c r="H14" s="1130"/>
      <c r="I14" s="1130"/>
      <c r="J14" s="1131"/>
      <c r="K14" s="267">
        <v>870114</v>
      </c>
      <c r="L14" s="268">
        <v>2574</v>
      </c>
      <c r="M14" s="269">
        <v>2372</v>
      </c>
      <c r="N14" s="270">
        <v>8.5</v>
      </c>
    </row>
    <row r="15" spans="1:16" ht="13.5" customHeight="1" x14ac:dyDescent="0.15">
      <c r="A15" s="248"/>
      <c r="B15" s="244"/>
      <c r="C15" s="244"/>
      <c r="D15" s="244"/>
      <c r="E15" s="244"/>
      <c r="F15" s="244"/>
      <c r="G15" s="1129" t="s">
        <v>469</v>
      </c>
      <c r="H15" s="1130"/>
      <c r="I15" s="1130"/>
      <c r="J15" s="1131"/>
      <c r="K15" s="267">
        <v>365390</v>
      </c>
      <c r="L15" s="268">
        <v>1081</v>
      </c>
      <c r="M15" s="269">
        <v>1383</v>
      </c>
      <c r="N15" s="270">
        <v>-21.8</v>
      </c>
    </row>
    <row r="16" spans="1:16" x14ac:dyDescent="0.15">
      <c r="A16" s="248"/>
      <c r="B16" s="244"/>
      <c r="C16" s="244"/>
      <c r="D16" s="244"/>
      <c r="E16" s="244"/>
      <c r="F16" s="244"/>
      <c r="G16" s="1132" t="s">
        <v>470</v>
      </c>
      <c r="H16" s="1133"/>
      <c r="I16" s="1133"/>
      <c r="J16" s="1134"/>
      <c r="K16" s="268">
        <v>-2322950</v>
      </c>
      <c r="L16" s="268">
        <v>-6871</v>
      </c>
      <c r="M16" s="269">
        <v>-5771</v>
      </c>
      <c r="N16" s="270">
        <v>19.100000000000001</v>
      </c>
    </row>
    <row r="17" spans="1:16" x14ac:dyDescent="0.15">
      <c r="A17" s="248"/>
      <c r="B17" s="244"/>
      <c r="C17" s="244"/>
      <c r="D17" s="244"/>
      <c r="E17" s="244"/>
      <c r="F17" s="244"/>
      <c r="G17" s="1132" t="s">
        <v>171</v>
      </c>
      <c r="H17" s="1133"/>
      <c r="I17" s="1133"/>
      <c r="J17" s="1134"/>
      <c r="K17" s="268">
        <v>23348082</v>
      </c>
      <c r="L17" s="268">
        <v>69060</v>
      </c>
      <c r="M17" s="269">
        <v>65198</v>
      </c>
      <c r="N17" s="270">
        <v>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471</v>
      </c>
      <c r="H19" s="244"/>
      <c r="I19" s="244"/>
      <c r="J19" s="244"/>
      <c r="K19" s="244"/>
      <c r="L19" s="244"/>
      <c r="M19" s="244"/>
      <c r="N19" s="244"/>
    </row>
    <row r="20" spans="1:16" x14ac:dyDescent="0.15">
      <c r="A20" s="248"/>
      <c r="B20" s="244"/>
      <c r="C20" s="244"/>
      <c r="D20" s="244"/>
      <c r="E20" s="244"/>
      <c r="F20" s="244"/>
      <c r="G20" s="272"/>
      <c r="H20" s="273"/>
      <c r="I20" s="273"/>
      <c r="J20" s="274"/>
      <c r="K20" s="275" t="s">
        <v>472</v>
      </c>
      <c r="L20" s="276" t="s">
        <v>473</v>
      </c>
      <c r="M20" s="277" t="s">
        <v>474</v>
      </c>
      <c r="N20" s="278"/>
    </row>
    <row r="21" spans="1:16" s="284" customFormat="1" x14ac:dyDescent="0.15">
      <c r="A21" s="279"/>
      <c r="B21" s="249"/>
      <c r="C21" s="249"/>
      <c r="D21" s="249"/>
      <c r="E21" s="249"/>
      <c r="F21" s="249"/>
      <c r="G21" s="1124" t="s">
        <v>475</v>
      </c>
      <c r="H21" s="1125"/>
      <c r="I21" s="1125"/>
      <c r="J21" s="1126"/>
      <c r="K21" s="280">
        <v>6.94</v>
      </c>
      <c r="L21" s="281">
        <v>6.34</v>
      </c>
      <c r="M21" s="282">
        <v>0.6</v>
      </c>
      <c r="N21" s="249"/>
      <c r="O21" s="283"/>
      <c r="P21" s="279"/>
    </row>
    <row r="22" spans="1:16" s="284" customFormat="1" x14ac:dyDescent="0.15">
      <c r="A22" s="279"/>
      <c r="B22" s="249"/>
      <c r="C22" s="249"/>
      <c r="D22" s="249"/>
      <c r="E22" s="249"/>
      <c r="F22" s="249"/>
      <c r="G22" s="1124" t="s">
        <v>476</v>
      </c>
      <c r="H22" s="1125"/>
      <c r="I22" s="1125"/>
      <c r="J22" s="1126"/>
      <c r="K22" s="285">
        <v>98.4</v>
      </c>
      <c r="L22" s="286">
        <v>98.3</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478</v>
      </c>
      <c r="H29" s="249"/>
      <c r="I29" s="249"/>
      <c r="J29" s="249"/>
      <c r="K29" s="244"/>
      <c r="L29" s="244"/>
      <c r="M29" s="244"/>
      <c r="N29" s="244"/>
      <c r="O29" s="293"/>
    </row>
    <row r="30" spans="1:16" x14ac:dyDescent="0.15">
      <c r="A30" s="248"/>
      <c r="B30" s="244"/>
      <c r="C30" s="244"/>
      <c r="D30" s="244"/>
      <c r="E30" s="244"/>
      <c r="F30" s="244"/>
      <c r="G30" s="251"/>
      <c r="H30" s="252"/>
      <c r="I30" s="252"/>
      <c r="J30" s="253"/>
      <c r="K30" s="1127" t="s">
        <v>457</v>
      </c>
      <c r="L30" s="254"/>
      <c r="M30" s="255" t="s">
        <v>458</v>
      </c>
      <c r="N30" s="256"/>
    </row>
    <row r="31" spans="1:16" x14ac:dyDescent="0.15">
      <c r="A31" s="248"/>
      <c r="B31" s="244"/>
      <c r="C31" s="244"/>
      <c r="D31" s="244"/>
      <c r="E31" s="244"/>
      <c r="F31" s="244"/>
      <c r="G31" s="257"/>
      <c r="H31" s="258"/>
      <c r="I31" s="258"/>
      <c r="J31" s="259"/>
      <c r="K31" s="1128"/>
      <c r="L31" s="260" t="s">
        <v>459</v>
      </c>
      <c r="M31" s="261" t="s">
        <v>460</v>
      </c>
      <c r="N31" s="262" t="s">
        <v>461</v>
      </c>
    </row>
    <row r="32" spans="1:16" ht="27" customHeight="1" x14ac:dyDescent="0.15">
      <c r="A32" s="248"/>
      <c r="B32" s="244"/>
      <c r="C32" s="244"/>
      <c r="D32" s="244"/>
      <c r="E32" s="244"/>
      <c r="F32" s="244"/>
      <c r="G32" s="1140" t="s">
        <v>479</v>
      </c>
      <c r="H32" s="1141"/>
      <c r="I32" s="1141"/>
      <c r="J32" s="1142"/>
      <c r="K32" s="294">
        <v>3355398</v>
      </c>
      <c r="L32" s="294">
        <v>9925</v>
      </c>
      <c r="M32" s="295">
        <v>8937</v>
      </c>
      <c r="N32" s="296">
        <v>11.1</v>
      </c>
    </row>
    <row r="33" spans="1:16" ht="13.5" customHeight="1" x14ac:dyDescent="0.15">
      <c r="A33" s="248"/>
      <c r="B33" s="244"/>
      <c r="C33" s="244"/>
      <c r="D33" s="244"/>
      <c r="E33" s="244"/>
      <c r="F33" s="244"/>
      <c r="G33" s="1140" t="s">
        <v>480</v>
      </c>
      <c r="H33" s="1141"/>
      <c r="I33" s="1141"/>
      <c r="J33" s="1142"/>
      <c r="K33" s="294" t="s">
        <v>466</v>
      </c>
      <c r="L33" s="294" t="s">
        <v>466</v>
      </c>
      <c r="M33" s="295">
        <v>4</v>
      </c>
      <c r="N33" s="296" t="s">
        <v>466</v>
      </c>
    </row>
    <row r="34" spans="1:16" ht="27" customHeight="1" x14ac:dyDescent="0.15">
      <c r="A34" s="248"/>
      <c r="B34" s="244"/>
      <c r="C34" s="244"/>
      <c r="D34" s="244"/>
      <c r="E34" s="244"/>
      <c r="F34" s="244"/>
      <c r="G34" s="1140" t="s">
        <v>481</v>
      </c>
      <c r="H34" s="1141"/>
      <c r="I34" s="1141"/>
      <c r="J34" s="1142"/>
      <c r="K34" s="294">
        <v>35183</v>
      </c>
      <c r="L34" s="294">
        <v>104</v>
      </c>
      <c r="M34" s="295">
        <v>362</v>
      </c>
      <c r="N34" s="296">
        <v>-71.3</v>
      </c>
    </row>
    <row r="35" spans="1:16" ht="27" customHeight="1" x14ac:dyDescent="0.15">
      <c r="A35" s="248"/>
      <c r="B35" s="244"/>
      <c r="C35" s="244"/>
      <c r="D35" s="244"/>
      <c r="E35" s="244"/>
      <c r="F35" s="244"/>
      <c r="G35" s="1140" t="s">
        <v>482</v>
      </c>
      <c r="H35" s="1141"/>
      <c r="I35" s="1141"/>
      <c r="J35" s="1142"/>
      <c r="K35" s="294" t="s">
        <v>466</v>
      </c>
      <c r="L35" s="294" t="s">
        <v>466</v>
      </c>
      <c r="M35" s="295">
        <v>37</v>
      </c>
      <c r="N35" s="296" t="s">
        <v>466</v>
      </c>
    </row>
    <row r="36" spans="1:16" ht="27" customHeight="1" x14ac:dyDescent="0.15">
      <c r="A36" s="248"/>
      <c r="B36" s="244"/>
      <c r="C36" s="244"/>
      <c r="D36" s="244"/>
      <c r="E36" s="244"/>
      <c r="F36" s="244"/>
      <c r="G36" s="1140" t="s">
        <v>483</v>
      </c>
      <c r="H36" s="1141"/>
      <c r="I36" s="1141"/>
      <c r="J36" s="1142"/>
      <c r="K36" s="294">
        <v>175758</v>
      </c>
      <c r="L36" s="294">
        <v>520</v>
      </c>
      <c r="M36" s="295">
        <v>606</v>
      </c>
      <c r="N36" s="296">
        <v>-14.2</v>
      </c>
    </row>
    <row r="37" spans="1:16" ht="13.5" customHeight="1" x14ac:dyDescent="0.15">
      <c r="A37" s="248"/>
      <c r="B37" s="244"/>
      <c r="C37" s="244"/>
      <c r="D37" s="244"/>
      <c r="E37" s="244"/>
      <c r="F37" s="244"/>
      <c r="G37" s="1140" t="s">
        <v>484</v>
      </c>
      <c r="H37" s="1141"/>
      <c r="I37" s="1141"/>
      <c r="J37" s="1142"/>
      <c r="K37" s="294">
        <v>84210</v>
      </c>
      <c r="L37" s="294">
        <v>249</v>
      </c>
      <c r="M37" s="295">
        <v>3177</v>
      </c>
      <c r="N37" s="296">
        <v>-92.2</v>
      </c>
    </row>
    <row r="38" spans="1:16" ht="27" customHeight="1" x14ac:dyDescent="0.15">
      <c r="A38" s="248"/>
      <c r="B38" s="244"/>
      <c r="C38" s="244"/>
      <c r="D38" s="244"/>
      <c r="E38" s="244"/>
      <c r="F38" s="244"/>
      <c r="G38" s="1143" t="s">
        <v>485</v>
      </c>
      <c r="H38" s="1144"/>
      <c r="I38" s="1144"/>
      <c r="J38" s="1145"/>
      <c r="K38" s="297" t="s">
        <v>466</v>
      </c>
      <c r="L38" s="297" t="s">
        <v>466</v>
      </c>
      <c r="M38" s="298" t="s">
        <v>466</v>
      </c>
      <c r="N38" s="299" t="s">
        <v>466</v>
      </c>
      <c r="O38" s="293"/>
    </row>
    <row r="39" spans="1:16" x14ac:dyDescent="0.15">
      <c r="A39" s="248"/>
      <c r="B39" s="244"/>
      <c r="C39" s="244"/>
      <c r="D39" s="244"/>
      <c r="E39" s="244"/>
      <c r="F39" s="244"/>
      <c r="G39" s="1143" t="s">
        <v>486</v>
      </c>
      <c r="H39" s="1144"/>
      <c r="I39" s="1144"/>
      <c r="J39" s="1145"/>
      <c r="K39" s="300" t="s">
        <v>466</v>
      </c>
      <c r="L39" s="300" t="s">
        <v>466</v>
      </c>
      <c r="M39" s="301">
        <v>-15</v>
      </c>
      <c r="N39" s="302" t="s">
        <v>466</v>
      </c>
      <c r="O39" s="293"/>
    </row>
    <row r="40" spans="1:16" ht="27" customHeight="1" x14ac:dyDescent="0.15">
      <c r="A40" s="248"/>
      <c r="B40" s="244"/>
      <c r="C40" s="244"/>
      <c r="D40" s="244"/>
      <c r="E40" s="244"/>
      <c r="F40" s="244"/>
      <c r="G40" s="1140" t="s">
        <v>487</v>
      </c>
      <c r="H40" s="1141"/>
      <c r="I40" s="1141"/>
      <c r="J40" s="1142"/>
      <c r="K40" s="300" t="s">
        <v>466</v>
      </c>
      <c r="L40" s="300" t="s">
        <v>466</v>
      </c>
      <c r="M40" s="301" t="s">
        <v>466</v>
      </c>
      <c r="N40" s="302" t="s">
        <v>466</v>
      </c>
      <c r="O40" s="293"/>
    </row>
    <row r="41" spans="1:16" x14ac:dyDescent="0.15">
      <c r="A41" s="248"/>
      <c r="B41" s="244"/>
      <c r="C41" s="244"/>
      <c r="D41" s="244"/>
      <c r="E41" s="244"/>
      <c r="F41" s="244"/>
      <c r="G41" s="1146" t="s">
        <v>281</v>
      </c>
      <c r="H41" s="1147"/>
      <c r="I41" s="1147"/>
      <c r="J41" s="1148"/>
      <c r="K41" s="294">
        <v>3650549</v>
      </c>
      <c r="L41" s="300">
        <v>10798</v>
      </c>
      <c r="M41" s="301">
        <v>13108</v>
      </c>
      <c r="N41" s="302">
        <v>-17.600000000000001</v>
      </c>
      <c r="O41" s="293"/>
    </row>
    <row r="42" spans="1:16" x14ac:dyDescent="0.15">
      <c r="A42" s="248"/>
      <c r="B42" s="244"/>
      <c r="C42" s="244"/>
      <c r="D42" s="244"/>
      <c r="E42" s="244"/>
      <c r="F42" s="244"/>
      <c r="G42" s="303" t="s">
        <v>488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489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490</v>
      </c>
      <c r="H48" s="308"/>
      <c r="I48" s="308"/>
      <c r="J48" s="308"/>
      <c r="K48" s="308"/>
      <c r="L48" s="308"/>
      <c r="M48" s="309"/>
      <c r="N48" s="308"/>
    </row>
    <row r="49" spans="1:14" ht="13.5" customHeight="1" x14ac:dyDescent="0.15">
      <c r="A49" s="248"/>
      <c r="B49" s="244"/>
      <c r="C49" s="244"/>
      <c r="D49" s="244"/>
      <c r="E49" s="244"/>
      <c r="F49" s="244"/>
      <c r="G49" s="310"/>
      <c r="H49" s="311"/>
      <c r="I49" s="1135" t="s">
        <v>457</v>
      </c>
      <c r="J49" s="1137" t="s">
        <v>491</v>
      </c>
      <c r="K49" s="1138"/>
      <c r="L49" s="1138"/>
      <c r="M49" s="1138"/>
      <c r="N49" s="1139"/>
    </row>
    <row r="50" spans="1:14" x14ac:dyDescent="0.15">
      <c r="A50" s="248"/>
      <c r="B50" s="244"/>
      <c r="C50" s="244"/>
      <c r="D50" s="244"/>
      <c r="E50" s="244"/>
      <c r="F50" s="244"/>
      <c r="G50" s="312"/>
      <c r="H50" s="313"/>
      <c r="I50" s="1136"/>
      <c r="J50" s="314" t="s">
        <v>492</v>
      </c>
      <c r="K50" s="315" t="s">
        <v>493</v>
      </c>
      <c r="L50" s="316" t="s">
        <v>494</v>
      </c>
      <c r="M50" s="317" t="s">
        <v>495</v>
      </c>
      <c r="N50" s="318" t="s">
        <v>496</v>
      </c>
    </row>
    <row r="51" spans="1:14" x14ac:dyDescent="0.15">
      <c r="A51" s="248"/>
      <c r="B51" s="244"/>
      <c r="C51" s="244"/>
      <c r="D51" s="244"/>
      <c r="E51" s="244"/>
      <c r="F51" s="244"/>
      <c r="G51" s="310" t="s">
        <v>497</v>
      </c>
      <c r="H51" s="311"/>
      <c r="I51" s="319">
        <v>11650366</v>
      </c>
      <c r="J51" s="320">
        <v>36683</v>
      </c>
      <c r="K51" s="321">
        <v>-17.7</v>
      </c>
      <c r="L51" s="322">
        <v>41485</v>
      </c>
      <c r="M51" s="323">
        <v>-25.4</v>
      </c>
      <c r="N51" s="324">
        <v>7.7</v>
      </c>
    </row>
    <row r="52" spans="1:14" x14ac:dyDescent="0.15">
      <c r="A52" s="248"/>
      <c r="B52" s="244"/>
      <c r="C52" s="244"/>
      <c r="D52" s="244"/>
      <c r="E52" s="244"/>
      <c r="F52" s="244"/>
      <c r="G52" s="325"/>
      <c r="H52" s="326" t="s">
        <v>498</v>
      </c>
      <c r="I52" s="327">
        <v>9665969</v>
      </c>
      <c r="J52" s="328">
        <v>30435</v>
      </c>
      <c r="K52" s="329">
        <v>-7.8</v>
      </c>
      <c r="L52" s="330">
        <v>28975</v>
      </c>
      <c r="M52" s="331">
        <v>-23.2</v>
      </c>
      <c r="N52" s="332">
        <v>15.4</v>
      </c>
    </row>
    <row r="53" spans="1:14" x14ac:dyDescent="0.15">
      <c r="A53" s="248"/>
      <c r="B53" s="244"/>
      <c r="C53" s="244"/>
      <c r="D53" s="244"/>
      <c r="E53" s="244"/>
      <c r="F53" s="244"/>
      <c r="G53" s="310" t="s">
        <v>499</v>
      </c>
      <c r="H53" s="311"/>
      <c r="I53" s="319">
        <v>12382620</v>
      </c>
      <c r="J53" s="320">
        <v>38980</v>
      </c>
      <c r="K53" s="321">
        <v>6.3</v>
      </c>
      <c r="L53" s="322">
        <v>39651</v>
      </c>
      <c r="M53" s="323">
        <v>-4.4000000000000004</v>
      </c>
      <c r="N53" s="324">
        <v>10.7</v>
      </c>
    </row>
    <row r="54" spans="1:14" x14ac:dyDescent="0.15">
      <c r="A54" s="248"/>
      <c r="B54" s="244"/>
      <c r="C54" s="244"/>
      <c r="D54" s="244"/>
      <c r="E54" s="244"/>
      <c r="F54" s="244"/>
      <c r="G54" s="325"/>
      <c r="H54" s="326" t="s">
        <v>498</v>
      </c>
      <c r="I54" s="327">
        <v>10844956</v>
      </c>
      <c r="J54" s="328">
        <v>34140</v>
      </c>
      <c r="K54" s="329">
        <v>12.2</v>
      </c>
      <c r="L54" s="330">
        <v>28525</v>
      </c>
      <c r="M54" s="331">
        <v>-1.6</v>
      </c>
      <c r="N54" s="332">
        <v>13.8</v>
      </c>
    </row>
    <row r="55" spans="1:14" x14ac:dyDescent="0.15">
      <c r="A55" s="248"/>
      <c r="B55" s="244"/>
      <c r="C55" s="244"/>
      <c r="D55" s="244"/>
      <c r="E55" s="244"/>
      <c r="F55" s="244"/>
      <c r="G55" s="310" t="s">
        <v>500</v>
      </c>
      <c r="H55" s="311"/>
      <c r="I55" s="319">
        <v>9155169</v>
      </c>
      <c r="J55" s="320">
        <v>27460</v>
      </c>
      <c r="K55" s="321">
        <v>-29.6</v>
      </c>
      <c r="L55" s="322">
        <v>37665</v>
      </c>
      <c r="M55" s="323">
        <v>-5</v>
      </c>
      <c r="N55" s="324">
        <v>-24.6</v>
      </c>
    </row>
    <row r="56" spans="1:14" x14ac:dyDescent="0.15">
      <c r="A56" s="248"/>
      <c r="B56" s="244"/>
      <c r="C56" s="244"/>
      <c r="D56" s="244"/>
      <c r="E56" s="244"/>
      <c r="F56" s="244"/>
      <c r="G56" s="325"/>
      <c r="H56" s="326" t="s">
        <v>498</v>
      </c>
      <c r="I56" s="327">
        <v>6472641</v>
      </c>
      <c r="J56" s="328">
        <v>19414</v>
      </c>
      <c r="K56" s="329">
        <v>-43.1</v>
      </c>
      <c r="L56" s="330">
        <v>25730</v>
      </c>
      <c r="M56" s="331">
        <v>-9.8000000000000007</v>
      </c>
      <c r="N56" s="332">
        <v>-33.299999999999997</v>
      </c>
    </row>
    <row r="57" spans="1:14" x14ac:dyDescent="0.15">
      <c r="A57" s="248"/>
      <c r="B57" s="244"/>
      <c r="C57" s="244"/>
      <c r="D57" s="244"/>
      <c r="E57" s="244"/>
      <c r="F57" s="244"/>
      <c r="G57" s="310" t="s">
        <v>501</v>
      </c>
      <c r="H57" s="311"/>
      <c r="I57" s="319">
        <v>12193974</v>
      </c>
      <c r="J57" s="320">
        <v>36430</v>
      </c>
      <c r="K57" s="321">
        <v>32.700000000000003</v>
      </c>
      <c r="L57" s="322">
        <v>36861</v>
      </c>
      <c r="M57" s="323">
        <v>-2.1</v>
      </c>
      <c r="N57" s="324">
        <v>34.799999999999997</v>
      </c>
    </row>
    <row r="58" spans="1:14" x14ac:dyDescent="0.15">
      <c r="A58" s="248"/>
      <c r="B58" s="244"/>
      <c r="C58" s="244"/>
      <c r="D58" s="244"/>
      <c r="E58" s="244"/>
      <c r="F58" s="244"/>
      <c r="G58" s="325"/>
      <c r="H58" s="326" t="s">
        <v>498</v>
      </c>
      <c r="I58" s="327">
        <v>8782862</v>
      </c>
      <c r="J58" s="328">
        <v>26239</v>
      </c>
      <c r="K58" s="329">
        <v>35.200000000000003</v>
      </c>
      <c r="L58" s="330">
        <v>23990</v>
      </c>
      <c r="M58" s="331">
        <v>-6.8</v>
      </c>
      <c r="N58" s="332">
        <v>42</v>
      </c>
    </row>
    <row r="59" spans="1:14" x14ac:dyDescent="0.15">
      <c r="A59" s="248"/>
      <c r="B59" s="244"/>
      <c r="C59" s="244"/>
      <c r="D59" s="244"/>
      <c r="E59" s="244"/>
      <c r="F59" s="244"/>
      <c r="G59" s="310" t="s">
        <v>502</v>
      </c>
      <c r="H59" s="311"/>
      <c r="I59" s="319">
        <v>8360763</v>
      </c>
      <c r="J59" s="320">
        <v>24730</v>
      </c>
      <c r="K59" s="321">
        <v>-32.1</v>
      </c>
      <c r="L59" s="322">
        <v>47064</v>
      </c>
      <c r="M59" s="323">
        <v>27.7</v>
      </c>
      <c r="N59" s="324">
        <v>-59.8</v>
      </c>
    </row>
    <row r="60" spans="1:14" x14ac:dyDescent="0.15">
      <c r="A60" s="248"/>
      <c r="B60" s="244"/>
      <c r="C60" s="244"/>
      <c r="D60" s="244"/>
      <c r="E60" s="244"/>
      <c r="F60" s="244"/>
      <c r="G60" s="325"/>
      <c r="H60" s="326" t="s">
        <v>498</v>
      </c>
      <c r="I60" s="333">
        <v>7065115</v>
      </c>
      <c r="J60" s="328">
        <v>20898</v>
      </c>
      <c r="K60" s="329">
        <v>-20.399999999999999</v>
      </c>
      <c r="L60" s="330">
        <v>32508</v>
      </c>
      <c r="M60" s="331">
        <v>35.5</v>
      </c>
      <c r="N60" s="332">
        <v>-55.9</v>
      </c>
    </row>
    <row r="61" spans="1:14" x14ac:dyDescent="0.15">
      <c r="A61" s="248"/>
      <c r="B61" s="244"/>
      <c r="C61" s="244"/>
      <c r="D61" s="244"/>
      <c r="E61" s="244"/>
      <c r="F61" s="244"/>
      <c r="G61" s="310" t="s">
        <v>503</v>
      </c>
      <c r="H61" s="334"/>
      <c r="I61" s="335">
        <v>10748578</v>
      </c>
      <c r="J61" s="336">
        <v>32857</v>
      </c>
      <c r="K61" s="337">
        <v>-8.1</v>
      </c>
      <c r="L61" s="338">
        <v>40545</v>
      </c>
      <c r="M61" s="339">
        <v>-1.8</v>
      </c>
      <c r="N61" s="324">
        <v>-6.3</v>
      </c>
    </row>
    <row r="62" spans="1:14" x14ac:dyDescent="0.15">
      <c r="A62" s="248"/>
      <c r="B62" s="244"/>
      <c r="C62" s="244"/>
      <c r="D62" s="244"/>
      <c r="E62" s="244"/>
      <c r="F62" s="244"/>
      <c r="G62" s="325"/>
      <c r="H62" s="326" t="s">
        <v>498</v>
      </c>
      <c r="I62" s="327">
        <v>8566309</v>
      </c>
      <c r="J62" s="328">
        <v>26225</v>
      </c>
      <c r="K62" s="329">
        <v>-4.8</v>
      </c>
      <c r="L62" s="330">
        <v>27946</v>
      </c>
      <c r="M62" s="331">
        <v>-1.2</v>
      </c>
      <c r="N62" s="332">
        <v>-3.6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505</v>
      </c>
      <c r="G46" s="8" t="s">
        <v>506</v>
      </c>
      <c r="H46" s="8" t="s">
        <v>507</v>
      </c>
      <c r="I46" s="8" t="s">
        <v>508</v>
      </c>
      <c r="J46" s="9" t="s">
        <v>509</v>
      </c>
    </row>
    <row r="47" spans="2:10" ht="57.75" customHeight="1" x14ac:dyDescent="0.15">
      <c r="B47" s="10"/>
      <c r="C47" s="1149" t="s">
        <v>3</v>
      </c>
      <c r="D47" s="1149"/>
      <c r="E47" s="1150"/>
      <c r="F47" s="11">
        <v>14.48</v>
      </c>
      <c r="G47" s="12">
        <v>9.2200000000000006</v>
      </c>
      <c r="H47" s="12">
        <v>18.059999999999999</v>
      </c>
      <c r="I47" s="12">
        <v>15.89</v>
      </c>
      <c r="J47" s="13">
        <v>16.02</v>
      </c>
    </row>
    <row r="48" spans="2:10" ht="57.75" customHeight="1" x14ac:dyDescent="0.15">
      <c r="B48" s="14"/>
      <c r="C48" s="1151" t="s">
        <v>4</v>
      </c>
      <c r="D48" s="1151"/>
      <c r="E48" s="1152"/>
      <c r="F48" s="15">
        <v>4.43</v>
      </c>
      <c r="G48" s="16">
        <v>5.49</v>
      </c>
      <c r="H48" s="16">
        <v>5.74</v>
      </c>
      <c r="I48" s="16">
        <v>7.2</v>
      </c>
      <c r="J48" s="17">
        <v>6.06</v>
      </c>
    </row>
    <row r="49" spans="2:10" ht="57.75" customHeight="1" thickBot="1" x14ac:dyDescent="0.2">
      <c r="B49" s="18"/>
      <c r="C49" s="1153" t="s">
        <v>5</v>
      </c>
      <c r="D49" s="1153"/>
      <c r="E49" s="1154"/>
      <c r="F49" s="19" t="s">
        <v>510</v>
      </c>
      <c r="G49" s="20" t="s">
        <v>511</v>
      </c>
      <c r="H49" s="20">
        <v>5.69</v>
      </c>
      <c r="I49" s="20" t="s">
        <v>512</v>
      </c>
      <c r="J49" s="21" t="s">
        <v>513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505</v>
      </c>
      <c r="G33" s="29" t="s">
        <v>506</v>
      </c>
      <c r="H33" s="29" t="s">
        <v>507</v>
      </c>
      <c r="I33" s="29" t="s">
        <v>508</v>
      </c>
      <c r="J33" s="30" t="s">
        <v>509</v>
      </c>
      <c r="K33" s="22"/>
      <c r="L33" s="22"/>
      <c r="M33" s="22"/>
      <c r="N33" s="22"/>
      <c r="O33" s="22"/>
      <c r="P33" s="22"/>
    </row>
    <row r="34" spans="1:16" ht="39" customHeight="1" x14ac:dyDescent="0.15">
      <c r="A34" s="22"/>
      <c r="B34" s="31"/>
      <c r="C34" s="1161" t="s">
        <v>514</v>
      </c>
      <c r="D34" s="1161"/>
      <c r="E34" s="1162"/>
      <c r="F34" s="32">
        <v>4.42</v>
      </c>
      <c r="G34" s="33">
        <v>5.48</v>
      </c>
      <c r="H34" s="33">
        <v>5.73</v>
      </c>
      <c r="I34" s="33">
        <v>7.19</v>
      </c>
      <c r="J34" s="34">
        <v>6.05</v>
      </c>
      <c r="K34" s="22"/>
      <c r="L34" s="22"/>
      <c r="M34" s="22"/>
      <c r="N34" s="22"/>
      <c r="O34" s="22"/>
      <c r="P34" s="22"/>
    </row>
    <row r="35" spans="1:16" ht="39" customHeight="1" x14ac:dyDescent="0.15">
      <c r="A35" s="22"/>
      <c r="B35" s="35"/>
      <c r="C35" s="1155" t="s">
        <v>515</v>
      </c>
      <c r="D35" s="1156"/>
      <c r="E35" s="1157"/>
      <c r="F35" s="36">
        <v>0.43</v>
      </c>
      <c r="G35" s="37">
        <v>0.71</v>
      </c>
      <c r="H35" s="37">
        <v>0.82</v>
      </c>
      <c r="I35" s="37">
        <v>0.99</v>
      </c>
      <c r="J35" s="38">
        <v>1.27</v>
      </c>
      <c r="K35" s="22"/>
      <c r="L35" s="22"/>
      <c r="M35" s="22"/>
      <c r="N35" s="22"/>
      <c r="O35" s="22"/>
      <c r="P35" s="22"/>
    </row>
    <row r="36" spans="1:16" ht="39" customHeight="1" x14ac:dyDescent="0.15">
      <c r="A36" s="22"/>
      <c r="B36" s="35"/>
      <c r="C36" s="1155" t="s">
        <v>516</v>
      </c>
      <c r="D36" s="1156"/>
      <c r="E36" s="1157"/>
      <c r="F36" s="36">
        <v>0.24</v>
      </c>
      <c r="G36" s="37">
        <v>0.52</v>
      </c>
      <c r="H36" s="37">
        <v>1.28</v>
      </c>
      <c r="I36" s="37">
        <v>1.87</v>
      </c>
      <c r="J36" s="38">
        <v>1.01</v>
      </c>
      <c r="K36" s="22"/>
      <c r="L36" s="22"/>
      <c r="M36" s="22"/>
      <c r="N36" s="22"/>
      <c r="O36" s="22"/>
      <c r="P36" s="22"/>
    </row>
    <row r="37" spans="1:16" ht="39" customHeight="1" x14ac:dyDescent="0.15">
      <c r="A37" s="22"/>
      <c r="B37" s="35"/>
      <c r="C37" s="1155" t="s">
        <v>517</v>
      </c>
      <c r="D37" s="1156"/>
      <c r="E37" s="1157"/>
      <c r="F37" s="36">
        <v>0.13</v>
      </c>
      <c r="G37" s="37">
        <v>0.27</v>
      </c>
      <c r="H37" s="37">
        <v>0.28999999999999998</v>
      </c>
      <c r="I37" s="37">
        <v>0.3</v>
      </c>
      <c r="J37" s="38">
        <v>0.28000000000000003</v>
      </c>
      <c r="K37" s="22"/>
      <c r="L37" s="22"/>
      <c r="M37" s="22"/>
      <c r="N37" s="22"/>
      <c r="O37" s="22"/>
      <c r="P37" s="22"/>
    </row>
    <row r="38" spans="1:16" ht="39" customHeight="1" x14ac:dyDescent="0.15">
      <c r="A38" s="22"/>
      <c r="B38" s="35"/>
      <c r="C38" s="1155" t="s">
        <v>518</v>
      </c>
      <c r="D38" s="1156"/>
      <c r="E38" s="1157"/>
      <c r="F38" s="36">
        <v>0</v>
      </c>
      <c r="G38" s="37">
        <v>0</v>
      </c>
      <c r="H38" s="37">
        <v>0</v>
      </c>
      <c r="I38" s="37">
        <v>0</v>
      </c>
      <c r="J38" s="38">
        <v>0</v>
      </c>
      <c r="K38" s="22"/>
      <c r="L38" s="22"/>
      <c r="M38" s="22"/>
      <c r="N38" s="22"/>
      <c r="O38" s="22"/>
      <c r="P38" s="22"/>
    </row>
    <row r="39" spans="1:16" ht="39" customHeight="1" x14ac:dyDescent="0.15">
      <c r="A39" s="22"/>
      <c r="B39" s="35"/>
      <c r="C39" s="1155"/>
      <c r="D39" s="1156"/>
      <c r="E39" s="1157"/>
      <c r="F39" s="36"/>
      <c r="G39" s="37"/>
      <c r="H39" s="37"/>
      <c r="I39" s="37"/>
      <c r="J39" s="38"/>
      <c r="K39" s="22"/>
      <c r="L39" s="22"/>
      <c r="M39" s="22"/>
      <c r="N39" s="22"/>
      <c r="O39" s="22"/>
      <c r="P39" s="22"/>
    </row>
    <row r="40" spans="1:16" ht="39" customHeight="1" x14ac:dyDescent="0.15">
      <c r="A40" s="22"/>
      <c r="B40" s="35"/>
      <c r="C40" s="1155"/>
      <c r="D40" s="1156"/>
      <c r="E40" s="1157"/>
      <c r="F40" s="36"/>
      <c r="G40" s="37"/>
      <c r="H40" s="37"/>
      <c r="I40" s="37"/>
      <c r="J40" s="38"/>
      <c r="K40" s="22"/>
      <c r="L40" s="22"/>
      <c r="M40" s="22"/>
      <c r="N40" s="22"/>
      <c r="O40" s="22"/>
      <c r="P40" s="22"/>
    </row>
    <row r="41" spans="1:16" ht="39" customHeight="1" x14ac:dyDescent="0.15">
      <c r="A41" s="22"/>
      <c r="B41" s="35"/>
      <c r="C41" s="1155"/>
      <c r="D41" s="1156"/>
      <c r="E41" s="1157"/>
      <c r="F41" s="36"/>
      <c r="G41" s="37"/>
      <c r="H41" s="37"/>
      <c r="I41" s="37"/>
      <c r="J41" s="38"/>
      <c r="K41" s="22"/>
      <c r="L41" s="22"/>
      <c r="M41" s="22"/>
      <c r="N41" s="22"/>
      <c r="O41" s="22"/>
      <c r="P41" s="22"/>
    </row>
    <row r="42" spans="1:16" ht="39" customHeight="1" x14ac:dyDescent="0.15">
      <c r="A42" s="22"/>
      <c r="B42" s="39"/>
      <c r="C42" s="1155" t="s">
        <v>519</v>
      </c>
      <c r="D42" s="1156"/>
      <c r="E42" s="1157"/>
      <c r="F42" s="36" t="s">
        <v>466</v>
      </c>
      <c r="G42" s="37" t="s">
        <v>466</v>
      </c>
      <c r="H42" s="37" t="s">
        <v>466</v>
      </c>
      <c r="I42" s="37" t="s">
        <v>466</v>
      </c>
      <c r="J42" s="38" t="s">
        <v>466</v>
      </c>
      <c r="K42" s="22"/>
      <c r="L42" s="22"/>
      <c r="M42" s="22"/>
      <c r="N42" s="22"/>
      <c r="O42" s="22"/>
      <c r="P42" s="22"/>
    </row>
    <row r="43" spans="1:16" ht="39" customHeight="1" thickBot="1" x14ac:dyDescent="0.2">
      <c r="A43" s="22"/>
      <c r="B43" s="40"/>
      <c r="C43" s="1158" t="s">
        <v>520</v>
      </c>
      <c r="D43" s="1159"/>
      <c r="E43" s="1160"/>
      <c r="F43" s="41">
        <v>0.01</v>
      </c>
      <c r="G43" s="42">
        <v>0</v>
      </c>
      <c r="H43" s="42" t="s">
        <v>466</v>
      </c>
      <c r="I43" s="42" t="s">
        <v>466</v>
      </c>
      <c r="J43" s="43" t="s">
        <v>466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505</v>
      </c>
      <c r="L44" s="56" t="s">
        <v>506</v>
      </c>
      <c r="M44" s="56" t="s">
        <v>507</v>
      </c>
      <c r="N44" s="56" t="s">
        <v>508</v>
      </c>
      <c r="O44" s="57" t="s">
        <v>509</v>
      </c>
      <c r="P44" s="48"/>
      <c r="Q44" s="48"/>
      <c r="R44" s="48"/>
      <c r="S44" s="48"/>
      <c r="T44" s="48"/>
      <c r="U44" s="48"/>
    </row>
    <row r="45" spans="1:21" ht="30.75" customHeight="1" x14ac:dyDescent="0.15">
      <c r="A45" s="48"/>
      <c r="B45" s="1171" t="s">
        <v>11</v>
      </c>
      <c r="C45" s="1172"/>
      <c r="D45" s="58"/>
      <c r="E45" s="1177" t="s">
        <v>12</v>
      </c>
      <c r="F45" s="1177"/>
      <c r="G45" s="1177"/>
      <c r="H45" s="1177"/>
      <c r="I45" s="1177"/>
      <c r="J45" s="1178"/>
      <c r="K45" s="59">
        <v>3233</v>
      </c>
      <c r="L45" s="60">
        <v>3382</v>
      </c>
      <c r="M45" s="60">
        <v>3696</v>
      </c>
      <c r="N45" s="60">
        <v>3570</v>
      </c>
      <c r="O45" s="61">
        <v>3355</v>
      </c>
      <c r="P45" s="48"/>
      <c r="Q45" s="48"/>
      <c r="R45" s="48"/>
      <c r="S45" s="48"/>
      <c r="T45" s="48"/>
      <c r="U45" s="48"/>
    </row>
    <row r="46" spans="1:21" ht="30.75" customHeight="1" x14ac:dyDescent="0.15">
      <c r="A46" s="48"/>
      <c r="B46" s="1173"/>
      <c r="C46" s="1174"/>
      <c r="D46" s="62"/>
      <c r="E46" s="1165" t="s">
        <v>13</v>
      </c>
      <c r="F46" s="1165"/>
      <c r="G46" s="1165"/>
      <c r="H46" s="1165"/>
      <c r="I46" s="1165"/>
      <c r="J46" s="1166"/>
      <c r="K46" s="63" t="s">
        <v>466</v>
      </c>
      <c r="L46" s="64" t="s">
        <v>466</v>
      </c>
      <c r="M46" s="64" t="s">
        <v>466</v>
      </c>
      <c r="N46" s="64" t="s">
        <v>466</v>
      </c>
      <c r="O46" s="65" t="s">
        <v>466</v>
      </c>
      <c r="P46" s="48"/>
      <c r="Q46" s="48"/>
      <c r="R46" s="48"/>
      <c r="S46" s="48"/>
      <c r="T46" s="48"/>
      <c r="U46" s="48"/>
    </row>
    <row r="47" spans="1:21" ht="30.75" customHeight="1" x14ac:dyDescent="0.15">
      <c r="A47" s="48"/>
      <c r="B47" s="1173"/>
      <c r="C47" s="1174"/>
      <c r="D47" s="62"/>
      <c r="E47" s="1165" t="s">
        <v>14</v>
      </c>
      <c r="F47" s="1165"/>
      <c r="G47" s="1165"/>
      <c r="H47" s="1165"/>
      <c r="I47" s="1165"/>
      <c r="J47" s="1166"/>
      <c r="K47" s="63">
        <v>78</v>
      </c>
      <c r="L47" s="64">
        <v>213</v>
      </c>
      <c r="M47" s="64">
        <v>213</v>
      </c>
      <c r="N47" s="64">
        <v>65</v>
      </c>
      <c r="O47" s="65">
        <v>35</v>
      </c>
      <c r="P47" s="48"/>
      <c r="Q47" s="48"/>
      <c r="R47" s="48"/>
      <c r="S47" s="48"/>
      <c r="T47" s="48"/>
      <c r="U47" s="48"/>
    </row>
    <row r="48" spans="1:21" ht="30.75" customHeight="1" x14ac:dyDescent="0.15">
      <c r="A48" s="48"/>
      <c r="B48" s="1173"/>
      <c r="C48" s="1174"/>
      <c r="D48" s="62"/>
      <c r="E48" s="1165" t="s">
        <v>15</v>
      </c>
      <c r="F48" s="1165"/>
      <c r="G48" s="1165"/>
      <c r="H48" s="1165"/>
      <c r="I48" s="1165"/>
      <c r="J48" s="1166"/>
      <c r="K48" s="63" t="s">
        <v>466</v>
      </c>
      <c r="L48" s="64" t="s">
        <v>466</v>
      </c>
      <c r="M48" s="64" t="s">
        <v>466</v>
      </c>
      <c r="N48" s="64" t="s">
        <v>466</v>
      </c>
      <c r="O48" s="65" t="s">
        <v>466</v>
      </c>
      <c r="P48" s="48"/>
      <c r="Q48" s="48"/>
      <c r="R48" s="48"/>
      <c r="S48" s="48"/>
      <c r="T48" s="48"/>
      <c r="U48" s="48"/>
    </row>
    <row r="49" spans="1:21" ht="30.75" customHeight="1" x14ac:dyDescent="0.15">
      <c r="A49" s="48"/>
      <c r="B49" s="1173"/>
      <c r="C49" s="1174"/>
      <c r="D49" s="62"/>
      <c r="E49" s="1165" t="s">
        <v>16</v>
      </c>
      <c r="F49" s="1165"/>
      <c r="G49" s="1165"/>
      <c r="H49" s="1165"/>
      <c r="I49" s="1165"/>
      <c r="J49" s="1166"/>
      <c r="K49" s="63">
        <v>314</v>
      </c>
      <c r="L49" s="64">
        <v>294</v>
      </c>
      <c r="M49" s="64">
        <v>289</v>
      </c>
      <c r="N49" s="64">
        <v>216</v>
      </c>
      <c r="O49" s="65">
        <v>176</v>
      </c>
      <c r="P49" s="48"/>
      <c r="Q49" s="48"/>
      <c r="R49" s="48"/>
      <c r="S49" s="48"/>
      <c r="T49" s="48"/>
      <c r="U49" s="48"/>
    </row>
    <row r="50" spans="1:21" ht="30.75" customHeight="1" x14ac:dyDescent="0.15">
      <c r="A50" s="48"/>
      <c r="B50" s="1173"/>
      <c r="C50" s="1174"/>
      <c r="D50" s="62"/>
      <c r="E50" s="1165" t="s">
        <v>17</v>
      </c>
      <c r="F50" s="1165"/>
      <c r="G50" s="1165"/>
      <c r="H50" s="1165"/>
      <c r="I50" s="1165"/>
      <c r="J50" s="1166"/>
      <c r="K50" s="63">
        <v>96</v>
      </c>
      <c r="L50" s="64">
        <v>96</v>
      </c>
      <c r="M50" s="64">
        <v>96</v>
      </c>
      <c r="N50" s="64">
        <v>96</v>
      </c>
      <c r="O50" s="65">
        <v>84</v>
      </c>
      <c r="P50" s="48"/>
      <c r="Q50" s="48"/>
      <c r="R50" s="48"/>
      <c r="S50" s="48"/>
      <c r="T50" s="48"/>
      <c r="U50" s="48"/>
    </row>
    <row r="51" spans="1:21" ht="30.75" customHeight="1" x14ac:dyDescent="0.15">
      <c r="A51" s="48"/>
      <c r="B51" s="1175"/>
      <c r="C51" s="1176"/>
      <c r="D51" s="66"/>
      <c r="E51" s="1165" t="s">
        <v>18</v>
      </c>
      <c r="F51" s="1165"/>
      <c r="G51" s="1165"/>
      <c r="H51" s="1165"/>
      <c r="I51" s="1165"/>
      <c r="J51" s="1166"/>
      <c r="K51" s="63" t="s">
        <v>466</v>
      </c>
      <c r="L51" s="64" t="s">
        <v>466</v>
      </c>
      <c r="M51" s="64" t="s">
        <v>466</v>
      </c>
      <c r="N51" s="64" t="s">
        <v>466</v>
      </c>
      <c r="O51" s="65" t="s">
        <v>466</v>
      </c>
      <c r="P51" s="48"/>
      <c r="Q51" s="48"/>
      <c r="R51" s="48"/>
      <c r="S51" s="48"/>
      <c r="T51" s="48"/>
      <c r="U51" s="48"/>
    </row>
    <row r="52" spans="1:21" ht="30.75" customHeight="1" x14ac:dyDescent="0.15">
      <c r="A52" s="48"/>
      <c r="B52" s="1163" t="s">
        <v>19</v>
      </c>
      <c r="C52" s="1164"/>
      <c r="D52" s="66"/>
      <c r="E52" s="1165" t="s">
        <v>20</v>
      </c>
      <c r="F52" s="1165"/>
      <c r="G52" s="1165"/>
      <c r="H52" s="1165"/>
      <c r="I52" s="1165"/>
      <c r="J52" s="1166"/>
      <c r="K52" s="63">
        <v>5258</v>
      </c>
      <c r="L52" s="64">
        <v>5547</v>
      </c>
      <c r="M52" s="64">
        <v>5900</v>
      </c>
      <c r="N52" s="64">
        <v>6078</v>
      </c>
      <c r="O52" s="65">
        <v>6255</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-1537</v>
      </c>
      <c r="L53" s="69">
        <v>-1562</v>
      </c>
      <c r="M53" s="69">
        <v>-1606</v>
      </c>
      <c r="N53" s="69">
        <v>-2131</v>
      </c>
      <c r="O53" s="70">
        <v>-2605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2016-04-24T23:43:20Z</cp:lastPrinted>
  <dcterms:created xsi:type="dcterms:W3CDTF">2016-02-15T01:07:04Z</dcterms:created>
  <dcterms:modified xsi:type="dcterms:W3CDTF">2021-03-16T01:39:42Z</dcterms:modified>
  <cp:category/>
</cp:coreProperties>
</file>