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30000財政課\各種調査に対する回答\R2各種調査に対する回答\庁外調査\01_東京都\済210224_【東京都区政課】（R3.3.9〆）令和元年度財政状況資料集の作成及び提出について\07.HP掲載\H23~H30Excel版\"/>
    </mc:Choice>
  </mc:AlternateContent>
  <bookViews>
    <workbookView xWindow="0" yWindow="0" windowWidth="20730" windowHeight="8880" tabRatio="9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BE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CO34" i="9" l="1"/>
  <c r="CO35" i="9" s="1"/>
  <c r="CO36" i="9" s="1"/>
  <c r="CO37" i="9" s="1"/>
</calcChain>
</file>

<file path=xl/sharedStrings.xml><?xml version="1.0" encoding="utf-8"?>
<sst xmlns="http://schemas.openxmlformats.org/spreadsheetml/2006/main" count="1109" uniqueCount="550">
  <si>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</si>
  <si>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</si>
  <si>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</si>
  <si>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</si>
  <si>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</si>
  <si>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</si>
  <si>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</si>
  <si>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</si>
  <si>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</si>
  <si>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</si>
  <si>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</si>
  <si>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</si>
  <si>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</si>
  <si>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</si>
  <si>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</si>
  <si>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</si>
  <si>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</si>
  <si>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</si>
  <si>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</si>
  <si>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</si>
  <si>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</si>
  <si>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</si>
  <si>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</si>
  <si>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</si>
  <si>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</si>
  <si>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</si>
  <si>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</si>
  <si>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</si>
  <si>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</si>
  <si>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</si>
  <si>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</si>
  <si>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</si>
  <si>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</si>
  <si>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</si>
  <si>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</si>
  <si>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</si>
  <si>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</si>
  <si>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</si>
  <si>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</si>
  <si>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</si>
  <si>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</si>
  <si>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</si>
  <si>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</si>
  <si>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</si>
  <si>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</si>
  <si>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</si>
  <si>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</si>
  <si>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</si>
  <si>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</si>
  <si>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</si>
  <si>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</si>
  <si>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</si>
  <si>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</si>
  <si>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</si>
  <si>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</si>
  <si>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</si>
  <si>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</si>
  <si>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</si>
  <si>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</si>
  <si>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</si>
  <si>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</si>
  <si>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</si>
  <si>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</si>
  <si>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</si>
  <si>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</si>
  <si>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</si>
  <si>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</si>
  <si>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</si>
  <si>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</si>
  <si>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</si>
  <si>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</si>
  <si>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</si>
  <si>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</si>
  <si>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</si>
  <si>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</si>
  <si>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</si>
  <si>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</si>
  <si>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</si>
  <si>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</si>
  <si>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</si>
  <si>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</si>
  <si>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</si>
  <si>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</si>
  <si>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</si>
  <si>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</si>
  <si>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</si>
  <si>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</si>
  <si>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</si>
  <si>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</si>
  <si>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</si>
  <si>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</si>
  <si>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</si>
  <si>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</si>
  <si>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</si>
  <si>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</si>
  <si>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</si>
  <si>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</si>
  <si>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</si>
  <si>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</si>
  <si>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</si>
  <si>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</si>
  <si>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</si>
  <si>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</si>
  <si>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</si>
  <si>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</si>
  <si>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</si>
  <si>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</si>
  <si>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</si>
  <si>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</si>
  <si>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</si>
  <si>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</si>
  <si>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</si>
  <si>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</si>
  <si>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</si>
  <si>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</si>
  <si>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</si>
  <si>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</si>
  <si>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</si>
  <si>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</si>
  <si>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</si>
  <si>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</si>
  <si>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</si>
  <si>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</si>
  <si>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</si>
  <si>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</si>
  <si>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</si>
  <si>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</si>
  <si>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</si>
  <si>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</si>
  <si>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</si>
  <si>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</si>
  <si>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</si>
  <si>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</si>
  <si>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</si>
  <si>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</si>
  <si>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</si>
  <si>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</si>
  <si>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</si>
  <si>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</si>
  <si>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</si>
  <si>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</si>
  <si>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</si>
  <si>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</si>
  <si>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</si>
  <si>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</si>
  <si>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</si>
  <si>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</si>
  <si>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</si>
  <si>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</si>
  <si>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</si>
  <si>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</si>
  <si>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</si>
  <si>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</si>
  <si>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</si>
  <si>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</si>
  <si>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</si>
  <si>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</si>
  <si>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</si>
  <si>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</si>
  <si>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</si>
  <si>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</si>
  <si>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</si>
  <si>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</si>
  <si>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</si>
  <si>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</si>
  <si>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</si>
  <si>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</si>
  <si>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</si>
  <si>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</si>
  <si>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</si>
  <si>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</si>
  <si>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</si>
  <si>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</si>
  <si>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</si>
  <si>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</si>
  <si>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</si>
  <si>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</si>
  <si>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</si>
  <si>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</si>
  <si>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</si>
  <si>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</si>
  <si>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</si>
  <si>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</si>
  <si>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</si>
  <si>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</si>
  <si>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</si>
  <si>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</si>
  <si>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</si>
  <si>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</si>
  <si>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</si>
  <si>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</si>
  <si>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</si>
  <si>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</si>
  <si>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</si>
  <si>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東京都北区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</si>
  <si>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</si>
  <si>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</si>
  <si>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</si>
  <si>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</si>
  <si>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</si>
  <si>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</si>
  <si>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</si>
  <si>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</si>
  <si>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</si>
  <si>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</si>
  <si>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</si>
  <si>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</si>
  <si>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</si>
  <si>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</si>
  <si>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</si>
  <si>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</si>
  <si>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</si>
  <si>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</si>
  <si>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</si>
  <si>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</si>
  <si>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</si>
  <si>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</si>
  <si>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</si>
  <si>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</si>
  <si>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</si>
  <si>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</si>
  <si>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</si>
  <si>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</si>
  <si>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</si>
  <si>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</si>
  <si>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</si>
  <si>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</si>
  <si>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</si>
  <si>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</si>
  <si>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</si>
  <si>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</si>
  <si>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</si>
  <si>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</si>
  <si>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</si>
  <si>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</si>
  <si>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</si>
  <si>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</si>
  <si>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</si>
  <si>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</si>
  <si>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</si>
  <si>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</si>
  <si>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</si>
  <si>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</si>
  <si>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</si>
  <si>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</si>
  <si>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</si>
  <si>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</si>
  <si>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</si>
  <si>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</si>
  <si>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</si>
  <si>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</si>
  <si>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</si>
  <si>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</si>
  <si>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</si>
  <si>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</si>
  <si>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</si>
  <si>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</si>
  <si>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</si>
  <si>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</si>
  <si>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</si>
  <si>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</si>
  <si>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</si>
  <si>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</si>
  <si>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</si>
  <si>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</si>
  <si>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</si>
  <si>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</si>
  <si>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</si>
  <si>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</si>
  <si>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</si>
  <si>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</si>
  <si>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</si>
  <si>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</si>
  <si>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</si>
  <si>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</si>
  <si>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</si>
  <si>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</si>
  <si>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</si>
  <si>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</si>
  <si>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</si>
  <si>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</si>
  <si>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</si>
  <si>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</si>
  <si>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</si>
  <si>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</si>
  <si>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</si>
  <si>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</si>
  <si>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</si>
  <si>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</si>
  <si>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</si>
  <si>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</si>
  <si>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</si>
  <si>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</si>
  <si>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</si>
  <si>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</si>
  <si>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</si>
  <si>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</si>
  <si>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</si>
  <si>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</si>
  <si>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</si>
  <si>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</si>
  <si>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</si>
  <si>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</si>
  <si>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</si>
  <si>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</si>
  <si>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</si>
  <si>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</si>
  <si>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</si>
  <si>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</si>
  <si>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</si>
  <si>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</si>
  <si>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</si>
  <si>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</si>
  <si>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</si>
  <si>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</si>
  <si>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</si>
  <si>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</si>
  <si>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</si>
  <si>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</si>
  <si>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</si>
  <si>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</si>
  <si>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</si>
  <si>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</si>
  <si>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</si>
  <si>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</si>
  <si>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</si>
  <si>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</si>
  <si>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</si>
  <si>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</si>
  <si>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</si>
  <si>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</si>
  <si>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</si>
  <si>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</si>
  <si>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</si>
  <si>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</si>
  <si>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</si>
  <si>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</si>
  <si>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</si>
  <si>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</si>
  <si>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</si>
  <si>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</si>
  <si>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</si>
  <si>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東京都北区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</si>
  <si>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</si>
  <si>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</si>
  <si>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</si>
  <si>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</si>
  <si>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</si>
  <si>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</si>
  <si>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</si>
  <si>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</si>
  <si>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</si>
  <si>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</si>
  <si>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</si>
  <si>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</si>
  <si>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</si>
  <si>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</si>
  <si>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</si>
  <si>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</si>
  <si>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</si>
  <si>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</si>
  <si>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</si>
  <si>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</si>
  <si>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</si>
  <si>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</si>
  <si>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</si>
  <si>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</si>
  <si>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</si>
  <si>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</si>
  <si>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</si>
  <si>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</si>
  <si>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</si>
  <si>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</si>
  <si>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</si>
  <si>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</si>
  <si>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</si>
  <si>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</si>
  <si>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</si>
  <si>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</si>
  <si>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</si>
  <si>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</si>
  <si>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</si>
  <si>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</si>
  <si>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</si>
  <si>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</si>
  <si>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</si>
  <si>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</si>
  <si>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</si>
  <si>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</si>
  <si>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</si>
  <si>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</si>
  <si>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</si>
  <si>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</si>
  <si>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</si>
  <si>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</si>
  <si>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</si>
  <si>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</si>
  <si>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</si>
  <si>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</si>
  <si>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</si>
  <si>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</si>
  <si>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</si>
  <si>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</si>
  <si>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</si>
  <si>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</si>
  <si>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</si>
  <si>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</si>
  <si>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</si>
  <si>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</si>
  <si>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</si>
  <si>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</si>
  <si>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</si>
  <si>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</si>
  <si>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</si>
  <si>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</si>
  <si>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</si>
  <si>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</si>
  <si>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</si>
  <si>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</si>
  <si>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</si>
  <si>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</si>
  <si>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</si>
  <si>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</si>
  <si>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</si>
  <si>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</si>
  <si>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</si>
  <si>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</si>
  <si>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</si>
  <si>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</si>
  <si>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</si>
  <si>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</si>
  <si>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</si>
  <si>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</si>
  <si>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</si>
  <si>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</si>
  <si>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</si>
  <si>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</si>
  <si>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</si>
  <si>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</si>
  <si>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</si>
  <si>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</si>
  <si>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</si>
  <si>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</si>
  <si>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</si>
  <si>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</si>
  <si>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</si>
  <si>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</si>
  <si>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</si>
  <si>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</si>
  <si>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</si>
  <si>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</si>
  <si>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</si>
  <si>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</si>
  <si>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</si>
  <si>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</si>
  <si>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</si>
  <si>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</si>
  <si>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</si>
  <si>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</si>
  <si>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</si>
  <si>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</si>
  <si>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</si>
  <si>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</si>
  <si>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</si>
  <si>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</si>
  <si>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</si>
  <si>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</si>
  <si>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</si>
  <si>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</si>
  <si>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</si>
  <si>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</si>
  <si>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</si>
  <si>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</si>
  <si>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</si>
  <si>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</si>
  <si>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</si>
  <si>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</si>
  <si>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</si>
  <si>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</si>
  <si>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</si>
  <si>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</si>
  <si>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</si>
  <si>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</si>
  <si>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</si>
  <si>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</si>
  <si>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</si>
  <si>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</si>
  <si>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</si>
  <si>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</si>
  <si>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</si>
  <si>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</si>
  <si>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</si>
  <si>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</si>
  <si>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</si>
  <si>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</si>
  <si>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</si>
  <si>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</si>
  <si>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</si>
  <si>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</si>
  <si>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</si>
  <si>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</si>
  <si>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</si>
  <si>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</si>
  <si>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</si>
  <si>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</si>
  <si>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</si>
  <si>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</si>
  <si>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</si>
  <si>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</si>
  <si>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</si>
  <si>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</si>
  <si>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</si>
  <si>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</si>
  <si>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</si>
  <si>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7.27</t>
  </si>
  <si>
    <t>▲ 3.90</t>
  </si>
  <si>
    <t>▲ 3.13</t>
  </si>
  <si>
    <t>一般会計</t>
  </si>
  <si>
    <t>介護保険会計</t>
  </si>
  <si>
    <t>国民健康保険事業会計</t>
  </si>
  <si>
    <t>後期高齢者医療会計</t>
  </si>
  <si>
    <t>中小企業従業員退職金等共済事業会計</t>
  </si>
  <si>
    <t>その他会計（赤字）</t>
  </si>
  <si>
    <t>その他会計（黒字）</t>
  </si>
  <si>
    <t>-</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</si>
  <si>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</si>
  <si>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</si>
  <si>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t>
    <phoneticPr fontId="2"/>
  </si>
  <si>
    <t>法適用</t>
    <rPh sb="0" eb="1">
      <t>ホウ</t>
    </rPh>
    <rPh sb="1" eb="3">
      <t>テキヨウ</t>
    </rPh>
    <phoneticPr fontId="5"/>
  </si>
  <si>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5"/>
  </si>
  <si>
    <t>東京都後期高齢者医療広域組合（一般会計）</t>
    <rPh sb="0" eb="3">
      <t>トウキョウト</t>
    </rPh>
    <rPh sb="3" eb="5">
      <t>コウキ</t>
    </rPh>
    <rPh sb="5" eb="8">
      <t>コウレイシャ</t>
    </rPh>
    <rPh sb="8" eb="10">
      <t>イリョウ</t>
    </rPh>
    <rPh sb="10" eb="12">
      <t>コウイキ</t>
    </rPh>
    <rPh sb="12" eb="14">
      <t>クミアイ</t>
    </rPh>
    <rPh sb="15" eb="17">
      <t>イッパン</t>
    </rPh>
    <rPh sb="17" eb="19">
      <t>カイケイ</t>
    </rPh>
    <phoneticPr fontId="5"/>
  </si>
  <si>
    <t>-</t>
    <phoneticPr fontId="2"/>
  </si>
  <si>
    <t>東京都後期高齢者医療広域組合（後期高齢者医療特別会計）</t>
    <rPh sb="0" eb="3">
      <t>トウキョウト</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5"/>
  </si>
  <si>
    <t>○</t>
    <phoneticPr fontId="5"/>
  </si>
  <si>
    <t>北区土地開発公社</t>
    <rPh sb="0" eb="2">
      <t>キタク</t>
    </rPh>
    <rPh sb="2" eb="4">
      <t>トチ</t>
    </rPh>
    <rPh sb="4" eb="6">
      <t>カイハツ</t>
    </rPh>
    <rPh sb="6" eb="8">
      <t>コウシャ</t>
    </rPh>
    <phoneticPr fontId="5"/>
  </si>
  <si>
    <t>東京都北区体育協会</t>
    <rPh sb="0" eb="3">
      <t>トウキョウト</t>
    </rPh>
    <rPh sb="3" eb="5">
      <t>キタク</t>
    </rPh>
    <rPh sb="5" eb="7">
      <t>タイイク</t>
    </rPh>
    <rPh sb="7" eb="9">
      <t>キョウカイ</t>
    </rPh>
    <phoneticPr fontId="5"/>
  </si>
  <si>
    <t>北区文化振興財団</t>
    <rPh sb="0" eb="2">
      <t>キタク</t>
    </rPh>
    <rPh sb="2" eb="4">
      <t>ブンカ</t>
    </rPh>
    <rPh sb="4" eb="6">
      <t>シンコウ</t>
    </rPh>
    <rPh sb="6" eb="8">
      <t>ザイダン</t>
    </rPh>
    <phoneticPr fontId="5"/>
  </si>
  <si>
    <t>東京城北勤労者サービスセンター</t>
    <rPh sb="0" eb="2">
      <t>トウキョウ</t>
    </rPh>
    <rPh sb="2" eb="4">
      <t>ジョウホク</t>
    </rPh>
    <rPh sb="4" eb="7">
      <t>キンロウシャ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</si>
  <si>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</si>
  <si>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</si>
  <si>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</si>
  <si>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</si>
  <si>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</si>
  <si>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</si>
  <si>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</si>
  <si>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</si>
  <si>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</si>
  <si>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区債（区の借金）償還額が減少傾向にあることなどにより、前年度比0.6ポイント低下し、類似団体平均を1.2ポイント下回っており、近年、低下傾向にある。将来負担比率は、区債の現在高や債務負担行為に基づく支出予定額等を含めた将来負担額に対して、基金などの充当可能財源が上回っている状態にあり、算定されていない。今後も学校改築などで区債発行が見込まれるが、引き続き将来負担への影響に配慮し、財源措置の有無などを勘案し適正な活用に努めていくとともに、減債基金への積立てを継続し、償還財源を確保していく。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</si>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</sst>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extLst>
            <c:ext xmlns:c16="http://schemas.microsoft.com/office/drawing/2014/chart" uri="{C3380CC4-5D6E-409C-BE32-E72D297353CC}">
              <c16:uniqueId val="{00000000-D648-43B5-93A5-90C2332EA6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38980</c:v>
                </c:pt>
                <c:pt idx="1">
                  <c:v>27460</c:v>
                </c:pt>
                <c:pt idx="2">
                  <c:v>36430</c:v>
                </c:pt>
                <c:pt idx="3">
                  <c:v>24730</c:v>
                </c:pt>
                <c:pt idx="4">
                  <c:v>45951</c:v>
                </c:pt>
              </c:numCache>
            </c:numRef>
          </c:val>
          <c:smooth val="0"/>
          <c:extLst>
            <c:ext xmlns:c16="http://schemas.microsoft.com/office/drawing/2014/chart" uri="{C3380CC4-5D6E-409C-BE32-E72D297353CC}">
              <c16:uniqueId val="{00000001-D648-43B5-93A5-90C2332EA6EA}"/>
            </c:ext>
          </c:extLst>
        </c:ser>
        <c:dLbls>
          <c:showLegendKey val="0"/>
          <c:showVal val="0"/>
          <c:showCatName val="0"/>
          <c:showSerName val="0"/>
          <c:showPercent val="0"/>
          <c:showBubbleSize val="0"/>
        </c:dLbls>
        <c:marker val="1"/>
        <c:smooth val="0"/>
        <c:axId val="79052800"/>
        <c:axId val="79054336"/>
      </c:lineChart>
      <c:catAx>
        <c:axId val="7905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054336"/>
        <c:crosses val="autoZero"/>
        <c:auto val="1"/>
        <c:lblAlgn val="ctr"/>
        <c:lblOffset val="100"/>
        <c:tickLblSkip val="1"/>
        <c:tickMarkSkip val="1"/>
        <c:noMultiLvlLbl val="0"/>
      </c:catAx>
      <c:valAx>
        <c:axId val="790543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05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5.49</c:v>
                </c:pt>
                <c:pt idx="1">
                  <c:v>5.74</c:v>
                </c:pt>
                <c:pt idx="2">
                  <c:v>7.2</c:v>
                </c:pt>
                <c:pt idx="3">
                  <c:v>6.06</c:v>
                </c:pt>
                <c:pt idx="4">
                  <c:v>8.0299999999999994</c:v>
                </c:pt>
              </c:numCache>
            </c:numRef>
          </c:val>
          <c:extLst>
            <c:ext xmlns:c16="http://schemas.microsoft.com/office/drawing/2014/chart" uri="{C3380CC4-5D6E-409C-BE32-E72D297353CC}">
              <c16:uniqueId val="{00000000-930E-4AF6-86C5-DB29593964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9.2200000000000006</c:v>
                </c:pt>
                <c:pt idx="1">
                  <c:v>18.059999999999999</c:v>
                </c:pt>
                <c:pt idx="2">
                  <c:v>15.89</c:v>
                </c:pt>
                <c:pt idx="3">
                  <c:v>16.02</c:v>
                </c:pt>
                <c:pt idx="4">
                  <c:v>17.02</c:v>
                </c:pt>
              </c:numCache>
            </c:numRef>
          </c:val>
          <c:extLst>
            <c:ext xmlns:c16="http://schemas.microsoft.com/office/drawing/2014/chart" uri="{C3380CC4-5D6E-409C-BE32-E72D297353CC}">
              <c16:uniqueId val="{00000001-930E-4AF6-86C5-DB2959396434}"/>
            </c:ext>
          </c:extLst>
        </c:ser>
        <c:dLbls>
          <c:showLegendKey val="0"/>
          <c:showVal val="0"/>
          <c:showCatName val="0"/>
          <c:showSerName val="0"/>
          <c:showPercent val="0"/>
          <c:showBubbleSize val="0"/>
        </c:dLbls>
        <c:gapWidth val="250"/>
        <c:overlap val="100"/>
        <c:axId val="88534400"/>
        <c:axId val="7878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-7.27</c:v>
                </c:pt>
                <c:pt idx="1">
                  <c:v>5.69</c:v>
                </c:pt>
                <c:pt idx="2">
                  <c:v>-3.9</c:v>
                </c:pt>
                <c:pt idx="3">
                  <c:v>-3.13</c:v>
                </c:pt>
                <c:pt idx="4">
                  <c:v>0.97</c:v>
                </c:pt>
              </c:numCache>
            </c:numRef>
          </c:val>
          <c:smooth val="0"/>
          <c:extLst>
            <c:ext xmlns:c16="http://schemas.microsoft.com/office/drawing/2014/chart" uri="{C3380CC4-5D6E-409C-BE32-E72D297353CC}">
              <c16:uniqueId val="{00000002-930E-4AF6-86C5-DB2959396434}"/>
            </c:ext>
          </c:extLst>
        </c:ser>
        <c:dLbls>
          <c:showLegendKey val="0"/>
          <c:showVal val="0"/>
          <c:showCatName val="0"/>
          <c:showSerName val="0"/>
          <c:showPercent val="0"/>
          <c:showBubbleSize val="0"/>
        </c:dLbls>
        <c:marker val="1"/>
        <c:smooth val="0"/>
        <c:axId val="88534400"/>
        <c:axId val="78784000"/>
      </c:lineChart>
      <c:catAx>
        <c:axId val="885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784000"/>
        <c:crosses val="autoZero"/>
        <c:auto val="1"/>
        <c:lblAlgn val="ctr"/>
        <c:lblOffset val="100"/>
        <c:tickLblSkip val="1"/>
        <c:tickMarkSkip val="1"/>
        <c:noMultiLvlLbl val="0"/>
      </c:catAx>
      <c:valAx>
        <c:axId val="787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CD-4331-B6D5-B3B7F616C2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CD-4331-B6D5-B3B7F616C2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CD-4331-B6D5-B3B7F616C2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DCD-4331-B6D5-B3B7F616C27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DCD-4331-B6D5-B3B7F616C277}"/>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DCD-4331-B6D5-B3B7F616C277}"/>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0.28999999999999998</c:v>
                </c:pt>
                <c:pt idx="4">
                  <c:v>#N/A</c:v>
                </c:pt>
                <c:pt idx="5">
                  <c:v>0.3</c:v>
                </c:pt>
                <c:pt idx="6">
                  <c:v>#N/A</c:v>
                </c:pt>
                <c:pt idx="7">
                  <c:v>0.28000000000000003</c:v>
                </c:pt>
                <c:pt idx="8">
                  <c:v>#N/A</c:v>
                </c:pt>
                <c:pt idx="9">
                  <c:v>0.26</c:v>
                </c:pt>
              </c:numCache>
            </c:numRef>
          </c:val>
          <c:extLst>
            <c:ext xmlns:c16="http://schemas.microsoft.com/office/drawing/2014/chart" uri="{C3380CC4-5D6E-409C-BE32-E72D297353CC}">
              <c16:uniqueId val="{00000006-1DCD-4331-B6D5-B3B7F616C277}"/>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0.82</c:v>
                </c:pt>
                <c:pt idx="4">
                  <c:v>#N/A</c:v>
                </c:pt>
                <c:pt idx="5">
                  <c:v>0.99</c:v>
                </c:pt>
                <c:pt idx="6">
                  <c:v>#N/A</c:v>
                </c:pt>
                <c:pt idx="7">
                  <c:v>1.27</c:v>
                </c:pt>
                <c:pt idx="8">
                  <c:v>#N/A</c:v>
                </c:pt>
                <c:pt idx="9">
                  <c:v>0.44</c:v>
                </c:pt>
              </c:numCache>
            </c:numRef>
          </c:val>
          <c:extLst>
            <c:ext xmlns:c16="http://schemas.microsoft.com/office/drawing/2014/chart" uri="{C3380CC4-5D6E-409C-BE32-E72D297353CC}">
              <c16:uniqueId val="{00000007-1DCD-4331-B6D5-B3B7F616C277}"/>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0.52</c:v>
                </c:pt>
                <c:pt idx="2">
                  <c:v>#N/A</c:v>
                </c:pt>
                <c:pt idx="3">
                  <c:v>1.28</c:v>
                </c:pt>
                <c:pt idx="4">
                  <c:v>#N/A</c:v>
                </c:pt>
                <c:pt idx="5">
                  <c:v>1.87</c:v>
                </c:pt>
                <c:pt idx="6">
                  <c:v>#N/A</c:v>
                </c:pt>
                <c:pt idx="7">
                  <c:v>1.01</c:v>
                </c:pt>
                <c:pt idx="8">
                  <c:v>#N/A</c:v>
                </c:pt>
                <c:pt idx="9">
                  <c:v>1.3</c:v>
                </c:pt>
              </c:numCache>
            </c:numRef>
          </c:val>
          <c:extLst>
            <c:ext xmlns:c16="http://schemas.microsoft.com/office/drawing/2014/chart" uri="{C3380CC4-5D6E-409C-BE32-E72D297353CC}">
              <c16:uniqueId val="{00000008-1DCD-4331-B6D5-B3B7F616C2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5.48</c:v>
                </c:pt>
                <c:pt idx="2">
                  <c:v>#N/A</c:v>
                </c:pt>
                <c:pt idx="3">
                  <c:v>5.73</c:v>
                </c:pt>
                <c:pt idx="4">
                  <c:v>#N/A</c:v>
                </c:pt>
                <c:pt idx="5">
                  <c:v>7.19</c:v>
                </c:pt>
                <c:pt idx="6">
                  <c:v>#N/A</c:v>
                </c:pt>
                <c:pt idx="7">
                  <c:v>6.05</c:v>
                </c:pt>
                <c:pt idx="8">
                  <c:v>#N/A</c:v>
                </c:pt>
                <c:pt idx="9">
                  <c:v>8.02</c:v>
                </c:pt>
              </c:numCache>
            </c:numRef>
          </c:val>
          <c:extLst>
            <c:ext xmlns:c16="http://schemas.microsoft.com/office/drawing/2014/chart" uri="{C3380CC4-5D6E-409C-BE32-E72D297353CC}">
              <c16:uniqueId val="{00000009-1DCD-4331-B6D5-B3B7F616C277}"/>
            </c:ext>
          </c:extLst>
        </c:ser>
        <c:dLbls>
          <c:showLegendKey val="0"/>
          <c:showVal val="0"/>
          <c:showCatName val="0"/>
          <c:showSerName val="0"/>
          <c:showPercent val="0"/>
          <c:showBubbleSize val="0"/>
        </c:dLbls>
        <c:gapWidth val="150"/>
        <c:overlap val="100"/>
        <c:axId val="88663552"/>
        <c:axId val="88665088"/>
      </c:barChart>
      <c:catAx>
        <c:axId val="886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665088"/>
        <c:crosses val="autoZero"/>
        <c:auto val="1"/>
        <c:lblAlgn val="ctr"/>
        <c:lblOffset val="100"/>
        <c:tickLblSkip val="1"/>
        <c:tickMarkSkip val="1"/>
        <c:noMultiLvlLbl val="0"/>
      </c:catAx>
      <c:valAx>
        <c:axId val="886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63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5547</c:v>
                </c:pt>
                <c:pt idx="5">
                  <c:v>5900</c:v>
                </c:pt>
                <c:pt idx="8">
                  <c:v>6078</c:v>
                </c:pt>
                <c:pt idx="11">
                  <c:v>6255</c:v>
                </c:pt>
                <c:pt idx="14">
                  <c:v>6553</c:v>
                </c:pt>
              </c:numCache>
            </c:numRef>
          </c:val>
          <c:extLst>
            <c:ext xmlns:c16="http://schemas.microsoft.com/office/drawing/2014/chart" uri="{C3380CC4-5D6E-409C-BE32-E72D297353CC}">
              <c16:uniqueId val="{00000000-F7D3-414D-AB05-9C0496B35E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D3-414D-AB05-9C0496B35E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96</c:v>
                </c:pt>
                <c:pt idx="3">
                  <c:v>96</c:v>
                </c:pt>
                <c:pt idx="6">
                  <c:v>96</c:v>
                </c:pt>
                <c:pt idx="9">
                  <c:v>84</c:v>
                </c:pt>
                <c:pt idx="12">
                  <c:v>84</c:v>
                </c:pt>
              </c:numCache>
            </c:numRef>
          </c:val>
          <c:extLst>
            <c:ext xmlns:c16="http://schemas.microsoft.com/office/drawing/2014/chart" uri="{C3380CC4-5D6E-409C-BE32-E72D297353CC}">
              <c16:uniqueId val="{00000002-F7D3-414D-AB05-9C0496B35E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294</c:v>
                </c:pt>
                <c:pt idx="3">
                  <c:v>289</c:v>
                </c:pt>
                <c:pt idx="6">
                  <c:v>216</c:v>
                </c:pt>
                <c:pt idx="9">
                  <c:v>176</c:v>
                </c:pt>
                <c:pt idx="12">
                  <c:v>169</c:v>
                </c:pt>
              </c:numCache>
            </c:numRef>
          </c:val>
          <c:extLst>
            <c:ext xmlns:c16="http://schemas.microsoft.com/office/drawing/2014/chart" uri="{C3380CC4-5D6E-409C-BE32-E72D297353CC}">
              <c16:uniqueId val="{00000003-F7D3-414D-AB05-9C0496B35E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D3-414D-AB05-9C0496B35E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213</c:v>
                </c:pt>
                <c:pt idx="3">
                  <c:v>213</c:v>
                </c:pt>
                <c:pt idx="6">
                  <c:v>65</c:v>
                </c:pt>
                <c:pt idx="9">
                  <c:v>35</c:v>
                </c:pt>
                <c:pt idx="12">
                  <c:v>27</c:v>
                </c:pt>
              </c:numCache>
            </c:numRef>
          </c:val>
          <c:extLst>
            <c:ext xmlns:c16="http://schemas.microsoft.com/office/drawing/2014/chart" uri="{C3380CC4-5D6E-409C-BE32-E72D297353CC}">
              <c16:uniqueId val="{00000005-F7D3-414D-AB05-9C0496B35E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D3-414D-AB05-9C0496B35E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3382</c:v>
                </c:pt>
                <c:pt idx="3">
                  <c:v>3696</c:v>
                </c:pt>
                <c:pt idx="6">
                  <c:v>3570</c:v>
                </c:pt>
                <c:pt idx="9">
                  <c:v>3355</c:v>
                </c:pt>
                <c:pt idx="12">
                  <c:v>3167</c:v>
                </c:pt>
              </c:numCache>
            </c:numRef>
          </c:val>
          <c:extLst>
            <c:ext xmlns:c16="http://schemas.microsoft.com/office/drawing/2014/chart" uri="{C3380CC4-5D6E-409C-BE32-E72D297353CC}">
              <c16:uniqueId val="{00000007-F7D3-414D-AB05-9C0496B35E75}"/>
            </c:ext>
          </c:extLst>
        </c:ser>
        <c:dLbls>
          <c:showLegendKey val="0"/>
          <c:showVal val="0"/>
          <c:showCatName val="0"/>
          <c:showSerName val="0"/>
          <c:showPercent val="0"/>
          <c:showBubbleSize val="0"/>
        </c:dLbls>
        <c:gapWidth val="100"/>
        <c:overlap val="100"/>
        <c:axId val="83800064"/>
        <c:axId val="8380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-1562</c:v>
                </c:pt>
                <c:pt idx="2">
                  <c:v>#N/A</c:v>
                </c:pt>
                <c:pt idx="3">
                  <c:v>#N/A</c:v>
                </c:pt>
                <c:pt idx="4">
                  <c:v>-1606</c:v>
                </c:pt>
                <c:pt idx="5">
                  <c:v>#N/A</c:v>
                </c:pt>
                <c:pt idx="6">
                  <c:v>#N/A</c:v>
                </c:pt>
                <c:pt idx="7">
                  <c:v>-2131</c:v>
                </c:pt>
                <c:pt idx="8">
                  <c:v>#N/A</c:v>
                </c:pt>
                <c:pt idx="9">
                  <c:v>#N/A</c:v>
                </c:pt>
                <c:pt idx="10">
                  <c:v>-2605</c:v>
                </c:pt>
                <c:pt idx="11">
                  <c:v>#N/A</c:v>
                </c:pt>
                <c:pt idx="12">
                  <c:v>#N/A</c:v>
                </c:pt>
                <c:pt idx="13">
                  <c:v>-3106</c:v>
                </c:pt>
                <c:pt idx="14">
                  <c:v>#N/A</c:v>
                </c:pt>
              </c:numCache>
            </c:numRef>
          </c:val>
          <c:smooth val="0"/>
          <c:extLst>
            <c:ext xmlns:c16="http://schemas.microsoft.com/office/drawing/2014/chart" uri="{C3380CC4-5D6E-409C-BE32-E72D297353CC}">
              <c16:uniqueId val="{00000008-F7D3-414D-AB05-9C0496B35E75}"/>
            </c:ext>
          </c:extLst>
        </c:ser>
        <c:dLbls>
          <c:showLegendKey val="0"/>
          <c:showVal val="0"/>
          <c:showCatName val="0"/>
          <c:showSerName val="0"/>
          <c:showPercent val="0"/>
          <c:showBubbleSize val="0"/>
        </c:dLbls>
        <c:marker val="1"/>
        <c:smooth val="0"/>
        <c:axId val="83800064"/>
        <c:axId val="83801984"/>
      </c:lineChart>
      <c:catAx>
        <c:axId val="838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01984"/>
        <c:crosses val="autoZero"/>
        <c:auto val="1"/>
        <c:lblAlgn val="ctr"/>
        <c:lblOffset val="100"/>
        <c:tickLblSkip val="1"/>
        <c:tickMarkSkip val="1"/>
        <c:noMultiLvlLbl val="0"/>
      </c:catAx>
      <c:valAx>
        <c:axId val="8380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86752</c:v>
                </c:pt>
                <c:pt idx="5">
                  <c:v>83310</c:v>
                </c:pt>
                <c:pt idx="8">
                  <c:v>77874</c:v>
                </c:pt>
                <c:pt idx="11">
                  <c:v>73988</c:v>
                </c:pt>
                <c:pt idx="14">
                  <c:v>69012</c:v>
                </c:pt>
              </c:numCache>
            </c:numRef>
          </c:val>
          <c:extLst>
            <c:ext xmlns:c16="http://schemas.microsoft.com/office/drawing/2014/chart" uri="{C3380CC4-5D6E-409C-BE32-E72D297353CC}">
              <c16:uniqueId val="{00000000-21D8-46EF-BDDA-E50E7E9663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1D8-46EF-BDDA-E50E7E9663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45726</c:v>
                </c:pt>
                <c:pt idx="5">
                  <c:v>47773</c:v>
                </c:pt>
                <c:pt idx="8">
                  <c:v>48401</c:v>
                </c:pt>
                <c:pt idx="11">
                  <c:v>51565</c:v>
                </c:pt>
                <c:pt idx="14">
                  <c:v>57237</c:v>
                </c:pt>
              </c:numCache>
            </c:numRef>
          </c:val>
          <c:extLst>
            <c:ext xmlns:c16="http://schemas.microsoft.com/office/drawing/2014/chart" uri="{C3380CC4-5D6E-409C-BE32-E72D297353CC}">
              <c16:uniqueId val="{00000002-21D8-46EF-BDDA-E50E7E9663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D8-46EF-BDDA-E50E7E9663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D8-46EF-BDDA-E50E7E9663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c:v>
                </c:pt>
                <c:pt idx="3">
                  <c:v>0</c:v>
                </c:pt>
                <c:pt idx="6">
                  <c:v>0</c:v>
                </c:pt>
                <c:pt idx="9">
                  <c:v>0</c:v>
                </c:pt>
                <c:pt idx="12">
                  <c:v>0</c:v>
                </c:pt>
              </c:numCache>
            </c:numRef>
          </c:val>
          <c:extLst>
            <c:ext xmlns:c16="http://schemas.microsoft.com/office/drawing/2014/chart" uri="{C3380CC4-5D6E-409C-BE32-E72D297353CC}">
              <c16:uniqueId val="{00000005-21D8-46EF-BDDA-E50E7E9663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23357</c:v>
                </c:pt>
                <c:pt idx="3">
                  <c:v>22016</c:v>
                </c:pt>
                <c:pt idx="6">
                  <c:v>19918</c:v>
                </c:pt>
                <c:pt idx="9">
                  <c:v>20389</c:v>
                </c:pt>
                <c:pt idx="12">
                  <c:v>16761</c:v>
                </c:pt>
              </c:numCache>
            </c:numRef>
          </c:val>
          <c:extLst>
            <c:ext xmlns:c16="http://schemas.microsoft.com/office/drawing/2014/chart" uri="{C3380CC4-5D6E-409C-BE32-E72D297353CC}">
              <c16:uniqueId val="{00000006-21D8-46EF-BDDA-E50E7E9663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1238</c:v>
                </c:pt>
                <c:pt idx="3">
                  <c:v>1046</c:v>
                </c:pt>
                <c:pt idx="6">
                  <c:v>1084</c:v>
                </c:pt>
                <c:pt idx="9">
                  <c:v>1039</c:v>
                </c:pt>
                <c:pt idx="12">
                  <c:v>1003</c:v>
                </c:pt>
              </c:numCache>
            </c:numRef>
          </c:val>
          <c:extLst>
            <c:ext xmlns:c16="http://schemas.microsoft.com/office/drawing/2014/chart" uri="{C3380CC4-5D6E-409C-BE32-E72D297353CC}">
              <c16:uniqueId val="{00000007-21D8-46EF-BDDA-E50E7E9663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1D8-46EF-BDDA-E50E7E9663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968</c:v>
                </c:pt>
                <c:pt idx="3">
                  <c:v>949</c:v>
                </c:pt>
                <c:pt idx="6">
                  <c:v>834</c:v>
                </c:pt>
                <c:pt idx="9">
                  <c:v>1029</c:v>
                </c:pt>
                <c:pt idx="12">
                  <c:v>1498</c:v>
                </c:pt>
              </c:numCache>
            </c:numRef>
          </c:val>
          <c:extLst>
            <c:ext xmlns:c16="http://schemas.microsoft.com/office/drawing/2014/chart" uri="{C3380CC4-5D6E-409C-BE32-E72D297353CC}">
              <c16:uniqueId val="{00000009-21D8-46EF-BDDA-E50E7E9663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34885</c:v>
                </c:pt>
                <c:pt idx="3">
                  <c:v>28899</c:v>
                </c:pt>
                <c:pt idx="6">
                  <c:v>28085</c:v>
                </c:pt>
                <c:pt idx="9">
                  <c:v>26158</c:v>
                </c:pt>
                <c:pt idx="12">
                  <c:v>25844</c:v>
                </c:pt>
              </c:numCache>
            </c:numRef>
          </c:val>
          <c:extLst>
            <c:ext xmlns:c16="http://schemas.microsoft.com/office/drawing/2014/chart" uri="{C3380CC4-5D6E-409C-BE32-E72D297353CC}">
              <c16:uniqueId val="{0000000A-21D8-46EF-BDDA-E50E7E966327}"/>
            </c:ext>
          </c:extLst>
        </c:ser>
        <c:dLbls>
          <c:showLegendKey val="0"/>
          <c:showVal val="0"/>
          <c:showCatName val="0"/>
          <c:showSerName val="0"/>
          <c:showPercent val="0"/>
          <c:showBubbleSize val="0"/>
        </c:dLbls>
        <c:gapWidth val="100"/>
        <c:overlap val="100"/>
        <c:axId val="88574208"/>
        <c:axId val="8857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D8-46EF-BDDA-E50E7E966327}"/>
            </c:ext>
          </c:extLst>
        </c:ser>
        <c:dLbls>
          <c:showLegendKey val="0"/>
          <c:showVal val="0"/>
          <c:showCatName val="0"/>
          <c:showSerName val="0"/>
          <c:showPercent val="0"/>
          <c:showBubbleSize val="0"/>
        </c:dLbls>
        <c:marker val="1"/>
        <c:smooth val="0"/>
        <c:axId val="88574208"/>
        <c:axId val="88576384"/>
      </c:lineChart>
      <c:catAx>
        <c:axId val="885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576384"/>
        <c:crosses val="autoZero"/>
        <c:auto val="1"/>
        <c:lblAlgn val="ctr"/>
        <c:lblOffset val="100"/>
        <c:tickLblSkip val="1"/>
        <c:tickMarkSkip val="1"/>
        <c:noMultiLvlLbl val="0"/>
      </c:catAx>
      <c:valAx>
        <c:axId val="8857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{7CEF3DDE-F128-425B-AEC9-E9DBAD4EAD9C}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D31-4BDC-B1D1-5AB3196B166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{8FB68866-03E4-4C8D-8B1D-FB3999EEF254}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D31-4BDC-B1D1-5AB3196B166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{0FE6F10A-9CDC-4C53-99B2-23B6C5B82B1D}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D31-4BDC-B1D1-5AB3196B166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{990BBE67-AFA6-44FB-8B3B-9A67A02C52F5}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D31-4BDC-B1D1-5AB3196B166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{294BB796-DD75-47FA-99FC-9C5DE4CAEB0E}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D31-4BDC-B1D1-5AB3196B166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D31-4BDC-B1D1-5AB3196B166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{9FE07885-E397-43A1-998B-341F6CCC3E41}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D31-4BDC-B1D1-5AB3196B166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{3544F4A7-3B4F-401E-9CBA-A3BFC17A3F3C}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D31-4BDC-B1D1-5AB3196B166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{299A663B-1F10-45B1-B4F7-C2B51D190578}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D31-4BDC-B1D1-5AB3196B166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{7078FE98-EC55-4DDE-9C9E-8917AE1F6140}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D31-4BDC-B1D1-5AB3196B166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{10B02E68-2843-400A-8E9C-665B892E79AC}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D31-4BDC-B1D1-5AB3196B166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D31-4BDC-B1D1-5AB3196B166A}"/>
            </c:ext>
          </c:extLst>
        </c:ser>
        <c:dLbls>
          <c:showLegendKey val="0"/>
          <c:showVal val="0"/>
          <c:showCatName val="0"/>
          <c:showSerName val="0"/>
          <c:showPercent val="0"/>
          <c:showBubbleSize val="0"/>
        </c:dLbls>
        <c:axId val="91811200"/>
        <c:axId val="92378624"/>
      </c:scatterChart>
      <c:valAx>
        <c:axId val="91811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378624"/>
        <c:crosses val="autoZero"/>
        <c:crossBetween val="midCat"/>
      </c:valAx>
      <c:valAx>
        <c:axId val="92378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81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{A7061BF7-3053-4A19-99C8-05C509679A47}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4AB-499D-BC1F-E06D094E893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{D025998F-F78B-4311-A07E-593776C2646A}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4AB-499D-BC1F-E06D094E893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{44B66FC4-F8AE-43D1-AF88-4DB7B6FDEF8F}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4AB-499D-BC1F-E06D094E893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{50CF4E90-8D14-466D-8F6B-7F5BCAB3F544}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4AB-499D-BC1F-E06D094E893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{18F9C986-4AD6-4B07-AE4A-5A0A697D4412}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4AB-499D-BC1F-E06D094E893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-2</c:v>
                </c:pt>
                <c:pt idx="2">
                  <c:v>-2.4</c:v>
                </c:pt>
                <c:pt idx="3">
                  <c:v>-2.9</c:v>
                </c:pt>
                <c:pt idx="4">
                  <c:v>-3.5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4AB-499D-BC1F-E06D094E893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{27E0DD98-0454-45CE-A10B-49DE4DA52BD1}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4AB-499D-BC1F-E06D094E893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{7D96CF42-5202-4C36-A382-1D86E369A1DF}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4AB-499D-BC1F-E06D094E893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{74DEFB95-588F-4249-86E0-C2BDADB5F4B6}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4AB-499D-BC1F-E06D094E893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{2374CECF-53E3-41A2-9551-AC9F4008DE07}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4AB-499D-BC1F-E06D094E893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{F70C5DB7-ED71-4F53-B713-8AB540C24E98}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4AB-499D-BC1F-E06D094E893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4AB-499D-BC1F-E06D094E893E}"/>
            </c:ext>
          </c:extLst>
        </c:ser>
        <c:dLbls>
          <c:showLegendKey val="0"/>
          <c:showVal val="0"/>
          <c:showCatName val="0"/>
          <c:showSerName val="0"/>
          <c:showPercent val="0"/>
          <c:showBubbleSize val="0"/>
        </c:dLbls>
        <c:axId val="91573248"/>
        <c:axId val="91603712"/>
      </c:scatterChart>
      <c:valAx>
        <c:axId val="91573248"/>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603712"/>
        <c:crosses val="autoZero"/>
        <c:crossBetween val="midCat"/>
      </c:valAx>
      <c:valAx>
        <c:axId val="91603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573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元利償還金は、計画的な区債活用により概ね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億円の範囲で推移している。　算入公債費等は、北区には不交付の地方交付税での基準財政需要額に算入される区債償還経費を差し引いた上で実質公債費比率を算定しており、増加傾向にある。実質公債費比率の分子は、元利償還金等を算入公債費等が上回るため▲となり、減少傾向にある。今後も適切な区債活用と計画的償還で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一般会計等に係る地方債の現在高は、計画的な償還により減少傾向にある。債務負担行為に基づく支出予定額は北区土地開発公社からの用地取得の増により増加し、退職手当負担見込額は、職員数の減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減少となった。充当可能基金は基金の計画的な積立により増加した。将来負担額から差し引く基準財政需要額算入見込額は、北区は不交付の地方交付税基準財政需要額に算入見込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財政力指数は前年度</a:t>
          </a:r>
          <a:r>
            <a:rPr lang="ja-JP" altLang="en-US" sz="1300">
              <a:solidFill>
                <a:schemeClr val="dk1"/>
              </a:solidFill>
              <a:effectLst/>
              <a:latin typeface="+mn-lt"/>
              <a:ea typeface="+mn-ea"/>
              <a:cs typeface="+mn-cs"/>
            </a:rPr>
            <a:t>から</a:t>
          </a:r>
          <a:r>
            <a:rPr lang="en-US" altLang="ja-JP" sz="1300">
              <a:solidFill>
                <a:schemeClr val="dk1"/>
              </a:solidFill>
              <a:effectLst/>
              <a:latin typeface="+mn-lt"/>
              <a:ea typeface="+mn-ea"/>
              <a:cs typeface="+mn-cs"/>
            </a:rPr>
            <a:t>0.01</a:t>
          </a:r>
          <a:r>
            <a:rPr lang="ja-JP" altLang="en-US" sz="1300">
              <a:solidFill>
                <a:schemeClr val="dk1"/>
              </a:solidFill>
              <a:effectLst/>
              <a:latin typeface="+mn-lt"/>
              <a:ea typeface="+mn-ea"/>
              <a:cs typeface="+mn-cs"/>
            </a:rPr>
            <a:t>ポイント上昇し</a:t>
          </a:r>
          <a:r>
            <a:rPr lang="en-US" altLang="ja-JP" sz="1300">
              <a:solidFill>
                <a:schemeClr val="dk1"/>
              </a:solidFill>
              <a:effectLst/>
              <a:latin typeface="+mn-lt"/>
              <a:ea typeface="+mn-ea"/>
              <a:cs typeface="+mn-cs"/>
            </a:rPr>
            <a:t>0.38</a:t>
          </a:r>
          <a:r>
            <a:rPr lang="ja-JP" altLang="ja-JP" sz="1300">
              <a:solidFill>
                <a:schemeClr val="dk1"/>
              </a:solidFill>
              <a:effectLst/>
              <a:latin typeface="+mn-lt"/>
              <a:ea typeface="+mn-ea"/>
              <a:cs typeface="+mn-cs"/>
            </a:rPr>
            <a:t>となり、特別区税の歳入に占める割合が</a:t>
          </a:r>
          <a:r>
            <a:rPr lang="en-US" altLang="ja-JP" sz="1300">
              <a:solidFill>
                <a:schemeClr val="dk1"/>
              </a:solidFill>
              <a:effectLst/>
              <a:latin typeface="+mn-lt"/>
              <a:ea typeface="+mn-ea"/>
              <a:cs typeface="+mn-cs"/>
            </a:rPr>
            <a:t>18.9</a:t>
          </a:r>
          <a:r>
            <a:rPr lang="ja-JP" altLang="ja-JP" sz="1300">
              <a:solidFill>
                <a:schemeClr val="dk1"/>
              </a:solidFill>
              <a:effectLst/>
              <a:latin typeface="+mn-lt"/>
              <a:ea typeface="+mn-ea"/>
              <a:cs typeface="+mn-cs"/>
            </a:rPr>
            <a:t>％と類似団体平均を大きく下回るなど、低い水準で推移している。一方で、都区財政調整交付金は歳入の</a:t>
          </a:r>
          <a:r>
            <a:rPr lang="en-US" altLang="ja-JP" sz="1300">
              <a:solidFill>
                <a:schemeClr val="dk1"/>
              </a:solidFill>
              <a:effectLst/>
              <a:latin typeface="+mn-lt"/>
              <a:ea typeface="+mn-ea"/>
              <a:cs typeface="+mn-cs"/>
            </a:rPr>
            <a:t>34.3</a:t>
          </a:r>
          <a:r>
            <a:rPr lang="ja-JP" altLang="ja-JP" sz="1300">
              <a:solidFill>
                <a:schemeClr val="dk1"/>
              </a:solidFill>
              <a:effectLst/>
              <a:latin typeface="+mn-lt"/>
              <a:ea typeface="+mn-ea"/>
              <a:cs typeface="+mn-cs"/>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70" name="直線コネクタ 69"/>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9" name="直線コネクタ 78"/>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5" name="円/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経常収支比率は、前年度から</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ポイント減少し</a:t>
          </a:r>
          <a:r>
            <a:rPr lang="en-US" altLang="ja-JP" sz="1300">
              <a:solidFill>
                <a:schemeClr val="dk1"/>
              </a:solidFill>
              <a:effectLst/>
              <a:latin typeface="+mn-lt"/>
              <a:ea typeface="+mn-ea"/>
              <a:cs typeface="+mn-cs"/>
            </a:rPr>
            <a:t>83.4</a:t>
          </a:r>
          <a:r>
            <a:rPr lang="ja-JP" altLang="ja-JP" sz="1300">
              <a:solidFill>
                <a:schemeClr val="dk1"/>
              </a:solidFill>
              <a:effectLst/>
              <a:latin typeface="+mn-lt"/>
              <a:ea typeface="+mn-ea"/>
              <a:cs typeface="+mn-cs"/>
            </a:rPr>
            <a:t>％となった。これは、</a:t>
          </a:r>
          <a:r>
            <a:rPr lang="ja-JP" altLang="en-US" sz="1300">
              <a:solidFill>
                <a:schemeClr val="dk1"/>
              </a:solidFill>
              <a:effectLst/>
              <a:latin typeface="+mn-lt"/>
              <a:ea typeface="+mn-ea"/>
              <a:cs typeface="+mn-cs"/>
            </a:rPr>
            <a:t>保育所待機児童解消を図るため保育所定員を拡大したことによる</a:t>
          </a:r>
          <a:r>
            <a:rPr lang="ja-JP" altLang="ja-JP" sz="1300">
              <a:solidFill>
                <a:schemeClr val="dk1"/>
              </a:solidFill>
              <a:effectLst/>
              <a:latin typeface="+mn-lt"/>
              <a:ea typeface="+mn-ea"/>
              <a:cs typeface="+mn-cs"/>
            </a:rPr>
            <a:t>扶助費の増などにより、経常的な経費に充当した一般財源等が増加したものの、</a:t>
          </a:r>
          <a:r>
            <a:rPr lang="ja-JP" altLang="en-US" sz="1300">
              <a:solidFill>
                <a:schemeClr val="dk1"/>
              </a:solidFill>
              <a:effectLst/>
              <a:latin typeface="+mn-lt"/>
              <a:ea typeface="+mn-ea"/>
              <a:cs typeface="+mn-cs"/>
            </a:rPr>
            <a:t>地方</a:t>
          </a:r>
          <a:r>
            <a:rPr lang="ja-JP" altLang="ja-JP" sz="1300">
              <a:solidFill>
                <a:schemeClr val="dk1"/>
              </a:solidFill>
              <a:effectLst/>
              <a:latin typeface="+mn-lt"/>
              <a:ea typeface="+mn-ea"/>
              <a:cs typeface="+mn-cs"/>
            </a:rPr>
            <a:t>消費税交付金</a:t>
          </a:r>
          <a:r>
            <a:rPr lang="ja-JP" altLang="en-US" sz="1300">
              <a:solidFill>
                <a:schemeClr val="dk1"/>
              </a:solidFill>
              <a:effectLst/>
              <a:latin typeface="+mn-lt"/>
              <a:ea typeface="+mn-ea"/>
              <a:cs typeface="+mn-cs"/>
            </a:rPr>
            <a:t>や特別区税</a:t>
          </a:r>
          <a:r>
            <a:rPr lang="ja-JP" altLang="ja-JP" sz="1300">
              <a:solidFill>
                <a:schemeClr val="dk1"/>
              </a:solidFill>
              <a:effectLst/>
              <a:latin typeface="+mn-lt"/>
              <a:ea typeface="+mn-ea"/>
              <a:cs typeface="+mn-cs"/>
            </a:rPr>
            <a:t>等の増による経常的一般財源等の増加がそれを上回ったことによる。</a:t>
          </a:r>
          <a:endParaRPr lang="ja-JP" altLang="ja-JP" sz="1300">
            <a:effectLst/>
          </a:endParaRPr>
        </a:p>
        <a:p>
          <a:r>
            <a:rPr lang="ja-JP" altLang="ja-JP" sz="1300">
              <a:solidFill>
                <a:schemeClr val="dk1"/>
              </a:solidFill>
              <a:effectLst/>
              <a:latin typeface="+mn-lt"/>
              <a:ea typeface="+mn-ea"/>
              <a:cs typeface="+mn-cs"/>
            </a:rPr>
            <a:t>引き続き、収納対策の充実や「北区経営改革プラン２０１５」の実行に全力を挙げて取り組み、適正水準とされる</a:t>
          </a:r>
          <a:r>
            <a:rPr lang="en-US" altLang="ja-JP" sz="1300">
              <a:solidFill>
                <a:schemeClr val="dk1"/>
              </a:solidFill>
              <a:effectLst/>
              <a:latin typeface="+mn-lt"/>
              <a:ea typeface="+mn-ea"/>
              <a:cs typeface="+mn-cs"/>
            </a:rPr>
            <a:t>70</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80</a:t>
          </a:r>
          <a:r>
            <a:rPr lang="ja-JP" altLang="ja-JP" sz="1300">
              <a:solidFill>
                <a:schemeClr val="dk1"/>
              </a:solidFill>
              <a:effectLst/>
              <a:latin typeface="+mn-lt"/>
              <a:ea typeface="+mn-ea"/>
              <a:cs typeface="+mn-cs"/>
            </a:rPr>
            <a:t>％の範囲に収めるよう努める。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56134</xdr:rowOff>
    </xdr:from>
    <xdr:to>
      <xdr:col>7</xdr:col>
      <xdr:colOff>152400</xdr:colOff>
      <xdr:row>66</xdr:row>
      <xdr:rowOff>14986</xdr:rowOff>
    </xdr:to>
    <xdr:cxnSp macro="">
      <xdr:nvCxnSpPr>
        <xdr:cNvPr id="131" name="直線コネクタ 130"/>
        <xdr:cNvCxnSpPr/>
      </xdr:nvCxnSpPr>
      <xdr:spPr>
        <a:xfrm flipV="1">
          <a:off x="4114800" y="1120038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94505</xdr:rowOff>
    </xdr:from>
    <xdr:ext cx="762000" cy="259045"/>
    <xdr:sp macro="" textlink="">
      <xdr:nvSpPr>
        <xdr:cNvPr id="132"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14986</xdr:rowOff>
    </xdr:from>
    <xdr:to>
      <xdr:col>6</xdr:col>
      <xdr:colOff>0</xdr:colOff>
      <xdr:row>66</xdr:row>
      <xdr:rowOff>87376</xdr:rowOff>
    </xdr:to>
    <xdr:cxnSp macro="">
      <xdr:nvCxnSpPr>
        <xdr:cNvPr id="134" name="直線コネクタ 133"/>
        <xdr:cNvCxnSpPr/>
      </xdr:nvCxnSpPr>
      <xdr:spPr>
        <a:xfrm flipV="1">
          <a:off x="3225800" y="113306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36" name="テキスト ボックス 135"/>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87376</xdr:rowOff>
    </xdr:from>
    <xdr:to>
      <xdr:col>4</xdr:col>
      <xdr:colOff>482600</xdr:colOff>
      <xdr:row>67</xdr:row>
      <xdr:rowOff>2794</xdr:rowOff>
    </xdr:to>
    <xdr:cxnSp macro="">
      <xdr:nvCxnSpPr>
        <xdr:cNvPr id="137" name="直線コネクタ 136"/>
        <xdr:cNvCxnSpPr/>
      </xdr:nvCxnSpPr>
      <xdr:spPr>
        <a:xfrm flipV="1">
          <a:off x="2336800" y="11403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88155</xdr:rowOff>
    </xdr:from>
    <xdr:ext cx="762000" cy="259045"/>
    <xdr:sp macro="" textlink="">
      <xdr:nvSpPr>
        <xdr:cNvPr id="139" name="テキスト ボックス 138"/>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159766</xdr:rowOff>
    </xdr:from>
    <xdr:to>
      <xdr:col>3</xdr:col>
      <xdr:colOff>279400</xdr:colOff>
      <xdr:row>67</xdr:row>
      <xdr:rowOff>2794</xdr:rowOff>
    </xdr:to>
    <xdr:cxnSp macro="">
      <xdr:nvCxnSpPr>
        <xdr:cNvPr id="140" name="直線コネクタ 139"/>
        <xdr:cNvCxnSpPr/>
      </xdr:nvCxnSpPr>
      <xdr:spPr>
        <a:xfrm>
          <a:off x="1447800" y="114754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61485</xdr:rowOff>
    </xdr:from>
    <xdr:ext cx="762000" cy="259045"/>
    <xdr:sp macro="" textlink="">
      <xdr:nvSpPr>
        <xdr:cNvPr id="142" name="テキスト ボックス 141"/>
        <xdr:cNvSpPr txBox="1"/>
      </xdr:nvSpPr>
      <xdr:spPr>
        <a:xfrm>
          <a:off x="1955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90441</xdr:rowOff>
    </xdr:from>
    <xdr:ext cx="762000" cy="259045"/>
    <xdr:sp macro="" textlink="">
      <xdr:nvSpPr>
        <xdr:cNvPr id="144" name="テキスト ボックス 143"/>
        <xdr:cNvSpPr txBox="1"/>
      </xdr:nvSpPr>
      <xdr:spPr>
        <a:xfrm>
          <a:off x="1066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50" name="円/楕円 149"/>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72661</xdr:rowOff>
    </xdr:from>
    <xdr:ext cx="762000" cy="259045"/>
    <xdr:sp macro="" textlink="">
      <xdr:nvSpPr>
        <xdr:cNvPr id="151" name="財政構造の弾力性該当値テキスト"/>
        <xdr:cNvSpPr txBox="1"/>
      </xdr:nvSpPr>
      <xdr:spPr>
        <a:xfrm>
          <a:off x="50419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135636</xdr:rowOff>
    </xdr:from>
    <xdr:to>
      <xdr:col>6</xdr:col>
      <xdr:colOff>50800</xdr:colOff>
      <xdr:row>66</xdr:row>
      <xdr:rowOff>65786</xdr:rowOff>
    </xdr:to>
    <xdr:sp macro="" textlink="">
      <xdr:nvSpPr>
        <xdr:cNvPr id="152" name="円/楕円 151"/>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50563</xdr:rowOff>
    </xdr:from>
    <xdr:ext cx="736600" cy="259045"/>
    <xdr:sp macro="" textlink="">
      <xdr:nvSpPr>
        <xdr:cNvPr id="153" name="テキスト ボックス 152"/>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36576</xdr:rowOff>
    </xdr:from>
    <xdr:to>
      <xdr:col>4</xdr:col>
      <xdr:colOff>533400</xdr:colOff>
      <xdr:row>66</xdr:row>
      <xdr:rowOff>138176</xdr:rowOff>
    </xdr:to>
    <xdr:sp macro="" textlink="">
      <xdr:nvSpPr>
        <xdr:cNvPr id="154" name="円/楕円 153"/>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122953</xdr:rowOff>
    </xdr:from>
    <xdr:ext cx="762000" cy="259045"/>
    <xdr:sp macro="" textlink="">
      <xdr:nvSpPr>
        <xdr:cNvPr id="155" name="テキスト ボックス 154"/>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123444</xdr:rowOff>
    </xdr:from>
    <xdr:to>
      <xdr:col>3</xdr:col>
      <xdr:colOff>330200</xdr:colOff>
      <xdr:row>67</xdr:row>
      <xdr:rowOff>53594</xdr:rowOff>
    </xdr:to>
    <xdr:sp macro="" textlink="">
      <xdr:nvSpPr>
        <xdr:cNvPr id="156" name="円/楕円 155"/>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38371</xdr:rowOff>
    </xdr:from>
    <xdr:ext cx="762000" cy="259045"/>
    <xdr:sp macro="" textlink="">
      <xdr:nvSpPr>
        <xdr:cNvPr id="157" name="テキスト ボックス 156"/>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108966</xdr:rowOff>
    </xdr:from>
    <xdr:to>
      <xdr:col>2</xdr:col>
      <xdr:colOff>127000</xdr:colOff>
      <xdr:row>67</xdr:row>
      <xdr:rowOff>39116</xdr:rowOff>
    </xdr:to>
    <xdr:sp macro="" textlink="">
      <xdr:nvSpPr>
        <xdr:cNvPr id="158" name="円/楕円 157"/>
        <xdr:cNvSpPr/>
      </xdr:nvSpPr>
      <xdr:spPr>
        <a:xfrm>
          <a:off x="1397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23893</xdr:rowOff>
    </xdr:from>
    <xdr:ext cx="762000" cy="259045"/>
    <xdr:sp macro="" textlink="">
      <xdr:nvSpPr>
        <xdr:cNvPr id="159" name="テキスト ボックス 158"/>
        <xdr:cNvSpPr txBox="1"/>
      </xdr:nvSpPr>
      <xdr:spPr>
        <a:xfrm>
          <a:off x="1066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人口１人当たりの人件費・物件費等決算額は、</a:t>
          </a:r>
          <a:r>
            <a:rPr lang="ja-JP" altLang="en-US" sz="1300">
              <a:solidFill>
                <a:schemeClr val="dk1"/>
              </a:solidFill>
              <a:effectLst/>
              <a:latin typeface="+mn-ea"/>
              <a:ea typeface="+mn-ea"/>
              <a:cs typeface="+mn-cs"/>
            </a:rPr>
            <a:t>マイナンバー制度（社会保障・税番号制度）対応に伴うシステム改修費等の増による</a:t>
          </a:r>
          <a:r>
            <a:rPr lang="ja-JP" altLang="ja-JP" sz="1300">
              <a:solidFill>
                <a:schemeClr val="dk1"/>
              </a:solidFill>
              <a:effectLst/>
              <a:latin typeface="+mn-ea"/>
              <a:ea typeface="+mn-ea"/>
              <a:cs typeface="+mn-cs"/>
            </a:rPr>
            <a:t>物件費の増により、前年度比</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％増加し、</a:t>
          </a:r>
          <a:r>
            <a:rPr lang="en-US" altLang="ja-JP" sz="1300">
              <a:solidFill>
                <a:schemeClr val="dk1"/>
              </a:solidFill>
              <a:effectLst/>
              <a:latin typeface="+mn-ea"/>
              <a:ea typeface="+mn-ea"/>
              <a:cs typeface="+mn-cs"/>
            </a:rPr>
            <a:t>130,717</a:t>
          </a:r>
          <a:r>
            <a:rPr lang="ja-JP" altLang="ja-JP" sz="1300">
              <a:solidFill>
                <a:schemeClr val="dk1"/>
              </a:solidFill>
              <a:effectLst/>
              <a:latin typeface="+mn-ea"/>
              <a:ea typeface="+mn-ea"/>
              <a:cs typeface="+mn-cs"/>
            </a:rPr>
            <a:t>円となった。維持補修費については、施設の経年劣化により今後増加していくことが見込まれるが、「公共施設再配置方針」による公共施設の総量削減を推進するとともに、計画的な維持保全に努め、適切な管理を行っ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130626</xdr:rowOff>
    </xdr:from>
    <xdr:to>
      <xdr:col>7</xdr:col>
      <xdr:colOff>152400</xdr:colOff>
      <xdr:row>81</xdr:row>
      <xdr:rowOff>141891</xdr:rowOff>
    </xdr:to>
    <xdr:cxnSp macro="">
      <xdr:nvCxnSpPr>
        <xdr:cNvPr id="192" name="直線コネクタ 191"/>
        <xdr:cNvCxnSpPr/>
      </xdr:nvCxnSpPr>
      <xdr:spPr>
        <a:xfrm>
          <a:off x="4114800" y="14018076"/>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3"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126119</xdr:rowOff>
    </xdr:from>
    <xdr:to>
      <xdr:col>6</xdr:col>
      <xdr:colOff>0</xdr:colOff>
      <xdr:row>81</xdr:row>
      <xdr:rowOff>130626</xdr:rowOff>
    </xdr:to>
    <xdr:cxnSp macro="">
      <xdr:nvCxnSpPr>
        <xdr:cNvPr id="195" name="直線コネクタ 194"/>
        <xdr:cNvCxnSpPr/>
      </xdr:nvCxnSpPr>
      <xdr:spPr>
        <a:xfrm>
          <a:off x="3225800" y="1401356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7" name="テキスト ボックス 196"/>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123258</xdr:rowOff>
    </xdr:from>
    <xdr:to>
      <xdr:col>4</xdr:col>
      <xdr:colOff>482600</xdr:colOff>
      <xdr:row>81</xdr:row>
      <xdr:rowOff>126119</xdr:rowOff>
    </xdr:to>
    <xdr:cxnSp macro="">
      <xdr:nvCxnSpPr>
        <xdr:cNvPr id="198" name="直線コネクタ 197"/>
        <xdr:cNvCxnSpPr/>
      </xdr:nvCxnSpPr>
      <xdr:spPr>
        <a:xfrm>
          <a:off x="2336800" y="1401070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200" name="テキスト ボックス 199"/>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123258</xdr:rowOff>
    </xdr:from>
    <xdr:to>
      <xdr:col>3</xdr:col>
      <xdr:colOff>279400</xdr:colOff>
      <xdr:row>81</xdr:row>
      <xdr:rowOff>167266</xdr:rowOff>
    </xdr:to>
    <xdr:cxnSp macro="">
      <xdr:nvCxnSpPr>
        <xdr:cNvPr id="201" name="直線コネクタ 200"/>
        <xdr:cNvCxnSpPr/>
      </xdr:nvCxnSpPr>
      <xdr:spPr>
        <a:xfrm flipV="1">
          <a:off x="1447800" y="14010708"/>
          <a:ext cx="889000" cy="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3" name="テキスト ボックス 202"/>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5" name="テキスト ボックス 204"/>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91091</xdr:rowOff>
    </xdr:from>
    <xdr:to>
      <xdr:col>7</xdr:col>
      <xdr:colOff>203200</xdr:colOff>
      <xdr:row>82</xdr:row>
      <xdr:rowOff>21241</xdr:rowOff>
    </xdr:to>
    <xdr:sp macro="" textlink="">
      <xdr:nvSpPr>
        <xdr:cNvPr id="211" name="円/楕円 210"/>
        <xdr:cNvSpPr/>
      </xdr:nvSpPr>
      <xdr:spPr>
        <a:xfrm>
          <a:off x="49022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63168</xdr:rowOff>
    </xdr:from>
    <xdr:ext cx="762000" cy="259045"/>
    <xdr:sp macro="" textlink="">
      <xdr:nvSpPr>
        <xdr:cNvPr id="212" name="人件費・物件費等の状況該当値テキスト"/>
        <xdr:cNvSpPr txBox="1"/>
      </xdr:nvSpPr>
      <xdr:spPr>
        <a:xfrm>
          <a:off x="5041900" y="1395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130,717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79826</xdr:rowOff>
    </xdr:from>
    <xdr:to>
      <xdr:col>6</xdr:col>
      <xdr:colOff>50800</xdr:colOff>
      <xdr:row>82</xdr:row>
      <xdr:rowOff>9976</xdr:rowOff>
    </xdr:to>
    <xdr:sp macro="" textlink="">
      <xdr:nvSpPr>
        <xdr:cNvPr id="213" name="円/楕円 212"/>
        <xdr:cNvSpPr/>
      </xdr:nvSpPr>
      <xdr:spPr>
        <a:xfrm>
          <a:off x="4064000" y="13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166203</xdr:rowOff>
    </xdr:from>
    <xdr:ext cx="736600" cy="259045"/>
    <xdr:sp macro="" textlink="">
      <xdr:nvSpPr>
        <xdr:cNvPr id="214" name="テキスト ボックス 213"/>
        <xdr:cNvSpPr txBox="1"/>
      </xdr:nvSpPr>
      <xdr:spPr>
        <a:xfrm>
          <a:off x="3733800" y="1405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75319</xdr:rowOff>
    </xdr:from>
    <xdr:to>
      <xdr:col>4</xdr:col>
      <xdr:colOff>533400</xdr:colOff>
      <xdr:row>82</xdr:row>
      <xdr:rowOff>5469</xdr:rowOff>
    </xdr:to>
    <xdr:sp macro="" textlink="">
      <xdr:nvSpPr>
        <xdr:cNvPr id="215" name="円/楕円 214"/>
        <xdr:cNvSpPr/>
      </xdr:nvSpPr>
      <xdr:spPr>
        <a:xfrm>
          <a:off x="3175000" y="13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161696</xdr:rowOff>
    </xdr:from>
    <xdr:ext cx="762000" cy="259045"/>
    <xdr:sp macro="" textlink="">
      <xdr:nvSpPr>
        <xdr:cNvPr id="216" name="テキスト ボックス 215"/>
        <xdr:cNvSpPr txBox="1"/>
      </xdr:nvSpPr>
      <xdr:spPr>
        <a:xfrm>
          <a:off x="2844800" y="1404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72458</xdr:rowOff>
    </xdr:from>
    <xdr:to>
      <xdr:col>3</xdr:col>
      <xdr:colOff>330200</xdr:colOff>
      <xdr:row>82</xdr:row>
      <xdr:rowOff>2608</xdr:rowOff>
    </xdr:to>
    <xdr:sp macro="" textlink="">
      <xdr:nvSpPr>
        <xdr:cNvPr id="217" name="円/楕円 216"/>
        <xdr:cNvSpPr/>
      </xdr:nvSpPr>
      <xdr:spPr>
        <a:xfrm>
          <a:off x="2286000" y="13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158835</xdr:rowOff>
    </xdr:from>
    <xdr:ext cx="762000" cy="259045"/>
    <xdr:sp macro="" textlink="">
      <xdr:nvSpPr>
        <xdr:cNvPr id="218" name="テキスト ボックス 217"/>
        <xdr:cNvSpPr txBox="1"/>
      </xdr:nvSpPr>
      <xdr:spPr>
        <a:xfrm>
          <a:off x="1955800" y="1404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116466</xdr:rowOff>
    </xdr:from>
    <xdr:to>
      <xdr:col>2</xdr:col>
      <xdr:colOff>127000</xdr:colOff>
      <xdr:row>82</xdr:row>
      <xdr:rowOff>46616</xdr:rowOff>
    </xdr:to>
    <xdr:sp macro="" textlink="">
      <xdr:nvSpPr>
        <xdr:cNvPr id="219" name="円/楕円 218"/>
        <xdr:cNvSpPr/>
      </xdr:nvSpPr>
      <xdr:spPr>
        <a:xfrm>
          <a:off x="1397000" y="140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31393</xdr:rowOff>
    </xdr:from>
    <xdr:ext cx="762000" cy="259045"/>
    <xdr:sp macro="" textlink="">
      <xdr:nvSpPr>
        <xdr:cNvPr id="220" name="テキスト ボックス 219"/>
        <xdr:cNvSpPr txBox="1"/>
      </xdr:nvSpPr>
      <xdr:spPr>
        <a:xfrm>
          <a:off x="1066800" y="140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ラスパイレス指数は、前年度比で</a:t>
          </a:r>
          <a:r>
            <a:rPr lang="en-US" altLang="ja-JP" sz="1300">
              <a:solidFill>
                <a:schemeClr val="dk1"/>
              </a:solidFill>
              <a:effectLst/>
              <a:latin typeface="+mn-lt"/>
              <a:ea typeface="+mn-ea"/>
              <a:cs typeface="+mn-cs"/>
            </a:rPr>
            <a:t>0.9</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上昇</a:t>
          </a:r>
          <a:r>
            <a:rPr lang="ja-JP" altLang="ja-JP" sz="1300">
              <a:solidFill>
                <a:schemeClr val="dk1"/>
              </a:solidFill>
              <a:effectLst/>
              <a:latin typeface="+mn-lt"/>
              <a:ea typeface="+mn-ea"/>
              <a:cs typeface="+mn-cs"/>
            </a:rPr>
            <a:t>し、</a:t>
          </a:r>
          <a:r>
            <a:rPr lang="en-US" altLang="ja-JP" sz="1300">
              <a:solidFill>
                <a:schemeClr val="dk1"/>
              </a:solidFill>
              <a:effectLst/>
              <a:latin typeface="+mn-lt"/>
              <a:ea typeface="+mn-ea"/>
              <a:cs typeface="+mn-cs"/>
            </a:rPr>
            <a:t>99.3</a:t>
          </a:r>
          <a:r>
            <a:rPr lang="ja-JP" altLang="ja-JP" sz="1300">
              <a:solidFill>
                <a:schemeClr val="dk1"/>
              </a:solidFill>
              <a:effectLst/>
              <a:latin typeface="+mn-lt"/>
              <a:ea typeface="+mn-ea"/>
              <a:cs typeface="+mn-cs"/>
            </a:rPr>
            <a:t>となった。給与については、特別区人事委員会勧告による特別区共通の給料表を使用しており、今後も特別区として給与体系の再構築を進め、総人件費の抑制に努めていく。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82</xdr:row>
      <xdr:rowOff>111761</xdr:rowOff>
    </xdr:to>
    <xdr:cxnSp macro="">
      <xdr:nvCxnSpPr>
        <xdr:cNvPr id="247" name="直線コネクタ 246"/>
        <xdr:cNvCxnSpPr/>
      </xdr:nvCxnSpPr>
      <xdr:spPr>
        <a:xfrm flipV="1">
          <a:off x="17018000" y="13736320"/>
          <a:ext cx="0" cy="434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83838</xdr:rowOff>
    </xdr:from>
    <xdr:ext cx="762000" cy="259045"/>
    <xdr:sp macro="" textlink="">
      <xdr:nvSpPr>
        <xdr:cNvPr id="248" name="給与水準   （国との比較）最小値テキスト"/>
        <xdr:cNvSpPr txBox="1"/>
      </xdr:nvSpPr>
      <xdr:spPr>
        <a:xfrm>
          <a:off x="17106900" y="141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49" name="直線コネクタ 248"/>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0"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1" name="直線コネクタ 250"/>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68580</xdr:rowOff>
    </xdr:from>
    <xdr:to>
      <xdr:col>24</xdr:col>
      <xdr:colOff>558800</xdr:colOff>
      <xdr:row>81</xdr:row>
      <xdr:rowOff>41911</xdr:rowOff>
    </xdr:to>
    <xdr:cxnSp macro="">
      <xdr:nvCxnSpPr>
        <xdr:cNvPr id="252" name="直線コネクタ 251"/>
        <xdr:cNvCxnSpPr/>
      </xdr:nvCxnSpPr>
      <xdr:spPr>
        <a:xfrm>
          <a:off x="16179800" y="137845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166811</xdr:rowOff>
    </xdr:from>
    <xdr:ext cx="762000" cy="259045"/>
    <xdr:sp macro="" textlink="">
      <xdr:nvSpPr>
        <xdr:cNvPr id="253" name="給与水準   （国との比較）平均値テキスト"/>
        <xdr:cNvSpPr txBox="1"/>
      </xdr:nvSpPr>
      <xdr:spPr>
        <a:xfrm>
          <a:off x="17106900" y="1388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54" name="フローチャート : 判断 253"/>
        <xdr:cNvSpPr/>
      </xdr:nvSpPr>
      <xdr:spPr>
        <a:xfrm>
          <a:off x="169672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68580</xdr:rowOff>
    </xdr:from>
    <xdr:to>
      <xdr:col>23</xdr:col>
      <xdr:colOff>406400</xdr:colOff>
      <xdr:row>81</xdr:row>
      <xdr:rowOff>57996</xdr:rowOff>
    </xdr:to>
    <xdr:cxnSp macro="">
      <xdr:nvCxnSpPr>
        <xdr:cNvPr id="255" name="直線コネクタ 254"/>
        <xdr:cNvCxnSpPr/>
      </xdr:nvCxnSpPr>
      <xdr:spPr>
        <a:xfrm flipV="1">
          <a:off x="15290800" y="137845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1693</xdr:rowOff>
    </xdr:from>
    <xdr:to>
      <xdr:col>23</xdr:col>
      <xdr:colOff>457200</xdr:colOff>
      <xdr:row>80</xdr:row>
      <xdr:rowOff>103293</xdr:rowOff>
    </xdr:to>
    <xdr:sp macro="" textlink="">
      <xdr:nvSpPr>
        <xdr:cNvPr id="256" name="フローチャート : 判断 255"/>
        <xdr:cNvSpPr/>
      </xdr:nvSpPr>
      <xdr:spPr>
        <a:xfrm>
          <a:off x="16129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113470</xdr:rowOff>
    </xdr:from>
    <xdr:ext cx="736600" cy="259045"/>
    <xdr:sp macro="" textlink="">
      <xdr:nvSpPr>
        <xdr:cNvPr id="257" name="テキスト ボックス 256"/>
        <xdr:cNvSpPr txBox="1"/>
      </xdr:nvSpPr>
      <xdr:spPr>
        <a:xfrm>
          <a:off x="15798800" y="1348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57996</xdr:rowOff>
    </xdr:from>
    <xdr:to>
      <xdr:col>22</xdr:col>
      <xdr:colOff>203200</xdr:colOff>
      <xdr:row>89</xdr:row>
      <xdr:rowOff>85937</xdr:rowOff>
    </xdr:to>
    <xdr:cxnSp macro="">
      <xdr:nvCxnSpPr>
        <xdr:cNvPr id="258" name="直線コネクタ 257"/>
        <xdr:cNvCxnSpPr/>
      </xdr:nvCxnSpPr>
      <xdr:spPr>
        <a:xfrm flipV="1">
          <a:off x="14401800" y="13945446"/>
          <a:ext cx="889000" cy="13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55457</xdr:rowOff>
    </xdr:from>
    <xdr:to>
      <xdr:col>22</xdr:col>
      <xdr:colOff>254000</xdr:colOff>
      <xdr:row>81</xdr:row>
      <xdr:rowOff>157057</xdr:rowOff>
    </xdr:to>
    <xdr:sp macro="" textlink="">
      <xdr:nvSpPr>
        <xdr:cNvPr id="259" name="フローチャート : 判断 258"/>
        <xdr:cNvSpPr/>
      </xdr:nvSpPr>
      <xdr:spPr>
        <a:xfrm>
          <a:off x="15240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141834</xdr:rowOff>
    </xdr:from>
    <xdr:ext cx="762000" cy="259045"/>
    <xdr:sp macro="" textlink="">
      <xdr:nvSpPr>
        <xdr:cNvPr id="260" name="テキスト ボックス 259"/>
        <xdr:cNvSpPr txBox="1"/>
      </xdr:nvSpPr>
      <xdr:spPr>
        <a:xfrm>
          <a:off x="14909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85937</xdr:rowOff>
    </xdr:to>
    <xdr:cxnSp macro="">
      <xdr:nvCxnSpPr>
        <xdr:cNvPr id="261" name="直線コネクタ 260"/>
        <xdr:cNvCxnSpPr/>
      </xdr:nvCxnSpPr>
      <xdr:spPr>
        <a:xfrm>
          <a:off x="13512800" y="152806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51223</xdr:rowOff>
    </xdr:from>
    <xdr:to>
      <xdr:col>21</xdr:col>
      <xdr:colOff>50800</xdr:colOff>
      <xdr:row>89</xdr:row>
      <xdr:rowOff>152823</xdr:rowOff>
    </xdr:to>
    <xdr:sp macro="" textlink="">
      <xdr:nvSpPr>
        <xdr:cNvPr id="262" name="フローチャート : 判断 261"/>
        <xdr:cNvSpPr/>
      </xdr:nvSpPr>
      <xdr:spPr>
        <a:xfrm>
          <a:off x="14351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63" name="テキスト ボックス 262"/>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4" name="フローチャート : 判断 263"/>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65" name="テキスト ボックス 264"/>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162561</xdr:rowOff>
    </xdr:from>
    <xdr:to>
      <xdr:col>24</xdr:col>
      <xdr:colOff>609600</xdr:colOff>
      <xdr:row>81</xdr:row>
      <xdr:rowOff>92711</xdr:rowOff>
    </xdr:to>
    <xdr:sp macro="" textlink="">
      <xdr:nvSpPr>
        <xdr:cNvPr id="271" name="円/楕円 270"/>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7638</xdr:rowOff>
    </xdr:from>
    <xdr:ext cx="762000" cy="259045"/>
    <xdr:sp macro="" textlink="">
      <xdr:nvSpPr>
        <xdr:cNvPr id="272" name="給与水準   （国との比較）該当値テキスト"/>
        <xdr:cNvSpPr txBox="1"/>
      </xdr:nvSpPr>
      <xdr:spPr>
        <a:xfrm>
          <a:off x="17106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17780</xdr:rowOff>
    </xdr:from>
    <xdr:to>
      <xdr:col>23</xdr:col>
      <xdr:colOff>457200</xdr:colOff>
      <xdr:row>80</xdr:row>
      <xdr:rowOff>119380</xdr:rowOff>
    </xdr:to>
    <xdr:sp macro="" textlink="">
      <xdr:nvSpPr>
        <xdr:cNvPr id="273" name="円/楕円 272"/>
        <xdr:cNvSpPr/>
      </xdr:nvSpPr>
      <xdr:spPr>
        <a:xfrm>
          <a:off x="16129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104157</xdr:rowOff>
    </xdr:from>
    <xdr:ext cx="736600" cy="259045"/>
    <xdr:sp macro="" textlink="">
      <xdr:nvSpPr>
        <xdr:cNvPr id="274" name="テキスト ボックス 273"/>
        <xdr:cNvSpPr txBox="1"/>
      </xdr:nvSpPr>
      <xdr:spPr>
        <a:xfrm>
          <a:off x="15798800" y="1382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7196</xdr:rowOff>
    </xdr:from>
    <xdr:to>
      <xdr:col>22</xdr:col>
      <xdr:colOff>254000</xdr:colOff>
      <xdr:row>81</xdr:row>
      <xdr:rowOff>108796</xdr:rowOff>
    </xdr:to>
    <xdr:sp macro="" textlink="">
      <xdr:nvSpPr>
        <xdr:cNvPr id="275" name="円/楕円 274"/>
        <xdr:cNvSpPr/>
      </xdr:nvSpPr>
      <xdr:spPr>
        <a:xfrm>
          <a:off x="15240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118973</xdr:rowOff>
    </xdr:from>
    <xdr:ext cx="762000" cy="259045"/>
    <xdr:sp macro="" textlink="">
      <xdr:nvSpPr>
        <xdr:cNvPr id="276" name="テキスト ボックス 275"/>
        <xdr:cNvSpPr txBox="1"/>
      </xdr:nvSpPr>
      <xdr:spPr>
        <a:xfrm>
          <a:off x="14909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7" name="円/楕円 276"/>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146914</xdr:rowOff>
    </xdr:from>
    <xdr:ext cx="762000" cy="259045"/>
    <xdr:sp macro="" textlink="">
      <xdr:nvSpPr>
        <xdr:cNvPr id="278" name="テキスト ボックス 277"/>
        <xdr:cNvSpPr txBox="1"/>
      </xdr:nvSpPr>
      <xdr:spPr>
        <a:xfrm>
          <a:off x="14020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80" name="テキスト ボックス 279"/>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普通会計の職員数は</a:t>
          </a:r>
          <a:r>
            <a:rPr lang="ja-JP" altLang="en-US" sz="1300">
              <a:solidFill>
                <a:schemeClr val="dk1"/>
              </a:solidFill>
              <a:effectLst/>
              <a:latin typeface="+mn-lt"/>
              <a:ea typeface="+mn-ea"/>
              <a:cs typeface="+mn-cs"/>
            </a:rPr>
            <a:t>再任用職員の増により</a:t>
          </a:r>
          <a:r>
            <a:rPr lang="ja-JP" altLang="ja-JP" sz="1300">
              <a:solidFill>
                <a:schemeClr val="dk1"/>
              </a:solidFill>
              <a:effectLst/>
              <a:latin typeface="+mn-lt"/>
              <a:ea typeface="+mn-ea"/>
              <a:cs typeface="+mn-cs"/>
            </a:rPr>
            <a:t>前年度比</a:t>
          </a:r>
          <a:r>
            <a:rPr lang="en-US" altLang="ja-JP" sz="1300">
              <a:solidFill>
                <a:schemeClr val="dk1"/>
              </a:solidFill>
              <a:effectLst/>
              <a:latin typeface="+mn-lt"/>
              <a:ea typeface="+mn-ea"/>
              <a:cs typeface="+mn-cs"/>
            </a:rPr>
            <a:t>8</a:t>
          </a:r>
          <a:r>
            <a:rPr lang="ja-JP" altLang="ja-JP" sz="1300">
              <a:solidFill>
                <a:schemeClr val="dk1"/>
              </a:solidFill>
              <a:effectLst/>
              <a:latin typeface="+mn-lt"/>
              <a:ea typeface="+mn-ea"/>
              <a:cs typeface="+mn-cs"/>
            </a:rPr>
            <a:t>人の</a:t>
          </a:r>
          <a:r>
            <a:rPr lang="ja-JP" altLang="en-US" sz="1300">
              <a:solidFill>
                <a:schemeClr val="dk1"/>
              </a:solidFill>
              <a:effectLst/>
              <a:latin typeface="+mn-lt"/>
              <a:ea typeface="+mn-ea"/>
              <a:cs typeface="+mn-cs"/>
            </a:rPr>
            <a:t>増</a:t>
          </a:r>
          <a:r>
            <a:rPr lang="ja-JP" altLang="ja-JP" sz="1300">
              <a:solidFill>
                <a:schemeClr val="dk1"/>
              </a:solidFill>
              <a:effectLst/>
              <a:latin typeface="+mn-lt"/>
              <a:ea typeface="+mn-ea"/>
              <a:cs typeface="+mn-cs"/>
            </a:rPr>
            <a:t>とな</a:t>
          </a:r>
          <a:r>
            <a:rPr lang="ja-JP" altLang="en-US" sz="1300">
              <a:solidFill>
                <a:schemeClr val="dk1"/>
              </a:solidFill>
              <a:effectLst/>
              <a:latin typeface="+mn-lt"/>
              <a:ea typeface="+mn-ea"/>
              <a:cs typeface="+mn-cs"/>
            </a:rPr>
            <a:t>ったものの</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人口の増に伴い</a:t>
          </a:r>
          <a:r>
            <a:rPr lang="ja-JP" altLang="ja-JP" sz="1300">
              <a:solidFill>
                <a:schemeClr val="dk1"/>
              </a:solidFill>
              <a:effectLst/>
              <a:latin typeface="+mn-lt"/>
              <a:ea typeface="+mn-ea"/>
              <a:cs typeface="+mn-cs"/>
            </a:rPr>
            <a:t>人口１千人当たりの職員数は</a:t>
          </a:r>
          <a:r>
            <a:rPr lang="en-US" altLang="ja-JP" sz="1300">
              <a:solidFill>
                <a:schemeClr val="dk1"/>
              </a:solidFill>
              <a:effectLst/>
              <a:latin typeface="+mn-lt"/>
              <a:ea typeface="+mn-ea"/>
              <a:cs typeface="+mn-cs"/>
            </a:rPr>
            <a:t>6.90</a:t>
          </a:r>
          <a:r>
            <a:rPr lang="ja-JP" altLang="en-US" sz="1300">
              <a:solidFill>
                <a:schemeClr val="dk1"/>
              </a:solidFill>
              <a:effectLst/>
              <a:latin typeface="+mn-lt"/>
              <a:ea typeface="+mn-ea"/>
              <a:cs typeface="+mn-cs"/>
            </a:rPr>
            <a:t>人となり</a:t>
          </a:r>
          <a:r>
            <a:rPr lang="ja-JP" altLang="ja-JP" sz="1300">
              <a:solidFill>
                <a:schemeClr val="dk1"/>
              </a:solidFill>
              <a:effectLst/>
              <a:latin typeface="+mn-lt"/>
              <a:ea typeface="+mn-ea"/>
              <a:cs typeface="+mn-cs"/>
            </a:rPr>
            <a:t>前年度から</a:t>
          </a:r>
          <a:r>
            <a:rPr lang="en-US" altLang="ja-JP" sz="1300">
              <a:solidFill>
                <a:schemeClr val="dk1"/>
              </a:solidFill>
              <a:effectLst/>
              <a:latin typeface="+mn-lt"/>
              <a:ea typeface="+mn-ea"/>
              <a:cs typeface="+mn-cs"/>
            </a:rPr>
            <a:t>0.04</a:t>
          </a:r>
          <a:r>
            <a:rPr lang="ja-JP" altLang="ja-JP" sz="1300">
              <a:solidFill>
                <a:schemeClr val="dk1"/>
              </a:solidFill>
              <a:effectLst/>
              <a:latin typeface="+mn-lt"/>
              <a:ea typeface="+mn-ea"/>
              <a:cs typeface="+mn-cs"/>
            </a:rPr>
            <a:t>人減少した。行政需要の多様化、複雑化に対応しつつ、指定管理者施設の拡充をはじめ、外部化を基軸とした事務事業の見直しを進めるなど、「職員定数管理計画２０１５」に基づいた適正な定数管理を行い、類似団体の平均水準を下回るよう抑制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2" name="直線コネクタ 311"/>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3"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4" name="直線コネクタ 313"/>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5"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6" name="直線コネクタ 315"/>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98939</xdr:rowOff>
    </xdr:to>
    <xdr:cxnSp macro="">
      <xdr:nvCxnSpPr>
        <xdr:cNvPr id="317" name="直線コネクタ 316"/>
        <xdr:cNvCxnSpPr/>
      </xdr:nvCxnSpPr>
      <xdr:spPr>
        <a:xfrm flipV="1">
          <a:off x="16179800" y="1038134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8"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98939</xdr:rowOff>
    </xdr:from>
    <xdr:to>
      <xdr:col>23</xdr:col>
      <xdr:colOff>406400</xdr:colOff>
      <xdr:row>60</xdr:row>
      <xdr:rowOff>110430</xdr:rowOff>
    </xdr:to>
    <xdr:cxnSp macro="">
      <xdr:nvCxnSpPr>
        <xdr:cNvPr id="320" name="直線コネクタ 319"/>
        <xdr:cNvCxnSpPr/>
      </xdr:nvCxnSpPr>
      <xdr:spPr>
        <a:xfrm flipV="1">
          <a:off x="15290800" y="1038593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1" name="フローチャート : 判断 320"/>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2" name="テキスト ボックス 321"/>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110430</xdr:rowOff>
    </xdr:to>
    <xdr:cxnSp macro="">
      <xdr:nvCxnSpPr>
        <xdr:cNvPr id="323" name="直線コネクタ 322"/>
        <xdr:cNvCxnSpPr/>
      </xdr:nvCxnSpPr>
      <xdr:spPr>
        <a:xfrm>
          <a:off x="14401800" y="10392833"/>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4" name="フローチャート : 判断 323"/>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5" name="テキスト ボックス 324"/>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105833</xdr:rowOff>
    </xdr:from>
    <xdr:to>
      <xdr:col>21</xdr:col>
      <xdr:colOff>0</xdr:colOff>
      <xdr:row>60</xdr:row>
      <xdr:rowOff>146050</xdr:rowOff>
    </xdr:to>
    <xdr:cxnSp macro="">
      <xdr:nvCxnSpPr>
        <xdr:cNvPr id="326" name="直線コネクタ 325"/>
        <xdr:cNvCxnSpPr/>
      </xdr:nvCxnSpPr>
      <xdr:spPr>
        <a:xfrm flipV="1">
          <a:off x="13512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7" name="フローチャート : 判断 326"/>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28" name="テキスト ボックス 32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29" name="フローチャート : 判断 328"/>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0" name="テキスト ボックス 329"/>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36" name="円/楕円 335"/>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15620</xdr:rowOff>
    </xdr:from>
    <xdr:ext cx="762000" cy="259045"/>
    <xdr:sp macro="" textlink="">
      <xdr:nvSpPr>
        <xdr:cNvPr id="337" name="定員管理の状況該当値テキスト"/>
        <xdr:cNvSpPr txBox="1"/>
      </xdr:nvSpPr>
      <xdr:spPr>
        <a:xfrm>
          <a:off x="17106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48139</xdr:rowOff>
    </xdr:from>
    <xdr:to>
      <xdr:col>23</xdr:col>
      <xdr:colOff>457200</xdr:colOff>
      <xdr:row>60</xdr:row>
      <xdr:rowOff>149739</xdr:rowOff>
    </xdr:to>
    <xdr:sp macro="" textlink="">
      <xdr:nvSpPr>
        <xdr:cNvPr id="338" name="円/楕円 337"/>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134516</xdr:rowOff>
    </xdr:from>
    <xdr:ext cx="736600" cy="259045"/>
    <xdr:sp macro="" textlink="">
      <xdr:nvSpPr>
        <xdr:cNvPr id="339" name="テキスト ボックス 338"/>
        <xdr:cNvSpPr txBox="1"/>
      </xdr:nvSpPr>
      <xdr:spPr>
        <a:xfrm>
          <a:off x="15798800" y="1042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59630</xdr:rowOff>
    </xdr:from>
    <xdr:to>
      <xdr:col>22</xdr:col>
      <xdr:colOff>254000</xdr:colOff>
      <xdr:row>60</xdr:row>
      <xdr:rowOff>161230</xdr:rowOff>
    </xdr:to>
    <xdr:sp macro="" textlink="">
      <xdr:nvSpPr>
        <xdr:cNvPr id="340" name="円/楕円 339"/>
        <xdr:cNvSpPr/>
      </xdr:nvSpPr>
      <xdr:spPr>
        <a:xfrm>
          <a:off x="15240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146007</xdr:rowOff>
    </xdr:from>
    <xdr:ext cx="762000" cy="259045"/>
    <xdr:sp macro="" textlink="">
      <xdr:nvSpPr>
        <xdr:cNvPr id="341" name="テキスト ボックス 340"/>
        <xdr:cNvSpPr txBox="1"/>
      </xdr:nvSpPr>
      <xdr:spPr>
        <a:xfrm>
          <a:off x="14909800" y="104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2" name="円/楕円 341"/>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141410</xdr:rowOff>
    </xdr:from>
    <xdr:ext cx="762000" cy="259045"/>
    <xdr:sp macro="" textlink="">
      <xdr:nvSpPr>
        <xdr:cNvPr id="343" name="テキスト ボックス 342"/>
        <xdr:cNvSpPr txBox="1"/>
      </xdr:nvSpPr>
      <xdr:spPr>
        <a:xfrm>
          <a:off x="14020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4" name="円/楕円 343"/>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10177</xdr:rowOff>
    </xdr:from>
    <xdr:ext cx="762000" cy="259045"/>
    <xdr:sp macro="" textlink="">
      <xdr:nvSpPr>
        <xdr:cNvPr id="345" name="テキスト ボックス 34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実質公債費比率は、区債（区の借金）償還額が減少傾向にあることなどにより、前年度比</a:t>
          </a:r>
          <a:r>
            <a:rPr lang="en-US" altLang="ja-JP" sz="1300">
              <a:solidFill>
                <a:schemeClr val="dk1"/>
              </a:solidFill>
              <a:effectLst/>
              <a:latin typeface="+mn-lt"/>
              <a:ea typeface="+mn-ea"/>
              <a:cs typeface="+mn-cs"/>
            </a:rPr>
            <a:t>0.6</a:t>
          </a:r>
          <a:r>
            <a:rPr lang="ja-JP" altLang="ja-JP" sz="1300">
              <a:solidFill>
                <a:schemeClr val="dk1"/>
              </a:solidFill>
              <a:effectLst/>
              <a:latin typeface="+mn-lt"/>
              <a:ea typeface="+mn-ea"/>
              <a:cs typeface="+mn-cs"/>
            </a:rPr>
            <a:t>ポイント低下し、類似団体平均を</a:t>
          </a:r>
          <a:r>
            <a:rPr lang="en-US" altLang="ja-JP" sz="1300">
              <a:solidFill>
                <a:schemeClr val="dk1"/>
              </a:solidFill>
              <a:effectLst/>
              <a:latin typeface="+mn-lt"/>
              <a:ea typeface="+mn-ea"/>
              <a:cs typeface="+mn-cs"/>
            </a:rPr>
            <a:t>1.2</a:t>
          </a:r>
          <a:r>
            <a:rPr lang="ja-JP" altLang="ja-JP" sz="1300">
              <a:solidFill>
                <a:schemeClr val="dk1"/>
              </a:solidFill>
              <a:effectLst/>
              <a:latin typeface="+mn-lt"/>
              <a:ea typeface="+mn-ea"/>
              <a:cs typeface="+mn-cs"/>
            </a:rPr>
            <a:t>ポイント下回っている。今後も学校改築などで区債発行が見込まれるが、引き続き将来負担への影響に配慮し、計画的な活用を図るとともに、減債基金への積立てを継続し、償還財源を確保していく。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3" name="直線コネクタ 372"/>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4"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5" name="直線コネクタ 374"/>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7" name="直線コネクタ 37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39007</xdr:rowOff>
    </xdr:from>
    <xdr:to>
      <xdr:col>24</xdr:col>
      <xdr:colOff>558800</xdr:colOff>
      <xdr:row>38</xdr:row>
      <xdr:rowOff>142422</xdr:rowOff>
    </xdr:to>
    <xdr:cxnSp macro="">
      <xdr:nvCxnSpPr>
        <xdr:cNvPr id="378" name="直線コネクタ 377"/>
        <xdr:cNvCxnSpPr/>
      </xdr:nvCxnSpPr>
      <xdr:spPr>
        <a:xfrm flipV="1">
          <a:off x="16179800" y="655410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167112</xdr:rowOff>
    </xdr:from>
    <xdr:ext cx="762000" cy="259045"/>
    <xdr:sp macro="" textlink="">
      <xdr:nvSpPr>
        <xdr:cNvPr id="379"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0" name="フローチャート : 判断 379"/>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142422</xdr:rowOff>
    </xdr:from>
    <xdr:to>
      <xdr:col>23</xdr:col>
      <xdr:colOff>406400</xdr:colOff>
      <xdr:row>39</xdr:row>
      <xdr:rowOff>57150</xdr:rowOff>
    </xdr:to>
    <xdr:cxnSp macro="">
      <xdr:nvCxnSpPr>
        <xdr:cNvPr id="381" name="直線コネクタ 380"/>
        <xdr:cNvCxnSpPr/>
      </xdr:nvCxnSpPr>
      <xdr:spPr>
        <a:xfrm flipV="1">
          <a:off x="15290800" y="66575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2" name="フローチャート : 判断 381"/>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83" name="テキスト ボックス 382"/>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126093</xdr:rowOff>
    </xdr:to>
    <xdr:cxnSp macro="">
      <xdr:nvCxnSpPr>
        <xdr:cNvPr id="384" name="直線コネクタ 383"/>
        <xdr:cNvCxnSpPr/>
      </xdr:nvCxnSpPr>
      <xdr:spPr>
        <a:xfrm flipV="1">
          <a:off x="14401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5" name="フローチャート : 判断 384"/>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110870</xdr:rowOff>
    </xdr:from>
    <xdr:ext cx="762000" cy="259045"/>
    <xdr:sp macro="" textlink="">
      <xdr:nvSpPr>
        <xdr:cNvPr id="386" name="テキスト ボックス 385"/>
        <xdr:cNvSpPr txBox="1"/>
      </xdr:nvSpPr>
      <xdr:spPr>
        <a:xfrm>
          <a:off x="14909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40</xdr:row>
      <xdr:rowOff>23585</xdr:rowOff>
    </xdr:to>
    <xdr:cxnSp macro="">
      <xdr:nvCxnSpPr>
        <xdr:cNvPr id="387" name="直線コネクタ 386"/>
        <xdr:cNvCxnSpPr/>
      </xdr:nvCxnSpPr>
      <xdr:spPr>
        <a:xfrm flipV="1">
          <a:off x="13512800" y="68126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8" name="フローチャート : 判断 387"/>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89" name="テキスト ボックス 388"/>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0" name="フローチャート : 判断 38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163484</xdr:rowOff>
    </xdr:from>
    <xdr:ext cx="762000" cy="259045"/>
    <xdr:sp macro="" textlink="">
      <xdr:nvSpPr>
        <xdr:cNvPr id="391" name="テキスト ボックス 39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159657</xdr:rowOff>
    </xdr:from>
    <xdr:to>
      <xdr:col>24</xdr:col>
      <xdr:colOff>609600</xdr:colOff>
      <xdr:row>38</xdr:row>
      <xdr:rowOff>89807</xdr:rowOff>
    </xdr:to>
    <xdr:sp macro="" textlink="">
      <xdr:nvSpPr>
        <xdr:cNvPr id="397" name="円/楕円 396"/>
        <xdr:cNvSpPr/>
      </xdr:nvSpPr>
      <xdr:spPr>
        <a:xfrm>
          <a:off x="16967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4734</xdr:rowOff>
    </xdr:from>
    <xdr:ext cx="762000" cy="259045"/>
    <xdr:sp macro="" textlink="">
      <xdr:nvSpPr>
        <xdr:cNvPr id="398" name="公債費負担の状況該当値テキスト"/>
        <xdr:cNvSpPr txBox="1"/>
      </xdr:nvSpPr>
      <xdr:spPr>
        <a:xfrm>
          <a:off x="17106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91622</xdr:rowOff>
    </xdr:from>
    <xdr:to>
      <xdr:col>23</xdr:col>
      <xdr:colOff>457200</xdr:colOff>
      <xdr:row>39</xdr:row>
      <xdr:rowOff>21772</xdr:rowOff>
    </xdr:to>
    <xdr:sp macro="" textlink="">
      <xdr:nvSpPr>
        <xdr:cNvPr id="399" name="円/楕円 398"/>
        <xdr:cNvSpPr/>
      </xdr:nvSpPr>
      <xdr:spPr>
        <a:xfrm>
          <a:off x="16129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31949</xdr:rowOff>
    </xdr:from>
    <xdr:ext cx="736600" cy="259045"/>
    <xdr:sp macro="" textlink="">
      <xdr:nvSpPr>
        <xdr:cNvPr id="400" name="テキスト ボックス 399"/>
        <xdr:cNvSpPr txBox="1"/>
      </xdr:nvSpPr>
      <xdr:spPr>
        <a:xfrm>
          <a:off x="15798800" y="637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1" name="円/楕円 400"/>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2" name="テキスト ボックス 401"/>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403" name="円/楕円 402"/>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4" name="テキスト ボックス 403"/>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144235</xdr:rowOff>
    </xdr:from>
    <xdr:to>
      <xdr:col>19</xdr:col>
      <xdr:colOff>533400</xdr:colOff>
      <xdr:row>40</xdr:row>
      <xdr:rowOff>74385</xdr:rowOff>
    </xdr:to>
    <xdr:sp macro="" textlink="">
      <xdr:nvSpPr>
        <xdr:cNvPr id="405" name="円/楕円 404"/>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84562</xdr:rowOff>
    </xdr:from>
    <xdr:ext cx="762000" cy="259045"/>
    <xdr:sp macro="" textlink="">
      <xdr:nvSpPr>
        <xdr:cNvPr id="406" name="テキスト ボックス 40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人件費は、事業の外部化</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による常勤職員数の減に伴う職員</a:t>
          </a:r>
          <a:r>
            <a:rPr kumimoji="1" lang="ja-JP" altLang="en-US" sz="1300">
              <a:solidFill>
                <a:schemeClr val="dk1"/>
              </a:solidFill>
              <a:effectLst/>
              <a:latin typeface="+mn-ea"/>
              <a:ea typeface="+mn-ea"/>
              <a:cs typeface="+mn-cs"/>
            </a:rPr>
            <a:t>給与費</a:t>
          </a:r>
          <a:r>
            <a:rPr kumimoji="1" lang="ja-JP" altLang="ja-JP" sz="1300">
              <a:solidFill>
                <a:schemeClr val="dk1"/>
              </a:solidFill>
              <a:effectLst/>
              <a:latin typeface="+mn-ea"/>
              <a:ea typeface="+mn-ea"/>
              <a:cs typeface="+mn-cs"/>
            </a:rPr>
            <a:t>の減小</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に加え、地方消費税交付金の増等による経常的一般財源等</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増加により、前年度から</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25.1</a:t>
          </a:r>
          <a:r>
            <a:rPr kumimoji="1" lang="ja-JP" altLang="ja-JP" sz="1300">
              <a:solidFill>
                <a:schemeClr val="dk1"/>
              </a:solidFill>
              <a:effectLst/>
              <a:latin typeface="+mn-ea"/>
              <a:ea typeface="+mn-ea"/>
              <a:cs typeface="+mn-cs"/>
            </a:rPr>
            <a:t>％となった。今後も行政需要の多様化、複雑化に対応しつつ、指定管理者施設の拡充をはじめ、外部化を基軸とした事務事業の見直しを進め、「職員定数管理計画」に基づき、適正な定数管理を行っていく。</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38100</xdr:rowOff>
    </xdr:from>
    <xdr:to>
      <xdr:col>7</xdr:col>
      <xdr:colOff>15875</xdr:colOff>
      <xdr:row>39</xdr:row>
      <xdr:rowOff>57150</xdr:rowOff>
    </xdr:to>
    <xdr:cxnSp macro="">
      <xdr:nvCxnSpPr>
        <xdr:cNvPr id="66" name="直線コネクタ 65"/>
        <xdr:cNvCxnSpPr/>
      </xdr:nvCxnSpPr>
      <xdr:spPr>
        <a:xfrm flipV="1">
          <a:off x="3987800" y="6553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7"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57150</xdr:rowOff>
    </xdr:from>
    <xdr:to>
      <xdr:col>5</xdr:col>
      <xdr:colOff>549275</xdr:colOff>
      <xdr:row>40</xdr:row>
      <xdr:rowOff>25400</xdr:rowOff>
    </xdr:to>
    <xdr:cxnSp macro="">
      <xdr:nvCxnSpPr>
        <xdr:cNvPr id="69" name="直線コネクタ 68"/>
        <xdr:cNvCxnSpPr/>
      </xdr:nvCxnSpPr>
      <xdr:spPr>
        <a:xfrm flipV="1">
          <a:off x="3098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25400</xdr:rowOff>
    </xdr:from>
    <xdr:to>
      <xdr:col>4</xdr:col>
      <xdr:colOff>346075</xdr:colOff>
      <xdr:row>41</xdr:row>
      <xdr:rowOff>6350</xdr:rowOff>
    </xdr:to>
    <xdr:cxnSp macro="">
      <xdr:nvCxnSpPr>
        <xdr:cNvPr id="72" name="直線コネクタ 71"/>
        <xdr:cNvCxnSpPr/>
      </xdr:nvCxnSpPr>
      <xdr:spPr>
        <a:xfrm flipV="1">
          <a:off x="2209800" y="688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6350</xdr:rowOff>
    </xdr:from>
    <xdr:to>
      <xdr:col>3</xdr:col>
      <xdr:colOff>142875</xdr:colOff>
      <xdr:row>41</xdr:row>
      <xdr:rowOff>69850</xdr:rowOff>
    </xdr:to>
    <xdr:cxnSp macro="">
      <xdr:nvCxnSpPr>
        <xdr:cNvPr id="75" name="直線コネクタ 74"/>
        <xdr:cNvCxnSpPr/>
      </xdr:nvCxnSpPr>
      <xdr:spPr>
        <a:xfrm flipV="1">
          <a:off x="1320800" y="703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77" name="テキスト ボックス 76"/>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85" name="円/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6350</xdr:rowOff>
    </xdr:from>
    <xdr:to>
      <xdr:col>5</xdr:col>
      <xdr:colOff>600075</xdr:colOff>
      <xdr:row>39</xdr:row>
      <xdr:rowOff>107950</xdr:rowOff>
    </xdr:to>
    <xdr:sp macro="" textlink="">
      <xdr:nvSpPr>
        <xdr:cNvPr id="87" name="円/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146050</xdr:rowOff>
    </xdr:from>
    <xdr:to>
      <xdr:col>4</xdr:col>
      <xdr:colOff>396875</xdr:colOff>
      <xdr:row>40</xdr:row>
      <xdr:rowOff>76200</xdr:rowOff>
    </xdr:to>
    <xdr:sp macro="" textlink="">
      <xdr:nvSpPr>
        <xdr:cNvPr id="89" name="円/楕円 88"/>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60977</xdr:rowOff>
    </xdr:from>
    <xdr:ext cx="762000" cy="259045"/>
    <xdr:sp macro="" textlink="">
      <xdr:nvSpPr>
        <xdr:cNvPr id="90" name="テキスト ボックス 89"/>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127000</xdr:rowOff>
    </xdr:from>
    <xdr:to>
      <xdr:col>3</xdr:col>
      <xdr:colOff>193675</xdr:colOff>
      <xdr:row>41</xdr:row>
      <xdr:rowOff>57150</xdr:rowOff>
    </xdr:to>
    <xdr:sp macro="" textlink="">
      <xdr:nvSpPr>
        <xdr:cNvPr id="91" name="円/楕円 90"/>
        <xdr:cNvSpPr/>
      </xdr:nvSpPr>
      <xdr:spPr>
        <a:xfrm>
          <a:off x="2159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41927</xdr:rowOff>
    </xdr:from>
    <xdr:ext cx="762000" cy="259045"/>
    <xdr:sp macro="" textlink="">
      <xdr:nvSpPr>
        <xdr:cNvPr id="92" name="テキスト ボックス 91"/>
        <xdr:cNvSpPr txBox="1"/>
      </xdr:nvSpPr>
      <xdr:spPr>
        <a:xfrm>
          <a:off x="1828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物件費は、個人番号カード交付等事務費、庁舎管理費、区民施設管理費の増等により経費は増加したが、地方消費税交付金の増等による経常的一般財源等の増加が上回ったことで前年度から</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19.8</a:t>
          </a:r>
          <a:r>
            <a:rPr kumimoji="1" lang="ja-JP" altLang="ja-JP" sz="1300">
              <a:solidFill>
                <a:schemeClr val="dk1"/>
              </a:solidFill>
              <a:effectLst/>
              <a:latin typeface="+mn-ea"/>
              <a:ea typeface="+mn-ea"/>
              <a:cs typeface="+mn-cs"/>
            </a:rPr>
            <a:t>％となった。事業の外部化や管理経費の増加に伴い物件費は高止まりの状況が続いているが、競争性を確保した調達を進めるなど、コストの抑制、削減に努めていく。</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61686</xdr:rowOff>
    </xdr:to>
    <xdr:cxnSp macro="">
      <xdr:nvCxnSpPr>
        <xdr:cNvPr id="129" name="直線コネクタ 128"/>
        <xdr:cNvCxnSpPr/>
      </xdr:nvCxnSpPr>
      <xdr:spPr>
        <a:xfrm flipV="1">
          <a:off x="15671800" y="3115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61686</xdr:rowOff>
    </xdr:to>
    <xdr:cxnSp macro="">
      <xdr:nvCxnSpPr>
        <xdr:cNvPr id="132" name="直線コネクタ 131"/>
        <xdr:cNvCxnSpPr/>
      </xdr:nvCxnSpPr>
      <xdr:spPr>
        <a:xfrm>
          <a:off x="14782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41020</xdr:rowOff>
    </xdr:from>
    <xdr:ext cx="736600" cy="259045"/>
    <xdr:sp macro="" textlink="">
      <xdr:nvSpPr>
        <xdr:cNvPr id="134" name="テキスト ボックス 133"/>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127000</xdr:rowOff>
    </xdr:to>
    <xdr:cxnSp macro="">
      <xdr:nvCxnSpPr>
        <xdr:cNvPr id="135" name="直線コネクタ 134"/>
        <xdr:cNvCxnSpPr/>
      </xdr:nvCxnSpPr>
      <xdr:spPr>
        <a:xfrm flipV="1">
          <a:off x="13893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41020</xdr:rowOff>
    </xdr:from>
    <xdr:ext cx="762000" cy="259045"/>
    <xdr:sp macro="" textlink="">
      <xdr:nvSpPr>
        <xdr:cNvPr id="137" name="テキスト ボックス 136"/>
        <xdr:cNvSpPr txBox="1"/>
      </xdr:nvSpPr>
      <xdr:spPr>
        <a:xfrm>
          <a:off x="14401800" y="27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29029</xdr:rowOff>
    </xdr:from>
    <xdr:to>
      <xdr:col>20</xdr:col>
      <xdr:colOff>158750</xdr:colOff>
      <xdr:row>18</xdr:row>
      <xdr:rowOff>127000</xdr:rowOff>
    </xdr:to>
    <xdr:cxnSp macro="">
      <xdr:nvCxnSpPr>
        <xdr:cNvPr id="138" name="直線コネクタ 137"/>
        <xdr:cNvCxnSpPr/>
      </xdr:nvCxnSpPr>
      <xdr:spPr>
        <a:xfrm>
          <a:off x="13004800" y="3115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57348</xdr:rowOff>
    </xdr:from>
    <xdr:ext cx="762000" cy="259045"/>
    <xdr:sp macro="" textlink="">
      <xdr:nvSpPr>
        <xdr:cNvPr id="140" name="テキスト ボックス 139"/>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149679</xdr:rowOff>
    </xdr:from>
    <xdr:to>
      <xdr:col>19</xdr:col>
      <xdr:colOff>6350</xdr:colOff>
      <xdr:row>18</xdr:row>
      <xdr:rowOff>79829</xdr:rowOff>
    </xdr:to>
    <xdr:sp macro="" textlink="">
      <xdr:nvSpPr>
        <xdr:cNvPr id="156" name="円/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扶助費は、保育所待機児童解消対策に伴う保育所入所児童数の増による関係経費の増などにより、前年度から</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進展する高齢化や子育て施策の充実などにより、今後も上昇は続くと見込まれるため、その財源の確保に努めていく。</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xdr:rowOff>
    </xdr:from>
    <xdr:to>
      <xdr:col>7</xdr:col>
      <xdr:colOff>15875</xdr:colOff>
      <xdr:row>60</xdr:row>
      <xdr:rowOff>31750</xdr:rowOff>
    </xdr:to>
    <xdr:cxnSp macro="">
      <xdr:nvCxnSpPr>
        <xdr:cNvPr id="194" name="直線コネクタ 193"/>
        <xdr:cNvCxnSpPr/>
      </xdr:nvCxnSpPr>
      <xdr:spPr>
        <a:xfrm>
          <a:off x="3987800" y="10290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127000</xdr:rowOff>
    </xdr:from>
    <xdr:to>
      <xdr:col>5</xdr:col>
      <xdr:colOff>549275</xdr:colOff>
      <xdr:row>60</xdr:row>
      <xdr:rowOff>3175</xdr:rowOff>
    </xdr:to>
    <xdr:cxnSp macro="">
      <xdr:nvCxnSpPr>
        <xdr:cNvPr id="197" name="直線コネクタ 196"/>
        <xdr:cNvCxnSpPr/>
      </xdr:nvCxnSpPr>
      <xdr:spPr>
        <a:xfrm>
          <a:off x="3098800" y="10242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59</xdr:row>
      <xdr:rowOff>127000</xdr:rowOff>
    </xdr:to>
    <xdr:cxnSp macro="">
      <xdr:nvCxnSpPr>
        <xdr:cNvPr id="200" name="直線コネクタ 199"/>
        <xdr:cNvCxnSpPr/>
      </xdr:nvCxnSpPr>
      <xdr:spPr>
        <a:xfrm>
          <a:off x="2209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41275</xdr:rowOff>
    </xdr:from>
    <xdr:to>
      <xdr:col>3</xdr:col>
      <xdr:colOff>142875</xdr:colOff>
      <xdr:row>59</xdr:row>
      <xdr:rowOff>107950</xdr:rowOff>
    </xdr:to>
    <xdr:cxnSp macro="">
      <xdr:nvCxnSpPr>
        <xdr:cNvPr id="203" name="直線コネクタ 202"/>
        <xdr:cNvCxnSpPr/>
      </xdr:nvCxnSpPr>
      <xdr:spPr>
        <a:xfrm>
          <a:off x="1320800" y="10156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13" name="円/楕円 212"/>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124477</xdr:rowOff>
    </xdr:from>
    <xdr:ext cx="762000" cy="259045"/>
    <xdr:sp macro="" textlink="">
      <xdr:nvSpPr>
        <xdr:cNvPr id="214"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123825</xdr:rowOff>
    </xdr:from>
    <xdr:to>
      <xdr:col>5</xdr:col>
      <xdr:colOff>600075</xdr:colOff>
      <xdr:row>60</xdr:row>
      <xdr:rowOff>53975</xdr:rowOff>
    </xdr:to>
    <xdr:sp macro="" textlink="">
      <xdr:nvSpPr>
        <xdr:cNvPr id="215" name="円/楕円 214"/>
        <xdr:cNvSpPr/>
      </xdr:nvSpPr>
      <xdr:spPr>
        <a:xfrm>
          <a:off x="3937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38752</xdr:rowOff>
    </xdr:from>
    <xdr:ext cx="736600" cy="259045"/>
    <xdr:sp macro="" textlink="">
      <xdr:nvSpPr>
        <xdr:cNvPr id="216" name="テキスト ボックス 215"/>
        <xdr:cNvSpPr txBox="1"/>
      </xdr:nvSpPr>
      <xdr:spPr>
        <a:xfrm>
          <a:off x="3606800" y="1032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76200</xdr:rowOff>
    </xdr:from>
    <xdr:to>
      <xdr:col>4</xdr:col>
      <xdr:colOff>396875</xdr:colOff>
      <xdr:row>60</xdr:row>
      <xdr:rowOff>6350</xdr:rowOff>
    </xdr:to>
    <xdr:sp macro="" textlink="">
      <xdr:nvSpPr>
        <xdr:cNvPr id="217" name="円/楕円 216"/>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162577</xdr:rowOff>
    </xdr:from>
    <xdr:ext cx="762000" cy="259045"/>
    <xdr:sp macro="" textlink="">
      <xdr:nvSpPr>
        <xdr:cNvPr id="218" name="テキスト ボックス 217"/>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9" name="円/楕円 218"/>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20" name="テキスト ボックス 219"/>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161925</xdr:rowOff>
    </xdr:from>
    <xdr:to>
      <xdr:col>1</xdr:col>
      <xdr:colOff>676275</xdr:colOff>
      <xdr:row>59</xdr:row>
      <xdr:rowOff>92075</xdr:rowOff>
    </xdr:to>
    <xdr:sp macro="" textlink="">
      <xdr:nvSpPr>
        <xdr:cNvPr id="221" name="円/楕円 220"/>
        <xdr:cNvSpPr/>
      </xdr:nvSpPr>
      <xdr:spPr>
        <a:xfrm>
          <a:off x="1270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76852</xdr:rowOff>
    </xdr:from>
    <xdr:ext cx="762000" cy="259045"/>
    <xdr:sp macro="" textlink="">
      <xdr:nvSpPr>
        <xdr:cNvPr id="222" name="テキスト ボックス 221"/>
        <xdr:cNvSpPr txBox="1"/>
      </xdr:nvSpPr>
      <xdr:spPr>
        <a:xfrm>
          <a:off x="939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その他は、</a:t>
          </a:r>
          <a:r>
            <a:rPr kumimoji="1" lang="ja-JP" altLang="en-US" sz="1300">
              <a:solidFill>
                <a:schemeClr val="dk1"/>
              </a:solidFill>
              <a:effectLst/>
              <a:latin typeface="+mn-ea"/>
              <a:ea typeface="+mn-ea"/>
              <a:cs typeface="+mn-cs"/>
            </a:rPr>
            <a:t>国民健康保険事業会計や</a:t>
          </a:r>
          <a:r>
            <a:rPr kumimoji="1" lang="ja-JP" altLang="ja-JP" sz="1300">
              <a:solidFill>
                <a:schemeClr val="dk1"/>
              </a:solidFill>
              <a:effectLst/>
              <a:latin typeface="+mn-ea"/>
              <a:ea typeface="+mn-ea"/>
              <a:cs typeface="+mn-cs"/>
            </a:rPr>
            <a:t>介護保険会計への繰出金の増等によ</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繰出金</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経費は増加したが、経常的一般財源等の増加が上回ったことで、前年度から</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10.9</a:t>
          </a:r>
          <a:r>
            <a:rPr kumimoji="1" lang="ja-JP" altLang="ja-JP" sz="1300">
              <a:solidFill>
                <a:schemeClr val="dk1"/>
              </a:solidFill>
              <a:effectLst/>
              <a:latin typeface="+mn-ea"/>
              <a:ea typeface="+mn-ea"/>
              <a:cs typeface="+mn-cs"/>
            </a:rPr>
            <a:t>％となった。繰出金は高齢化による介護給付費の増などにより</a:t>
          </a:r>
          <a:r>
            <a:rPr kumimoji="1" lang="ja-JP" altLang="en-US" sz="1300">
              <a:solidFill>
                <a:schemeClr val="dk1"/>
              </a:solidFill>
              <a:effectLst/>
              <a:latin typeface="+mn-ea"/>
              <a:ea typeface="+mn-ea"/>
              <a:cs typeface="+mn-cs"/>
            </a:rPr>
            <a:t>今後も</a:t>
          </a:r>
          <a:r>
            <a:rPr kumimoji="1" lang="ja-JP" altLang="ja-JP" sz="1300">
              <a:solidFill>
                <a:schemeClr val="dk1"/>
              </a:solidFill>
              <a:effectLst/>
              <a:latin typeface="+mn-ea"/>
              <a:ea typeface="+mn-ea"/>
              <a:cs typeface="+mn-cs"/>
            </a:rPr>
            <a:t>増加が見込まれる</a:t>
          </a:r>
          <a:r>
            <a:rPr kumimoji="1" lang="ja-JP" altLang="en-US" sz="1300">
              <a:solidFill>
                <a:schemeClr val="dk1"/>
              </a:solidFill>
              <a:effectLst/>
              <a:latin typeface="+mn-ea"/>
              <a:ea typeface="+mn-ea"/>
              <a:cs typeface="+mn-cs"/>
            </a:rPr>
            <a:t>ほか、</a:t>
          </a:r>
          <a:r>
            <a:rPr kumimoji="1" lang="ja-JP" altLang="ja-JP" sz="1300">
              <a:solidFill>
                <a:schemeClr val="dk1"/>
              </a:solidFill>
              <a:effectLst/>
              <a:latin typeface="+mn-lt"/>
              <a:ea typeface="+mn-ea"/>
              <a:cs typeface="+mn-cs"/>
            </a:rPr>
            <a:t>維持補修費は施設の経年劣化</a:t>
          </a:r>
          <a:r>
            <a:rPr kumimoji="1" lang="ja-JP" altLang="en-US" sz="1300">
              <a:solidFill>
                <a:schemeClr val="dk1"/>
              </a:solidFill>
              <a:effectLst/>
              <a:latin typeface="+mn-lt"/>
              <a:ea typeface="+mn-ea"/>
              <a:cs typeface="+mn-cs"/>
            </a:rPr>
            <a:t>による増加が見込まれる</a:t>
          </a:r>
          <a:r>
            <a:rPr kumimoji="1" lang="ja-JP" altLang="ja-JP" sz="1300">
              <a:solidFill>
                <a:schemeClr val="dk1"/>
              </a:solidFill>
              <a:effectLst/>
              <a:latin typeface="+mn-ea"/>
              <a:ea typeface="+mn-ea"/>
              <a:cs typeface="+mn-cs"/>
            </a:rPr>
            <a:t>。施設の計画的な維持保全に努めるとともに、介護予防の推進等により経費削減に努めていく。</a:t>
          </a:r>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107950</xdr:rowOff>
    </xdr:from>
    <xdr:to>
      <xdr:col>24</xdr:col>
      <xdr:colOff>31750</xdr:colOff>
      <xdr:row>61</xdr:row>
      <xdr:rowOff>12700</xdr:rowOff>
    </xdr:to>
    <xdr:cxnSp macro="">
      <xdr:nvCxnSpPr>
        <xdr:cNvPr id="255" name="直線コネクタ 254"/>
        <xdr:cNvCxnSpPr/>
      </xdr:nvCxnSpPr>
      <xdr:spPr>
        <a:xfrm flipV="1">
          <a:off x="15671800" y="10394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12700</xdr:rowOff>
    </xdr:from>
    <xdr:to>
      <xdr:col>22</xdr:col>
      <xdr:colOff>565150</xdr:colOff>
      <xdr:row>61</xdr:row>
      <xdr:rowOff>50800</xdr:rowOff>
    </xdr:to>
    <xdr:cxnSp macro="">
      <xdr:nvCxnSpPr>
        <xdr:cNvPr id="258" name="直線コネクタ 257"/>
        <xdr:cNvCxnSpPr/>
      </xdr:nvCxnSpPr>
      <xdr:spPr>
        <a:xfrm flipV="1">
          <a:off x="14782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31750</xdr:rowOff>
    </xdr:from>
    <xdr:to>
      <xdr:col>21</xdr:col>
      <xdr:colOff>361950</xdr:colOff>
      <xdr:row>61</xdr:row>
      <xdr:rowOff>50800</xdr:rowOff>
    </xdr:to>
    <xdr:cxnSp macro="">
      <xdr:nvCxnSpPr>
        <xdr:cNvPr id="261" name="直線コネクタ 260"/>
        <xdr:cNvCxnSpPr/>
      </xdr:nvCxnSpPr>
      <xdr:spPr>
        <a:xfrm>
          <a:off x="13893800" y="1049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127000</xdr:rowOff>
    </xdr:from>
    <xdr:to>
      <xdr:col>20</xdr:col>
      <xdr:colOff>158750</xdr:colOff>
      <xdr:row>61</xdr:row>
      <xdr:rowOff>31750</xdr:rowOff>
    </xdr:to>
    <xdr:cxnSp macro="">
      <xdr:nvCxnSpPr>
        <xdr:cNvPr id="264" name="直線コネクタ 263"/>
        <xdr:cNvCxnSpPr/>
      </xdr:nvCxnSpPr>
      <xdr:spPr>
        <a:xfrm>
          <a:off x="13004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57150</xdr:rowOff>
    </xdr:from>
    <xdr:to>
      <xdr:col>24</xdr:col>
      <xdr:colOff>82550</xdr:colOff>
      <xdr:row>60</xdr:row>
      <xdr:rowOff>158750</xdr:rowOff>
    </xdr:to>
    <xdr:sp macro="" textlink="">
      <xdr:nvSpPr>
        <xdr:cNvPr id="274" name="円/楕円 273"/>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137177</xdr:rowOff>
    </xdr:from>
    <xdr:ext cx="762000" cy="259045"/>
    <xdr:sp macro="" textlink="">
      <xdr:nvSpPr>
        <xdr:cNvPr id="275" name="その他該当値テキスト"/>
        <xdr:cNvSpPr txBox="1"/>
      </xdr:nvSpPr>
      <xdr:spPr>
        <a:xfrm>
          <a:off x="16598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133350</xdr:rowOff>
    </xdr:from>
    <xdr:to>
      <xdr:col>22</xdr:col>
      <xdr:colOff>615950</xdr:colOff>
      <xdr:row>61</xdr:row>
      <xdr:rowOff>63500</xdr:rowOff>
    </xdr:to>
    <xdr:sp macro="" textlink="">
      <xdr:nvSpPr>
        <xdr:cNvPr id="276" name="円/楕円 275"/>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48277</xdr:rowOff>
    </xdr:from>
    <xdr:ext cx="736600" cy="259045"/>
    <xdr:sp macro="" textlink="">
      <xdr:nvSpPr>
        <xdr:cNvPr id="277" name="テキスト ボックス 276"/>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0</xdr:rowOff>
    </xdr:from>
    <xdr:to>
      <xdr:col>21</xdr:col>
      <xdr:colOff>412750</xdr:colOff>
      <xdr:row>61</xdr:row>
      <xdr:rowOff>101600</xdr:rowOff>
    </xdr:to>
    <xdr:sp macro="" textlink="">
      <xdr:nvSpPr>
        <xdr:cNvPr id="278" name="円/楕円 277"/>
        <xdr:cNvSpPr/>
      </xdr:nvSpPr>
      <xdr:spPr>
        <a:xfrm>
          <a:off x="14732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86377</xdr:rowOff>
    </xdr:from>
    <xdr:ext cx="762000" cy="259045"/>
    <xdr:sp macro="" textlink="">
      <xdr:nvSpPr>
        <xdr:cNvPr id="279" name="テキスト ボックス 278"/>
        <xdr:cNvSpPr txBox="1"/>
      </xdr:nvSpPr>
      <xdr:spPr>
        <a:xfrm>
          <a:off x="14401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152400</xdr:rowOff>
    </xdr:from>
    <xdr:to>
      <xdr:col>20</xdr:col>
      <xdr:colOff>209550</xdr:colOff>
      <xdr:row>61</xdr:row>
      <xdr:rowOff>82550</xdr:rowOff>
    </xdr:to>
    <xdr:sp macro="" textlink="">
      <xdr:nvSpPr>
        <xdr:cNvPr id="280" name="円/楕円 279"/>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67327</xdr:rowOff>
    </xdr:from>
    <xdr:ext cx="762000" cy="259045"/>
    <xdr:sp macro="" textlink="">
      <xdr:nvSpPr>
        <xdr:cNvPr id="281" name="テキスト ボックス 280"/>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76200</xdr:rowOff>
    </xdr:from>
    <xdr:to>
      <xdr:col>19</xdr:col>
      <xdr:colOff>6350</xdr:colOff>
      <xdr:row>61</xdr:row>
      <xdr:rowOff>6350</xdr:rowOff>
    </xdr:to>
    <xdr:sp macro="" textlink="">
      <xdr:nvSpPr>
        <xdr:cNvPr id="282" name="円/楕円 281"/>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162577</xdr:rowOff>
    </xdr:from>
    <xdr:ext cx="762000" cy="259045"/>
    <xdr:sp macro="" textlink="">
      <xdr:nvSpPr>
        <xdr:cNvPr id="283" name="テキスト ボックス 282"/>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補助費等は、認可外保育所運営関連経費の取扱い</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補助費等</a:t>
          </a:r>
          <a:r>
            <a:rPr kumimoji="1" lang="ja-JP" altLang="en-US" sz="1300">
              <a:solidFill>
                <a:schemeClr val="dk1"/>
              </a:solidFill>
              <a:effectLst/>
              <a:latin typeface="+mn-ea"/>
              <a:ea typeface="+mn-ea"/>
              <a:cs typeface="+mn-cs"/>
            </a:rPr>
            <a:t>から</a:t>
          </a:r>
          <a:r>
            <a:rPr kumimoji="1" lang="ja-JP" altLang="ja-JP" sz="1300">
              <a:solidFill>
                <a:schemeClr val="dk1"/>
              </a:solidFill>
              <a:effectLst/>
              <a:latin typeface="+mn-ea"/>
              <a:ea typeface="+mn-ea"/>
              <a:cs typeface="+mn-cs"/>
            </a:rPr>
            <a:t>扶助費</a:t>
          </a:r>
          <a:r>
            <a:rPr kumimoji="1" lang="ja-JP" altLang="en-US" sz="1300">
              <a:solidFill>
                <a:schemeClr val="dk1"/>
              </a:solidFill>
              <a:effectLst/>
              <a:latin typeface="+mn-ea"/>
              <a:ea typeface="+mn-ea"/>
              <a:cs typeface="+mn-cs"/>
            </a:rPr>
            <a:t>に変更となったこと</a:t>
          </a:r>
          <a:r>
            <a:rPr kumimoji="1" lang="ja-JP" altLang="ja-JP" sz="1300">
              <a:solidFill>
                <a:schemeClr val="dk1"/>
              </a:solidFill>
              <a:effectLst/>
              <a:latin typeface="+mn-ea"/>
              <a:ea typeface="+mn-ea"/>
              <a:cs typeface="+mn-cs"/>
            </a:rPr>
            <a:t>に伴う減等に加え、地方消費税交付金の増等による経常的一般財源等の増加により、前年度から</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引き続き、補助の効果や公平性、効率性などの観点を踏まえ、適宜見直しを図るとともに、適正な執行に努めていく。</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36</xdr:row>
      <xdr:rowOff>88900</xdr:rowOff>
    </xdr:to>
    <xdr:cxnSp macro="">
      <xdr:nvCxnSpPr>
        <xdr:cNvPr id="316" name="直線コネクタ 315"/>
        <xdr:cNvCxnSpPr/>
      </xdr:nvCxnSpPr>
      <xdr:spPr>
        <a:xfrm flipV="1">
          <a:off x="15671800" y="6070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7"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165100</xdr:rowOff>
    </xdr:to>
    <xdr:cxnSp macro="">
      <xdr:nvCxnSpPr>
        <xdr:cNvPr id="319" name="直線コネクタ 318"/>
        <xdr:cNvCxnSpPr/>
      </xdr:nvCxnSpPr>
      <xdr:spPr>
        <a:xfrm flipV="1">
          <a:off x="14782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21" name="テキスト ボックス 320"/>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31750</xdr:rowOff>
    </xdr:to>
    <xdr:cxnSp macro="">
      <xdr:nvCxnSpPr>
        <xdr:cNvPr id="322" name="直線コネクタ 321"/>
        <xdr:cNvCxnSpPr/>
      </xdr:nvCxnSpPr>
      <xdr:spPr>
        <a:xfrm flipV="1">
          <a:off x="13893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24" name="テキスト ボックス 323"/>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31750</xdr:rowOff>
    </xdr:to>
    <xdr:cxnSp macro="">
      <xdr:nvCxnSpPr>
        <xdr:cNvPr id="325" name="直線コネクタ 324"/>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29" name="テキスト ボックス 328"/>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5" name="円/楕円 334"/>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6"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7" name="円/楕円 33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8" name="テキスト ボックス 337"/>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9" name="円/楕円 338"/>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40" name="テキスト ボックス 33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41" name="円/楕円 340"/>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42" name="テキスト ボックス 341"/>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43" name="円/楕円 342"/>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44" name="テキスト ボックス 343"/>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公債費は、減税補てん債元利償還金の減などにより、前年度から</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3.5</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今後も学校改築などで区債の発行が見込まれるが、引き続き将来負担への影響に配慮し、計画的な活用を図るとともに、減債基金への積み立てを継続し、償還財源を確保していく。</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1" name="直線コネクタ 370"/>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2"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3" name="直線コネクタ 372"/>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50800</xdr:rowOff>
    </xdr:to>
    <xdr:cxnSp macro="">
      <xdr:nvCxnSpPr>
        <xdr:cNvPr id="376" name="直線コネクタ 375"/>
        <xdr:cNvCxnSpPr/>
      </xdr:nvCxnSpPr>
      <xdr:spPr>
        <a:xfrm flipV="1">
          <a:off x="3987800" y="1317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7"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50800</xdr:rowOff>
    </xdr:from>
    <xdr:to>
      <xdr:col>5</xdr:col>
      <xdr:colOff>549275</xdr:colOff>
      <xdr:row>77</xdr:row>
      <xdr:rowOff>146050</xdr:rowOff>
    </xdr:to>
    <xdr:cxnSp macro="">
      <xdr:nvCxnSpPr>
        <xdr:cNvPr id="379" name="直線コネクタ 378"/>
        <xdr:cNvCxnSpPr/>
      </xdr:nvCxnSpPr>
      <xdr:spPr>
        <a:xfrm flipV="1">
          <a:off x="3098800" y="1325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0" name="フローチャート : 判断 379"/>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1" name="テキスト ボックス 380"/>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50800</xdr:rowOff>
    </xdr:to>
    <xdr:cxnSp macro="">
      <xdr:nvCxnSpPr>
        <xdr:cNvPr id="382" name="直線コネクタ 381"/>
        <xdr:cNvCxnSpPr/>
      </xdr:nvCxnSpPr>
      <xdr:spPr>
        <a:xfrm flipV="1">
          <a:off x="2209800" y="1334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3" name="フローチャート : 判断 382"/>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4" name="テキスト ボックス 383"/>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79</xdr:row>
      <xdr:rowOff>50800</xdr:rowOff>
    </xdr:to>
    <xdr:cxnSp macro="">
      <xdr:nvCxnSpPr>
        <xdr:cNvPr id="385" name="直線コネクタ 384"/>
        <xdr:cNvCxnSpPr/>
      </xdr:nvCxnSpPr>
      <xdr:spPr>
        <a:xfrm flipV="1">
          <a:off x="1320800" y="1342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6" name="フローチャート : 判断 385"/>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387" name="テキスト ボックス 386"/>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8" name="フローチャート : 判断 387"/>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9" name="テキスト ボックス 388"/>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95" name="円/楕円 394"/>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111777</xdr:rowOff>
    </xdr:from>
    <xdr:ext cx="762000" cy="259045"/>
    <xdr:sp macro="" textlink="">
      <xdr:nvSpPr>
        <xdr:cNvPr id="396"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97" name="円/楕円 396"/>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111777</xdr:rowOff>
    </xdr:from>
    <xdr:ext cx="736600" cy="259045"/>
    <xdr:sp macro="" textlink="">
      <xdr:nvSpPr>
        <xdr:cNvPr id="398" name="テキスト ボックス 397"/>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9" name="円/楕円 398"/>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35577</xdr:rowOff>
    </xdr:from>
    <xdr:ext cx="762000" cy="259045"/>
    <xdr:sp macro="" textlink="">
      <xdr:nvSpPr>
        <xdr:cNvPr id="400" name="テキスト ボックス 399"/>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401" name="円/楕円 400"/>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402" name="テキスト ボックス 401"/>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0</xdr:rowOff>
    </xdr:from>
    <xdr:to>
      <xdr:col>1</xdr:col>
      <xdr:colOff>676275</xdr:colOff>
      <xdr:row>79</xdr:row>
      <xdr:rowOff>101600</xdr:rowOff>
    </xdr:to>
    <xdr:sp macro="" textlink="">
      <xdr:nvSpPr>
        <xdr:cNvPr id="403" name="円/楕円 402"/>
        <xdr:cNvSpPr/>
      </xdr:nvSpPr>
      <xdr:spPr>
        <a:xfrm>
          <a:off x="1270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111777</xdr:rowOff>
    </xdr:from>
    <xdr:ext cx="762000" cy="259045"/>
    <xdr:sp macro="" textlink="">
      <xdr:nvSpPr>
        <xdr:cNvPr id="404" name="テキスト ボックス 403"/>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公債費以外は、特に扶助費や物件費等が大幅に増加しているが、地方消費税交付金の増等による経常的一般財源等の増加が上回ったことで、前年度から</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79.9</a:t>
          </a:r>
          <a:r>
            <a:rPr kumimoji="1" lang="ja-JP" altLang="ja-JP" sz="1300">
              <a:solidFill>
                <a:schemeClr val="dk1"/>
              </a:solidFill>
              <a:effectLst/>
              <a:latin typeface="+mn-ea"/>
              <a:ea typeface="+mn-ea"/>
              <a:cs typeface="+mn-cs"/>
            </a:rPr>
            <a:t>％となった。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90424</xdr:rowOff>
    </xdr:from>
    <xdr:to>
      <xdr:col>24</xdr:col>
      <xdr:colOff>31750</xdr:colOff>
      <xdr:row>78</xdr:row>
      <xdr:rowOff>122428</xdr:rowOff>
    </xdr:to>
    <xdr:cxnSp macro="">
      <xdr:nvCxnSpPr>
        <xdr:cNvPr id="430" name="直線コネクタ 429"/>
        <xdr:cNvCxnSpPr/>
      </xdr:nvCxnSpPr>
      <xdr:spPr>
        <a:xfrm flipV="1">
          <a:off x="16510000" y="12777724"/>
          <a:ext cx="0" cy="71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94505</xdr:rowOff>
    </xdr:from>
    <xdr:ext cx="762000" cy="259045"/>
    <xdr:sp macro="" textlink="">
      <xdr:nvSpPr>
        <xdr:cNvPr id="431" name="公債費以外最小値テキスト"/>
        <xdr:cNvSpPr txBox="1"/>
      </xdr:nvSpPr>
      <xdr:spPr>
        <a:xfrm>
          <a:off x="16598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78</xdr:row>
      <xdr:rowOff>122428</xdr:rowOff>
    </xdr:from>
    <xdr:to>
      <xdr:col>24</xdr:col>
      <xdr:colOff>120650</xdr:colOff>
      <xdr:row>78</xdr:row>
      <xdr:rowOff>122428</xdr:rowOff>
    </xdr:to>
    <xdr:cxnSp macro="">
      <xdr:nvCxnSpPr>
        <xdr:cNvPr id="432" name="直線コネクタ 431"/>
        <xdr:cNvCxnSpPr/>
      </xdr:nvCxnSpPr>
      <xdr:spPr>
        <a:xfrm>
          <a:off x="16421100" y="134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5351</xdr:rowOff>
    </xdr:from>
    <xdr:ext cx="762000" cy="259045"/>
    <xdr:sp macro="" textlink="">
      <xdr:nvSpPr>
        <xdr:cNvPr id="433"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74</xdr:row>
      <xdr:rowOff>90424</xdr:rowOff>
    </xdr:from>
    <xdr:to>
      <xdr:col>24</xdr:col>
      <xdr:colOff>120650</xdr:colOff>
      <xdr:row>74</xdr:row>
      <xdr:rowOff>90424</xdr:rowOff>
    </xdr:to>
    <xdr:cxnSp macro="">
      <xdr:nvCxnSpPr>
        <xdr:cNvPr id="434" name="直線コネクタ 433"/>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122428</xdr:rowOff>
    </xdr:from>
    <xdr:to>
      <xdr:col>24</xdr:col>
      <xdr:colOff>31750</xdr:colOff>
      <xdr:row>79</xdr:row>
      <xdr:rowOff>56135</xdr:rowOff>
    </xdr:to>
    <xdr:cxnSp macro="">
      <xdr:nvCxnSpPr>
        <xdr:cNvPr id="435" name="直線コネクタ 434"/>
        <xdr:cNvCxnSpPr/>
      </xdr:nvCxnSpPr>
      <xdr:spPr>
        <a:xfrm flipV="1">
          <a:off x="15671800" y="13495528"/>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36"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37" name="フローチャート : 判断 436"/>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56135</xdr:rowOff>
    </xdr:from>
    <xdr:to>
      <xdr:col>22</xdr:col>
      <xdr:colOff>565150</xdr:colOff>
      <xdr:row>79</xdr:row>
      <xdr:rowOff>101854</xdr:rowOff>
    </xdr:to>
    <xdr:cxnSp macro="">
      <xdr:nvCxnSpPr>
        <xdr:cNvPr id="438" name="直線コネクタ 437"/>
        <xdr:cNvCxnSpPr/>
      </xdr:nvCxnSpPr>
      <xdr:spPr>
        <a:xfrm flipV="1">
          <a:off x="14782800" y="13600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73913</xdr:rowOff>
    </xdr:from>
    <xdr:to>
      <xdr:col>22</xdr:col>
      <xdr:colOff>615950</xdr:colOff>
      <xdr:row>78</xdr:row>
      <xdr:rowOff>4063</xdr:rowOff>
    </xdr:to>
    <xdr:sp macro="" textlink="">
      <xdr:nvSpPr>
        <xdr:cNvPr id="439" name="フローチャート : 判断 438"/>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14240</xdr:rowOff>
    </xdr:from>
    <xdr:ext cx="736600" cy="259045"/>
    <xdr:sp macro="" textlink="">
      <xdr:nvSpPr>
        <xdr:cNvPr id="440" name="テキスト ボックス 439"/>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101854</xdr:rowOff>
    </xdr:from>
    <xdr:to>
      <xdr:col>21</xdr:col>
      <xdr:colOff>361950</xdr:colOff>
      <xdr:row>79</xdr:row>
      <xdr:rowOff>165863</xdr:rowOff>
    </xdr:to>
    <xdr:cxnSp macro="">
      <xdr:nvCxnSpPr>
        <xdr:cNvPr id="441" name="直線コネクタ 440"/>
        <xdr:cNvCxnSpPr/>
      </xdr:nvCxnSpPr>
      <xdr:spPr>
        <a:xfrm flipV="1">
          <a:off x="13893800" y="136464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160782</xdr:rowOff>
    </xdr:from>
    <xdr:to>
      <xdr:col>21</xdr:col>
      <xdr:colOff>412750</xdr:colOff>
      <xdr:row>78</xdr:row>
      <xdr:rowOff>90932</xdr:rowOff>
    </xdr:to>
    <xdr:sp macro="" textlink="">
      <xdr:nvSpPr>
        <xdr:cNvPr id="442" name="フローチャート : 判断 441"/>
        <xdr:cNvSpPr/>
      </xdr:nvSpPr>
      <xdr:spPr>
        <a:xfrm>
          <a:off x="14732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101109</xdr:rowOff>
    </xdr:from>
    <xdr:ext cx="762000" cy="259045"/>
    <xdr:sp macro="" textlink="">
      <xdr:nvSpPr>
        <xdr:cNvPr id="443" name="テキスト ボックス 442"/>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110998</xdr:rowOff>
    </xdr:from>
    <xdr:to>
      <xdr:col>20</xdr:col>
      <xdr:colOff>158750</xdr:colOff>
      <xdr:row>79</xdr:row>
      <xdr:rowOff>165863</xdr:rowOff>
    </xdr:to>
    <xdr:cxnSp macro="">
      <xdr:nvCxnSpPr>
        <xdr:cNvPr id="444" name="直線コネクタ 443"/>
        <xdr:cNvCxnSpPr/>
      </xdr:nvCxnSpPr>
      <xdr:spPr>
        <a:xfrm>
          <a:off x="13004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5" name="フローチャート : 判断 444"/>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6" name="テキスト ボックス 445"/>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47" name="フローチャート : 判断 446"/>
        <xdr:cNvSpPr/>
      </xdr:nvSpPr>
      <xdr:spPr>
        <a:xfrm>
          <a:off x="12954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39388</xdr:rowOff>
    </xdr:from>
    <xdr:ext cx="762000" cy="259045"/>
    <xdr:sp macro="" textlink="">
      <xdr:nvSpPr>
        <xdr:cNvPr id="448" name="テキスト ボックス 447"/>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54" name="円/楕円 453"/>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151655</xdr:rowOff>
    </xdr:from>
    <xdr:ext cx="762000" cy="259045"/>
    <xdr:sp macro="" textlink="">
      <xdr:nvSpPr>
        <xdr:cNvPr id="455" name="公債費以外該当値テキスト"/>
        <xdr:cNvSpPr txBox="1"/>
      </xdr:nvSpPr>
      <xdr:spPr>
        <a:xfrm>
          <a:off x="16598900" y="1335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56" name="円/楕円 455"/>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57" name="テキスト ボックス 456"/>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51054</xdr:rowOff>
    </xdr:from>
    <xdr:to>
      <xdr:col>21</xdr:col>
      <xdr:colOff>412750</xdr:colOff>
      <xdr:row>79</xdr:row>
      <xdr:rowOff>152654</xdr:rowOff>
    </xdr:to>
    <xdr:sp macro="" textlink="">
      <xdr:nvSpPr>
        <xdr:cNvPr id="458" name="円/楕円 457"/>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137431</xdr:rowOff>
    </xdr:from>
    <xdr:ext cx="762000" cy="259045"/>
    <xdr:sp macro="" textlink="">
      <xdr:nvSpPr>
        <xdr:cNvPr id="459" name="テキスト ボックス 458"/>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115063</xdr:rowOff>
    </xdr:from>
    <xdr:to>
      <xdr:col>20</xdr:col>
      <xdr:colOff>209550</xdr:colOff>
      <xdr:row>80</xdr:row>
      <xdr:rowOff>45213</xdr:rowOff>
    </xdr:to>
    <xdr:sp macro="" textlink="">
      <xdr:nvSpPr>
        <xdr:cNvPr id="460" name="円/楕円 459"/>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29990</xdr:rowOff>
    </xdr:from>
    <xdr:ext cx="762000" cy="259045"/>
    <xdr:sp macro="" textlink="">
      <xdr:nvSpPr>
        <xdr:cNvPr id="461" name="テキスト ボックス 460"/>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60198</xdr:rowOff>
    </xdr:from>
    <xdr:to>
      <xdr:col>19</xdr:col>
      <xdr:colOff>6350</xdr:colOff>
      <xdr:row>79</xdr:row>
      <xdr:rowOff>161798</xdr:rowOff>
    </xdr:to>
    <xdr:sp macro="" textlink="">
      <xdr:nvSpPr>
        <xdr:cNvPr id="462" name="円/楕円 461"/>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146575</xdr:rowOff>
    </xdr:from>
    <xdr:ext cx="762000" cy="259045"/>
    <xdr:sp macro="" textlink="">
      <xdr:nvSpPr>
        <xdr:cNvPr id="463" name="テキスト ボックス 462"/>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東京都北区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51508</xdr:rowOff>
    </xdr:from>
    <xdr:to>
      <xdr:col>4</xdr:col>
      <xdr:colOff>1117600</xdr:colOff>
      <xdr:row>18</xdr:row>
      <xdr:rowOff>55154</xdr:rowOff>
    </xdr:to>
    <xdr:cxnSp macro="">
      <xdr:nvCxnSpPr>
        <xdr:cNvPr id="52" name="直線コネクタ 51"/>
        <xdr:cNvCxnSpPr/>
      </xdr:nvCxnSpPr>
      <xdr:spPr bwMode="auto">
        <a:xfrm>
          <a:off x="5003800" y="3185233"/>
          <a:ext cx="647700" cy="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39931</xdr:rowOff>
    </xdr:from>
    <xdr:ext cx="762000" cy="259045"/>
    <xdr:sp macro="" textlink="">
      <xdr:nvSpPr>
        <xdr:cNvPr id="53" name="人口1人当たり決算額の推移平均値テキスト130"/>
        <xdr:cNvSpPr txBox="1"/>
      </xdr:nvSpPr>
      <xdr:spPr>
        <a:xfrm>
          <a:off x="5740400" y="317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46979</xdr:rowOff>
    </xdr:from>
    <xdr:to>
      <xdr:col>4</xdr:col>
      <xdr:colOff>469900</xdr:colOff>
      <xdr:row>18</xdr:row>
      <xdr:rowOff>51508</xdr:rowOff>
    </xdr:to>
    <xdr:cxnSp macro="">
      <xdr:nvCxnSpPr>
        <xdr:cNvPr id="55" name="直線コネクタ 54"/>
        <xdr:cNvCxnSpPr/>
      </xdr:nvCxnSpPr>
      <xdr:spPr bwMode="auto">
        <a:xfrm>
          <a:off x="4305300" y="3180704"/>
          <a:ext cx="698500" cy="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33677</xdr:rowOff>
    </xdr:from>
    <xdr:to>
      <xdr:col>3</xdr:col>
      <xdr:colOff>904875</xdr:colOff>
      <xdr:row>18</xdr:row>
      <xdr:rowOff>46979</xdr:rowOff>
    </xdr:to>
    <xdr:cxnSp macro="">
      <xdr:nvCxnSpPr>
        <xdr:cNvPr id="58" name="直線コネクタ 57"/>
        <xdr:cNvCxnSpPr/>
      </xdr:nvCxnSpPr>
      <xdr:spPr bwMode="auto">
        <a:xfrm>
          <a:off x="3606800" y="3167402"/>
          <a:ext cx="698500" cy="1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142545</xdr:rowOff>
    </xdr:from>
    <xdr:to>
      <xdr:col>3</xdr:col>
      <xdr:colOff>206375</xdr:colOff>
      <xdr:row>18</xdr:row>
      <xdr:rowOff>33677</xdr:rowOff>
    </xdr:to>
    <xdr:cxnSp macro="">
      <xdr:nvCxnSpPr>
        <xdr:cNvPr id="61" name="直線コネクタ 60"/>
        <xdr:cNvCxnSpPr/>
      </xdr:nvCxnSpPr>
      <xdr:spPr bwMode="auto">
        <a:xfrm>
          <a:off x="2908300" y="3104820"/>
          <a:ext cx="698500" cy="62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4354</xdr:rowOff>
    </xdr:from>
    <xdr:to>
      <xdr:col>5</xdr:col>
      <xdr:colOff>34925</xdr:colOff>
      <xdr:row>18</xdr:row>
      <xdr:rowOff>105954</xdr:rowOff>
    </xdr:to>
    <xdr:sp macro="" textlink="">
      <xdr:nvSpPr>
        <xdr:cNvPr id="71" name="円/楕円 70"/>
        <xdr:cNvSpPr/>
      </xdr:nvSpPr>
      <xdr:spPr bwMode="auto">
        <a:xfrm>
          <a:off x="56007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20881</xdr:rowOff>
    </xdr:from>
    <xdr:ext cx="762000" cy="259045"/>
    <xdr:sp macro="" textlink="">
      <xdr:nvSpPr>
        <xdr:cNvPr id="72" name="人口1人当たり決算額の推移該当値テキスト130"/>
        <xdr:cNvSpPr txBox="1"/>
      </xdr:nvSpPr>
      <xdr:spPr>
        <a:xfrm>
          <a:off x="5740400" y="29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708</xdr:rowOff>
    </xdr:from>
    <xdr:to>
      <xdr:col>4</xdr:col>
      <xdr:colOff>520700</xdr:colOff>
      <xdr:row>18</xdr:row>
      <xdr:rowOff>102308</xdr:rowOff>
    </xdr:to>
    <xdr:sp macro="" textlink="">
      <xdr:nvSpPr>
        <xdr:cNvPr id="73" name="円/楕円 72"/>
        <xdr:cNvSpPr/>
      </xdr:nvSpPr>
      <xdr:spPr bwMode="auto">
        <a:xfrm>
          <a:off x="4953000" y="313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112485</xdr:rowOff>
    </xdr:from>
    <xdr:ext cx="736600" cy="259045"/>
    <xdr:sp macro="" textlink="">
      <xdr:nvSpPr>
        <xdr:cNvPr id="74" name="テキスト ボックス 73"/>
        <xdr:cNvSpPr txBox="1"/>
      </xdr:nvSpPr>
      <xdr:spPr>
        <a:xfrm>
          <a:off x="4622800" y="290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167629</xdr:rowOff>
    </xdr:from>
    <xdr:to>
      <xdr:col>3</xdr:col>
      <xdr:colOff>955675</xdr:colOff>
      <xdr:row>18</xdr:row>
      <xdr:rowOff>97779</xdr:rowOff>
    </xdr:to>
    <xdr:sp macro="" textlink="">
      <xdr:nvSpPr>
        <xdr:cNvPr id="75" name="円/楕円 74"/>
        <xdr:cNvSpPr/>
      </xdr:nvSpPr>
      <xdr:spPr bwMode="auto">
        <a:xfrm>
          <a:off x="4254500" y="312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107956</xdr:rowOff>
    </xdr:from>
    <xdr:ext cx="762000" cy="259045"/>
    <xdr:sp macro="" textlink="">
      <xdr:nvSpPr>
        <xdr:cNvPr id="76" name="テキスト ボックス 75"/>
        <xdr:cNvSpPr txBox="1"/>
      </xdr:nvSpPr>
      <xdr:spPr>
        <a:xfrm>
          <a:off x="3924300" y="289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154327</xdr:rowOff>
    </xdr:from>
    <xdr:to>
      <xdr:col>3</xdr:col>
      <xdr:colOff>257175</xdr:colOff>
      <xdr:row>18</xdr:row>
      <xdr:rowOff>84477</xdr:rowOff>
    </xdr:to>
    <xdr:sp macro="" textlink="">
      <xdr:nvSpPr>
        <xdr:cNvPr id="77" name="円/楕円 76"/>
        <xdr:cNvSpPr/>
      </xdr:nvSpPr>
      <xdr:spPr bwMode="auto">
        <a:xfrm>
          <a:off x="3556000" y="311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94654</xdr:rowOff>
    </xdr:from>
    <xdr:ext cx="762000" cy="259045"/>
    <xdr:sp macro="" textlink="">
      <xdr:nvSpPr>
        <xdr:cNvPr id="78" name="テキスト ボックス 77"/>
        <xdr:cNvSpPr txBox="1"/>
      </xdr:nvSpPr>
      <xdr:spPr>
        <a:xfrm>
          <a:off x="3225800" y="28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91745</xdr:rowOff>
    </xdr:from>
    <xdr:to>
      <xdr:col>2</xdr:col>
      <xdr:colOff>692150</xdr:colOff>
      <xdr:row>18</xdr:row>
      <xdr:rowOff>21895</xdr:rowOff>
    </xdr:to>
    <xdr:sp macro="" textlink="">
      <xdr:nvSpPr>
        <xdr:cNvPr id="79" name="円/楕円 78"/>
        <xdr:cNvSpPr/>
      </xdr:nvSpPr>
      <xdr:spPr bwMode="auto">
        <a:xfrm>
          <a:off x="2857500" y="305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32072</xdr:rowOff>
    </xdr:from>
    <xdr:ext cx="762000" cy="259045"/>
    <xdr:sp macro="" textlink="">
      <xdr:nvSpPr>
        <xdr:cNvPr id="80" name="テキスト ボックス 79"/>
        <xdr:cNvSpPr txBox="1"/>
      </xdr:nvSpPr>
      <xdr:spPr>
        <a:xfrm>
          <a:off x="2527300" y="28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295315</xdr:rowOff>
    </xdr:from>
    <xdr:to>
      <xdr:col>4</xdr:col>
      <xdr:colOff>1117600</xdr:colOff>
      <xdr:row>35</xdr:row>
      <xdr:rowOff>340904</xdr:rowOff>
    </xdr:to>
    <xdr:cxnSp macro="">
      <xdr:nvCxnSpPr>
        <xdr:cNvPr id="116" name="直線コネクタ 115"/>
        <xdr:cNvCxnSpPr/>
      </xdr:nvCxnSpPr>
      <xdr:spPr bwMode="auto">
        <a:xfrm>
          <a:off x="5003800" y="6905665"/>
          <a:ext cx="647700" cy="4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39169</xdr:rowOff>
    </xdr:from>
    <xdr:ext cx="762000" cy="259045"/>
    <xdr:sp macro="" textlink="">
      <xdr:nvSpPr>
        <xdr:cNvPr id="117" name="人口1人当たり決算額の推移平均値テキスト445"/>
        <xdr:cNvSpPr txBox="1"/>
      </xdr:nvSpPr>
      <xdr:spPr>
        <a:xfrm>
          <a:off x="5740400" y="6649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230458</xdr:rowOff>
    </xdr:from>
    <xdr:to>
      <xdr:col>4</xdr:col>
      <xdr:colOff>469900</xdr:colOff>
      <xdr:row>35</xdr:row>
      <xdr:rowOff>295315</xdr:rowOff>
    </xdr:to>
    <xdr:cxnSp macro="">
      <xdr:nvCxnSpPr>
        <xdr:cNvPr id="119" name="直線コネクタ 118"/>
        <xdr:cNvCxnSpPr/>
      </xdr:nvCxnSpPr>
      <xdr:spPr bwMode="auto">
        <a:xfrm>
          <a:off x="4305300" y="6840808"/>
          <a:ext cx="698500" cy="64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205416</xdr:rowOff>
    </xdr:from>
    <xdr:ext cx="736600" cy="259045"/>
    <xdr:sp macro="" textlink="">
      <xdr:nvSpPr>
        <xdr:cNvPr id="121" name="テキスト ボックス 120"/>
        <xdr:cNvSpPr txBox="1"/>
      </xdr:nvSpPr>
      <xdr:spPr>
        <a:xfrm>
          <a:off x="4622800" y="64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159200</xdr:rowOff>
    </xdr:from>
    <xdr:to>
      <xdr:col>3</xdr:col>
      <xdr:colOff>904875</xdr:colOff>
      <xdr:row>35</xdr:row>
      <xdr:rowOff>230458</xdr:rowOff>
    </xdr:to>
    <xdr:cxnSp macro="">
      <xdr:nvCxnSpPr>
        <xdr:cNvPr id="122" name="直線コネクタ 121"/>
        <xdr:cNvCxnSpPr/>
      </xdr:nvCxnSpPr>
      <xdr:spPr bwMode="auto">
        <a:xfrm>
          <a:off x="3606800" y="6769550"/>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161590</xdr:rowOff>
    </xdr:from>
    <xdr:ext cx="762000" cy="259045"/>
    <xdr:sp macro="" textlink="">
      <xdr:nvSpPr>
        <xdr:cNvPr id="124" name="テキスト ボックス 123"/>
        <xdr:cNvSpPr txBox="1"/>
      </xdr:nvSpPr>
      <xdr:spPr>
        <a:xfrm>
          <a:off x="39243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159200</xdr:rowOff>
    </xdr:from>
    <xdr:to>
      <xdr:col>3</xdr:col>
      <xdr:colOff>206375</xdr:colOff>
      <xdr:row>35</xdr:row>
      <xdr:rowOff>181146</xdr:rowOff>
    </xdr:to>
    <xdr:cxnSp macro="">
      <xdr:nvCxnSpPr>
        <xdr:cNvPr id="125" name="直線コネクタ 124"/>
        <xdr:cNvCxnSpPr/>
      </xdr:nvCxnSpPr>
      <xdr:spPr bwMode="auto">
        <a:xfrm flipV="1">
          <a:off x="2908300" y="6769550"/>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111625</xdr:rowOff>
    </xdr:from>
    <xdr:ext cx="762000" cy="259045"/>
    <xdr:sp macro="" textlink="">
      <xdr:nvSpPr>
        <xdr:cNvPr id="127" name="テキスト ボックス 126"/>
        <xdr:cNvSpPr txBox="1"/>
      </xdr:nvSpPr>
      <xdr:spPr>
        <a:xfrm>
          <a:off x="32258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61463</xdr:rowOff>
    </xdr:from>
    <xdr:ext cx="762000" cy="259045"/>
    <xdr:sp macro="" textlink="">
      <xdr:nvSpPr>
        <xdr:cNvPr id="129" name="テキスト ボックス 128"/>
        <xdr:cNvSpPr txBox="1"/>
      </xdr:nvSpPr>
      <xdr:spPr>
        <a:xfrm>
          <a:off x="2527300" y="632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290104</xdr:rowOff>
    </xdr:from>
    <xdr:to>
      <xdr:col>5</xdr:col>
      <xdr:colOff>34925</xdr:colOff>
      <xdr:row>36</xdr:row>
      <xdr:rowOff>48804</xdr:rowOff>
    </xdr:to>
    <xdr:sp macro="" textlink="">
      <xdr:nvSpPr>
        <xdr:cNvPr id="135" name="円/楕円 134"/>
        <xdr:cNvSpPr/>
      </xdr:nvSpPr>
      <xdr:spPr bwMode="auto">
        <a:xfrm>
          <a:off x="5600700" y="690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262181</xdr:rowOff>
    </xdr:from>
    <xdr:ext cx="762000" cy="259045"/>
    <xdr:sp macro="" textlink="">
      <xdr:nvSpPr>
        <xdr:cNvPr id="136" name="人口1人当たり決算額の推移該当値テキスト445"/>
        <xdr:cNvSpPr txBox="1"/>
      </xdr:nvSpPr>
      <xdr:spPr>
        <a:xfrm>
          <a:off x="5740400" y="687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244515</xdr:rowOff>
    </xdr:from>
    <xdr:to>
      <xdr:col>4</xdr:col>
      <xdr:colOff>520700</xdr:colOff>
      <xdr:row>36</xdr:row>
      <xdr:rowOff>3215</xdr:rowOff>
    </xdr:to>
    <xdr:sp macro="" textlink="">
      <xdr:nvSpPr>
        <xdr:cNvPr id="137" name="円/楕円 136"/>
        <xdr:cNvSpPr/>
      </xdr:nvSpPr>
      <xdr:spPr bwMode="auto">
        <a:xfrm>
          <a:off x="4953000" y="6854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330892</xdr:rowOff>
    </xdr:from>
    <xdr:ext cx="736600" cy="259045"/>
    <xdr:sp macro="" textlink="">
      <xdr:nvSpPr>
        <xdr:cNvPr id="138" name="テキスト ボックス 137"/>
        <xdr:cNvSpPr txBox="1"/>
      </xdr:nvSpPr>
      <xdr:spPr>
        <a:xfrm>
          <a:off x="4622800" y="694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179658</xdr:rowOff>
    </xdr:from>
    <xdr:to>
      <xdr:col>3</xdr:col>
      <xdr:colOff>955675</xdr:colOff>
      <xdr:row>35</xdr:row>
      <xdr:rowOff>281258</xdr:rowOff>
    </xdr:to>
    <xdr:sp macro="" textlink="">
      <xdr:nvSpPr>
        <xdr:cNvPr id="139" name="円/楕円 138"/>
        <xdr:cNvSpPr/>
      </xdr:nvSpPr>
      <xdr:spPr bwMode="auto">
        <a:xfrm>
          <a:off x="4254500" y="679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266035</xdr:rowOff>
    </xdr:from>
    <xdr:ext cx="762000" cy="259045"/>
    <xdr:sp macro="" textlink="">
      <xdr:nvSpPr>
        <xdr:cNvPr id="140" name="テキスト ボックス 139"/>
        <xdr:cNvSpPr txBox="1"/>
      </xdr:nvSpPr>
      <xdr:spPr>
        <a:xfrm>
          <a:off x="3924300" y="68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108400</xdr:rowOff>
    </xdr:from>
    <xdr:to>
      <xdr:col>3</xdr:col>
      <xdr:colOff>257175</xdr:colOff>
      <xdr:row>35</xdr:row>
      <xdr:rowOff>210000</xdr:rowOff>
    </xdr:to>
    <xdr:sp macro="" textlink="">
      <xdr:nvSpPr>
        <xdr:cNvPr id="141" name="円/楕円 140"/>
        <xdr:cNvSpPr/>
      </xdr:nvSpPr>
      <xdr:spPr bwMode="auto">
        <a:xfrm>
          <a:off x="3556000" y="671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194777</xdr:rowOff>
    </xdr:from>
    <xdr:ext cx="762000" cy="259045"/>
    <xdr:sp macro="" textlink="">
      <xdr:nvSpPr>
        <xdr:cNvPr id="142" name="テキスト ボックス 141"/>
        <xdr:cNvSpPr txBox="1"/>
      </xdr:nvSpPr>
      <xdr:spPr>
        <a:xfrm>
          <a:off x="3225800" y="68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130346</xdr:rowOff>
    </xdr:from>
    <xdr:to>
      <xdr:col>2</xdr:col>
      <xdr:colOff>692150</xdr:colOff>
      <xdr:row>35</xdr:row>
      <xdr:rowOff>231946</xdr:rowOff>
    </xdr:to>
    <xdr:sp macro="" textlink="">
      <xdr:nvSpPr>
        <xdr:cNvPr id="143" name="円/楕円 142"/>
        <xdr:cNvSpPr/>
      </xdr:nvSpPr>
      <xdr:spPr bwMode="auto">
        <a:xfrm>
          <a:off x="2857500" y="674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216723</xdr:rowOff>
    </xdr:from>
    <xdr:ext cx="762000" cy="259045"/>
    <xdr:sp macro="" textlink="">
      <xdr:nvSpPr>
        <xdr:cNvPr id="144" name="テキスト ボックス 143"/>
        <xdr:cNvSpPr txBox="1"/>
      </xdr:nvSpPr>
      <xdr:spPr>
        <a:xfrm>
          <a:off x="2527300" y="682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3705</xdr:rowOff>
    </xdr:from>
    <xdr:to>
      <xdr:col>6</xdr:col>
      <xdr:colOff>511175</xdr:colOff>
      <xdr:row>37</xdr:row>
      <xdr:rowOff>11902</xdr:rowOff>
    </xdr:to>
    <xdr:cxnSp macro="">
      <xdr:nvCxnSpPr>
        <xdr:cNvPr id="63" name="直線コネクタ 62"/>
        <xdr:cNvCxnSpPr/>
      </xdr:nvCxnSpPr>
      <xdr:spPr>
        <a:xfrm>
          <a:off x="3797300" y="6347355"/>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3705</xdr:rowOff>
    </xdr:from>
    <xdr:to>
      <xdr:col>5</xdr:col>
      <xdr:colOff>358775</xdr:colOff>
      <xdr:row>37</xdr:row>
      <xdr:rowOff>6089</xdr:rowOff>
    </xdr:to>
    <xdr:cxnSp macro="">
      <xdr:nvCxnSpPr>
        <xdr:cNvPr id="66" name="直線コネクタ 65"/>
        <xdr:cNvCxnSpPr/>
      </xdr:nvCxnSpPr>
      <xdr:spPr>
        <a:xfrm flipV="1">
          <a:off x="2908300" y="634735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157063</xdr:rowOff>
    </xdr:from>
    <xdr:to>
      <xdr:col>4</xdr:col>
      <xdr:colOff>155575</xdr:colOff>
      <xdr:row>37</xdr:row>
      <xdr:rowOff>6089</xdr:rowOff>
    </xdr:to>
    <xdr:cxnSp macro="">
      <xdr:nvCxnSpPr>
        <xdr:cNvPr id="69" name="直線コネクタ 68"/>
        <xdr:cNvCxnSpPr/>
      </xdr:nvCxnSpPr>
      <xdr:spPr>
        <a:xfrm>
          <a:off x="2019300" y="6329263"/>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96832</xdr:rowOff>
    </xdr:from>
    <xdr:to>
      <xdr:col>2</xdr:col>
      <xdr:colOff>638175</xdr:colOff>
      <xdr:row>36</xdr:row>
      <xdr:rowOff>157063</xdr:rowOff>
    </xdr:to>
    <xdr:cxnSp macro="">
      <xdr:nvCxnSpPr>
        <xdr:cNvPr id="72" name="直線コネクタ 71"/>
        <xdr:cNvCxnSpPr/>
      </xdr:nvCxnSpPr>
      <xdr:spPr>
        <a:xfrm>
          <a:off x="1130300" y="6269032"/>
          <a:ext cx="889000" cy="6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132552</xdr:rowOff>
    </xdr:from>
    <xdr:to>
      <xdr:col>6</xdr:col>
      <xdr:colOff>561975</xdr:colOff>
      <xdr:row>37</xdr:row>
      <xdr:rowOff>62702</xdr:rowOff>
    </xdr:to>
    <xdr:sp macro="" textlink="">
      <xdr:nvSpPr>
        <xdr:cNvPr id="82" name="円/楕円 81"/>
        <xdr:cNvSpPr/>
      </xdr:nvSpPr>
      <xdr:spPr>
        <a:xfrm>
          <a:off x="45847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155429</xdr:rowOff>
    </xdr:from>
    <xdr:ext cx="534377" cy="259045"/>
    <xdr:sp macro="" textlink="">
      <xdr:nvSpPr>
        <xdr:cNvPr id="83" name="人件費該当値テキスト"/>
        <xdr:cNvSpPr txBox="1"/>
      </xdr:nvSpPr>
      <xdr:spPr>
        <a:xfrm>
          <a:off x="4686300" y="615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124355</xdr:rowOff>
    </xdr:from>
    <xdr:to>
      <xdr:col>5</xdr:col>
      <xdr:colOff>409575</xdr:colOff>
      <xdr:row>37</xdr:row>
      <xdr:rowOff>54505</xdr:rowOff>
    </xdr:to>
    <xdr:sp macro="" textlink="">
      <xdr:nvSpPr>
        <xdr:cNvPr id="84" name="円/楕円 83"/>
        <xdr:cNvSpPr/>
      </xdr:nvSpPr>
      <xdr:spPr>
        <a:xfrm>
          <a:off x="3746500" y="62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71032</xdr:rowOff>
    </xdr:from>
    <xdr:ext cx="534377" cy="259045"/>
    <xdr:sp macro="" textlink="">
      <xdr:nvSpPr>
        <xdr:cNvPr id="85" name="テキスト ボックス 84"/>
        <xdr:cNvSpPr txBox="1"/>
      </xdr:nvSpPr>
      <xdr:spPr>
        <a:xfrm>
          <a:off x="3530111" y="60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126739</xdr:rowOff>
    </xdr:from>
    <xdr:to>
      <xdr:col>4</xdr:col>
      <xdr:colOff>206375</xdr:colOff>
      <xdr:row>37</xdr:row>
      <xdr:rowOff>56889</xdr:rowOff>
    </xdr:to>
    <xdr:sp macro="" textlink="">
      <xdr:nvSpPr>
        <xdr:cNvPr id="86" name="円/楕円 85"/>
        <xdr:cNvSpPr/>
      </xdr:nvSpPr>
      <xdr:spPr>
        <a:xfrm>
          <a:off x="2857500" y="62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73416</xdr:rowOff>
    </xdr:from>
    <xdr:ext cx="534377" cy="259045"/>
    <xdr:sp macro="" textlink="">
      <xdr:nvSpPr>
        <xdr:cNvPr id="87" name="テキスト ボックス 86"/>
        <xdr:cNvSpPr txBox="1"/>
      </xdr:nvSpPr>
      <xdr:spPr>
        <a:xfrm>
          <a:off x="2641111" y="60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106263</xdr:rowOff>
    </xdr:from>
    <xdr:to>
      <xdr:col>3</xdr:col>
      <xdr:colOff>3175</xdr:colOff>
      <xdr:row>37</xdr:row>
      <xdr:rowOff>36413</xdr:rowOff>
    </xdr:to>
    <xdr:sp macro="" textlink="">
      <xdr:nvSpPr>
        <xdr:cNvPr id="88" name="円/楕円 87"/>
        <xdr:cNvSpPr/>
      </xdr:nvSpPr>
      <xdr:spPr>
        <a:xfrm>
          <a:off x="1968500" y="62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52940</xdr:rowOff>
    </xdr:from>
    <xdr:ext cx="534377" cy="259045"/>
    <xdr:sp macro="" textlink="">
      <xdr:nvSpPr>
        <xdr:cNvPr id="89" name="テキスト ボックス 88"/>
        <xdr:cNvSpPr txBox="1"/>
      </xdr:nvSpPr>
      <xdr:spPr>
        <a:xfrm>
          <a:off x="1752111" y="60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46032</xdr:rowOff>
    </xdr:from>
    <xdr:to>
      <xdr:col>1</xdr:col>
      <xdr:colOff>485775</xdr:colOff>
      <xdr:row>36</xdr:row>
      <xdr:rowOff>147632</xdr:rowOff>
    </xdr:to>
    <xdr:sp macro="" textlink="">
      <xdr:nvSpPr>
        <xdr:cNvPr id="90" name="円/楕円 89"/>
        <xdr:cNvSpPr/>
      </xdr:nvSpPr>
      <xdr:spPr>
        <a:xfrm>
          <a:off x="1079500" y="62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164159</xdr:rowOff>
    </xdr:from>
    <xdr:ext cx="534377" cy="259045"/>
    <xdr:sp macro="" textlink="">
      <xdr:nvSpPr>
        <xdr:cNvPr id="91" name="テキスト ボックス 90"/>
        <xdr:cNvSpPr txBox="1"/>
      </xdr:nvSpPr>
      <xdr:spPr>
        <a:xfrm>
          <a:off x="863111" y="59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77467</xdr:rowOff>
    </xdr:from>
    <xdr:to>
      <xdr:col>6</xdr:col>
      <xdr:colOff>511175</xdr:colOff>
      <xdr:row>57</xdr:row>
      <xdr:rowOff>109927</xdr:rowOff>
    </xdr:to>
    <xdr:cxnSp macro="">
      <xdr:nvCxnSpPr>
        <xdr:cNvPr id="123" name="直線コネクタ 122"/>
        <xdr:cNvCxnSpPr/>
      </xdr:nvCxnSpPr>
      <xdr:spPr>
        <a:xfrm flipV="1">
          <a:off x="3797300" y="9850117"/>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25439</xdr:rowOff>
    </xdr:from>
    <xdr:ext cx="534377" cy="259045"/>
    <xdr:sp macro="" textlink="">
      <xdr:nvSpPr>
        <xdr:cNvPr id="124" name="物件費平均値テキスト"/>
        <xdr:cNvSpPr txBox="1"/>
      </xdr:nvSpPr>
      <xdr:spPr>
        <a:xfrm>
          <a:off x="4686300" y="9798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109927</xdr:rowOff>
    </xdr:from>
    <xdr:to>
      <xdr:col>5</xdr:col>
      <xdr:colOff>358775</xdr:colOff>
      <xdr:row>57</xdr:row>
      <xdr:rowOff>117777</xdr:rowOff>
    </xdr:to>
    <xdr:cxnSp macro="">
      <xdr:nvCxnSpPr>
        <xdr:cNvPr id="126" name="直線コネクタ 125"/>
        <xdr:cNvCxnSpPr/>
      </xdr:nvCxnSpPr>
      <xdr:spPr>
        <a:xfrm flipV="1">
          <a:off x="2908300" y="9882577"/>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159322</xdr:rowOff>
    </xdr:from>
    <xdr:ext cx="534377" cy="259045"/>
    <xdr:sp macro="" textlink="">
      <xdr:nvSpPr>
        <xdr:cNvPr id="128" name="テキスト ボックス 127"/>
        <xdr:cNvSpPr txBox="1"/>
      </xdr:nvSpPr>
      <xdr:spPr>
        <a:xfrm>
          <a:off x="3530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117777</xdr:rowOff>
    </xdr:from>
    <xdr:to>
      <xdr:col>4</xdr:col>
      <xdr:colOff>155575</xdr:colOff>
      <xdr:row>57</xdr:row>
      <xdr:rowOff>132156</xdr:rowOff>
    </xdr:to>
    <xdr:cxnSp macro="">
      <xdr:nvCxnSpPr>
        <xdr:cNvPr id="129" name="直線コネクタ 128"/>
        <xdr:cNvCxnSpPr/>
      </xdr:nvCxnSpPr>
      <xdr:spPr>
        <a:xfrm flipV="1">
          <a:off x="2019300" y="9890427"/>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99967</xdr:rowOff>
    </xdr:from>
    <xdr:to>
      <xdr:col>2</xdr:col>
      <xdr:colOff>638175</xdr:colOff>
      <xdr:row>57</xdr:row>
      <xdr:rowOff>132156</xdr:rowOff>
    </xdr:to>
    <xdr:cxnSp macro="">
      <xdr:nvCxnSpPr>
        <xdr:cNvPr id="132" name="直線コネクタ 131"/>
        <xdr:cNvCxnSpPr/>
      </xdr:nvCxnSpPr>
      <xdr:spPr>
        <a:xfrm>
          <a:off x="1130300" y="9872617"/>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29630</xdr:rowOff>
    </xdr:from>
    <xdr:ext cx="534377" cy="259045"/>
    <xdr:sp macro="" textlink="">
      <xdr:nvSpPr>
        <xdr:cNvPr id="134" name="テキスト ボックス 133"/>
        <xdr:cNvSpPr txBox="1"/>
      </xdr:nvSpPr>
      <xdr:spPr>
        <a:xfrm>
          <a:off x="1752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26667</xdr:rowOff>
    </xdr:from>
    <xdr:to>
      <xdr:col>6</xdr:col>
      <xdr:colOff>561975</xdr:colOff>
      <xdr:row>57</xdr:row>
      <xdr:rowOff>128267</xdr:rowOff>
    </xdr:to>
    <xdr:sp macro="" textlink="">
      <xdr:nvSpPr>
        <xdr:cNvPr id="142" name="円/楕円 141"/>
        <xdr:cNvSpPr/>
      </xdr:nvSpPr>
      <xdr:spPr>
        <a:xfrm>
          <a:off x="4584700" y="97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49544</xdr:rowOff>
    </xdr:from>
    <xdr:ext cx="534377" cy="259045"/>
    <xdr:sp macro="" textlink="">
      <xdr:nvSpPr>
        <xdr:cNvPr id="143" name="物件費該当値テキスト"/>
        <xdr:cNvSpPr txBox="1"/>
      </xdr:nvSpPr>
      <xdr:spPr>
        <a:xfrm>
          <a:off x="4686300" y="96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59127</xdr:rowOff>
    </xdr:from>
    <xdr:to>
      <xdr:col>5</xdr:col>
      <xdr:colOff>409575</xdr:colOff>
      <xdr:row>57</xdr:row>
      <xdr:rowOff>160727</xdr:rowOff>
    </xdr:to>
    <xdr:sp macro="" textlink="">
      <xdr:nvSpPr>
        <xdr:cNvPr id="144" name="円/楕円 143"/>
        <xdr:cNvSpPr/>
      </xdr:nvSpPr>
      <xdr:spPr>
        <a:xfrm>
          <a:off x="3746500" y="9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5804</xdr:rowOff>
    </xdr:from>
    <xdr:ext cx="534377" cy="259045"/>
    <xdr:sp macro="" textlink="">
      <xdr:nvSpPr>
        <xdr:cNvPr id="145" name="テキスト ボックス 144"/>
        <xdr:cNvSpPr txBox="1"/>
      </xdr:nvSpPr>
      <xdr:spPr>
        <a:xfrm>
          <a:off x="3530111" y="96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66977</xdr:rowOff>
    </xdr:from>
    <xdr:to>
      <xdr:col>4</xdr:col>
      <xdr:colOff>206375</xdr:colOff>
      <xdr:row>57</xdr:row>
      <xdr:rowOff>168577</xdr:rowOff>
    </xdr:to>
    <xdr:sp macro="" textlink="">
      <xdr:nvSpPr>
        <xdr:cNvPr id="146" name="円/楕円 145"/>
        <xdr:cNvSpPr/>
      </xdr:nvSpPr>
      <xdr:spPr>
        <a:xfrm>
          <a:off x="2857500" y="98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13654</xdr:rowOff>
    </xdr:from>
    <xdr:ext cx="534377" cy="259045"/>
    <xdr:sp macro="" textlink="">
      <xdr:nvSpPr>
        <xdr:cNvPr id="147" name="テキスト ボックス 146"/>
        <xdr:cNvSpPr txBox="1"/>
      </xdr:nvSpPr>
      <xdr:spPr>
        <a:xfrm>
          <a:off x="2641111" y="9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81356</xdr:rowOff>
    </xdr:from>
    <xdr:to>
      <xdr:col>3</xdr:col>
      <xdr:colOff>3175</xdr:colOff>
      <xdr:row>58</xdr:row>
      <xdr:rowOff>11506</xdr:rowOff>
    </xdr:to>
    <xdr:sp macro="" textlink="">
      <xdr:nvSpPr>
        <xdr:cNvPr id="148" name="円/楕円 147"/>
        <xdr:cNvSpPr/>
      </xdr:nvSpPr>
      <xdr:spPr>
        <a:xfrm>
          <a:off x="1968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28033</xdr:rowOff>
    </xdr:from>
    <xdr:ext cx="534377" cy="259045"/>
    <xdr:sp macro="" textlink="">
      <xdr:nvSpPr>
        <xdr:cNvPr id="149" name="テキスト ボックス 148"/>
        <xdr:cNvSpPr txBox="1"/>
      </xdr:nvSpPr>
      <xdr:spPr>
        <a:xfrm>
          <a:off x="1752111" y="9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49167</xdr:rowOff>
    </xdr:from>
    <xdr:to>
      <xdr:col>1</xdr:col>
      <xdr:colOff>485775</xdr:colOff>
      <xdr:row>57</xdr:row>
      <xdr:rowOff>150767</xdr:rowOff>
    </xdr:to>
    <xdr:sp macro="" textlink="">
      <xdr:nvSpPr>
        <xdr:cNvPr id="150" name="円/楕円 149"/>
        <xdr:cNvSpPr/>
      </xdr:nvSpPr>
      <xdr:spPr>
        <a:xfrm>
          <a:off x="1079500" y="98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167294</xdr:rowOff>
    </xdr:from>
    <xdr:ext cx="534377" cy="259045"/>
    <xdr:sp macro="" textlink="">
      <xdr:nvSpPr>
        <xdr:cNvPr id="151" name="テキスト ボックス 150"/>
        <xdr:cNvSpPr txBox="1"/>
      </xdr:nvSpPr>
      <xdr:spPr>
        <a:xfrm>
          <a:off x="863111" y="95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66766</xdr:rowOff>
    </xdr:from>
    <xdr:to>
      <xdr:col>6</xdr:col>
      <xdr:colOff>511175</xdr:colOff>
      <xdr:row>77</xdr:row>
      <xdr:rowOff>86905</xdr:rowOff>
    </xdr:to>
    <xdr:cxnSp macro="">
      <xdr:nvCxnSpPr>
        <xdr:cNvPr id="182" name="直線コネクタ 181"/>
        <xdr:cNvCxnSpPr/>
      </xdr:nvCxnSpPr>
      <xdr:spPr>
        <a:xfrm>
          <a:off x="3797300" y="13268416"/>
          <a:ext cx="8382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51361</xdr:rowOff>
    </xdr:from>
    <xdr:ext cx="469744" cy="259045"/>
    <xdr:sp macro="" textlink="">
      <xdr:nvSpPr>
        <xdr:cNvPr id="183" name="維持補修費平均値テキスト"/>
        <xdr:cNvSpPr txBox="1"/>
      </xdr:nvSpPr>
      <xdr:spPr>
        <a:xfrm>
          <a:off x="4686300" y="13081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66766</xdr:rowOff>
    </xdr:from>
    <xdr:to>
      <xdr:col>5</xdr:col>
      <xdr:colOff>358775</xdr:colOff>
      <xdr:row>77</xdr:row>
      <xdr:rowOff>97245</xdr:rowOff>
    </xdr:to>
    <xdr:cxnSp macro="">
      <xdr:nvCxnSpPr>
        <xdr:cNvPr id="185" name="直線コネクタ 184"/>
        <xdr:cNvCxnSpPr/>
      </xdr:nvCxnSpPr>
      <xdr:spPr>
        <a:xfrm flipV="1">
          <a:off x="2908300" y="13268416"/>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97245</xdr:rowOff>
    </xdr:from>
    <xdr:to>
      <xdr:col>4</xdr:col>
      <xdr:colOff>155575</xdr:colOff>
      <xdr:row>77</xdr:row>
      <xdr:rowOff>131972</xdr:rowOff>
    </xdr:to>
    <xdr:cxnSp macro="">
      <xdr:nvCxnSpPr>
        <xdr:cNvPr id="188" name="直線コネクタ 187"/>
        <xdr:cNvCxnSpPr/>
      </xdr:nvCxnSpPr>
      <xdr:spPr>
        <a:xfrm flipV="1">
          <a:off x="2019300" y="13298895"/>
          <a:ext cx="889000" cy="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48478</xdr:rowOff>
    </xdr:from>
    <xdr:to>
      <xdr:col>2</xdr:col>
      <xdr:colOff>638175</xdr:colOff>
      <xdr:row>77</xdr:row>
      <xdr:rowOff>131972</xdr:rowOff>
    </xdr:to>
    <xdr:cxnSp macro="">
      <xdr:nvCxnSpPr>
        <xdr:cNvPr id="191" name="直線コネクタ 190"/>
        <xdr:cNvCxnSpPr/>
      </xdr:nvCxnSpPr>
      <xdr:spPr>
        <a:xfrm>
          <a:off x="1130300" y="13250128"/>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6839</xdr:rowOff>
    </xdr:from>
    <xdr:ext cx="469744" cy="259045"/>
    <xdr:sp macro="" textlink="">
      <xdr:nvSpPr>
        <xdr:cNvPr id="193" name="テキスト ボックス 192"/>
        <xdr:cNvSpPr txBox="1"/>
      </xdr:nvSpPr>
      <xdr:spPr>
        <a:xfrm>
          <a:off x="1784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36105</xdr:rowOff>
    </xdr:from>
    <xdr:to>
      <xdr:col>6</xdr:col>
      <xdr:colOff>561975</xdr:colOff>
      <xdr:row>77</xdr:row>
      <xdr:rowOff>137705</xdr:rowOff>
    </xdr:to>
    <xdr:sp macro="" textlink="">
      <xdr:nvSpPr>
        <xdr:cNvPr id="201" name="円/楕円 200"/>
        <xdr:cNvSpPr/>
      </xdr:nvSpPr>
      <xdr:spPr>
        <a:xfrm>
          <a:off x="4584700" y="13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14532</xdr:rowOff>
    </xdr:from>
    <xdr:ext cx="469744" cy="259045"/>
    <xdr:sp macro="" textlink="">
      <xdr:nvSpPr>
        <xdr:cNvPr id="202" name="維持補修費該当値テキスト"/>
        <xdr:cNvSpPr txBox="1"/>
      </xdr:nvSpPr>
      <xdr:spPr>
        <a:xfrm>
          <a:off x="4686300" y="132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15966</xdr:rowOff>
    </xdr:from>
    <xdr:to>
      <xdr:col>5</xdr:col>
      <xdr:colOff>409575</xdr:colOff>
      <xdr:row>77</xdr:row>
      <xdr:rowOff>117566</xdr:rowOff>
    </xdr:to>
    <xdr:sp macro="" textlink="">
      <xdr:nvSpPr>
        <xdr:cNvPr id="203" name="円/楕円 202"/>
        <xdr:cNvSpPr/>
      </xdr:nvSpPr>
      <xdr:spPr>
        <a:xfrm>
          <a:off x="3746500" y="13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134093</xdr:rowOff>
    </xdr:from>
    <xdr:ext cx="469744" cy="259045"/>
    <xdr:sp macro="" textlink="">
      <xdr:nvSpPr>
        <xdr:cNvPr id="204" name="テキスト ボックス 203"/>
        <xdr:cNvSpPr txBox="1"/>
      </xdr:nvSpPr>
      <xdr:spPr>
        <a:xfrm>
          <a:off x="3562427" y="129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46445</xdr:rowOff>
    </xdr:from>
    <xdr:to>
      <xdr:col>4</xdr:col>
      <xdr:colOff>206375</xdr:colOff>
      <xdr:row>77</xdr:row>
      <xdr:rowOff>148045</xdr:rowOff>
    </xdr:to>
    <xdr:sp macro="" textlink="">
      <xdr:nvSpPr>
        <xdr:cNvPr id="205" name="円/楕円 204"/>
        <xdr:cNvSpPr/>
      </xdr:nvSpPr>
      <xdr:spPr>
        <a:xfrm>
          <a:off x="2857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164572</xdr:rowOff>
    </xdr:from>
    <xdr:ext cx="469744" cy="259045"/>
    <xdr:sp macro="" textlink="">
      <xdr:nvSpPr>
        <xdr:cNvPr id="206" name="テキスト ボックス 205"/>
        <xdr:cNvSpPr txBox="1"/>
      </xdr:nvSpPr>
      <xdr:spPr>
        <a:xfrm>
          <a:off x="2673427" y="130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81172</xdr:rowOff>
    </xdr:from>
    <xdr:to>
      <xdr:col>3</xdr:col>
      <xdr:colOff>3175</xdr:colOff>
      <xdr:row>78</xdr:row>
      <xdr:rowOff>11322</xdr:rowOff>
    </xdr:to>
    <xdr:sp macro="" textlink="">
      <xdr:nvSpPr>
        <xdr:cNvPr id="207" name="円/楕円 206"/>
        <xdr:cNvSpPr/>
      </xdr:nvSpPr>
      <xdr:spPr>
        <a:xfrm>
          <a:off x="1968500" y="132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2449</xdr:rowOff>
    </xdr:from>
    <xdr:ext cx="469744" cy="259045"/>
    <xdr:sp macro="" textlink="">
      <xdr:nvSpPr>
        <xdr:cNvPr id="208" name="テキスト ボックス 207"/>
        <xdr:cNvSpPr txBox="1"/>
      </xdr:nvSpPr>
      <xdr:spPr>
        <a:xfrm>
          <a:off x="1784427" y="1337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169128</xdr:rowOff>
    </xdr:from>
    <xdr:to>
      <xdr:col>1</xdr:col>
      <xdr:colOff>485775</xdr:colOff>
      <xdr:row>77</xdr:row>
      <xdr:rowOff>99278</xdr:rowOff>
    </xdr:to>
    <xdr:sp macro="" textlink="">
      <xdr:nvSpPr>
        <xdr:cNvPr id="209" name="円/楕円 208"/>
        <xdr:cNvSpPr/>
      </xdr:nvSpPr>
      <xdr:spPr>
        <a:xfrm>
          <a:off x="1079500" y="131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115805</xdr:rowOff>
    </xdr:from>
    <xdr:ext cx="469744" cy="259045"/>
    <xdr:sp macro="" textlink="">
      <xdr:nvSpPr>
        <xdr:cNvPr id="210" name="テキスト ボックス 209"/>
        <xdr:cNvSpPr txBox="1"/>
      </xdr:nvSpPr>
      <xdr:spPr>
        <a:xfrm>
          <a:off x="895427" y="129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29693</xdr:rowOff>
    </xdr:from>
    <xdr:to>
      <xdr:col>6</xdr:col>
      <xdr:colOff>511175</xdr:colOff>
      <xdr:row>94</xdr:row>
      <xdr:rowOff>38164</xdr:rowOff>
    </xdr:to>
    <xdr:cxnSp macro="">
      <xdr:nvCxnSpPr>
        <xdr:cNvPr id="240" name="直線コネクタ 239"/>
        <xdr:cNvCxnSpPr/>
      </xdr:nvCxnSpPr>
      <xdr:spPr>
        <a:xfrm flipV="1">
          <a:off x="3797300" y="16145993"/>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38164</xdr:rowOff>
    </xdr:from>
    <xdr:to>
      <xdr:col>5</xdr:col>
      <xdr:colOff>358775</xdr:colOff>
      <xdr:row>94</xdr:row>
      <xdr:rowOff>123013</xdr:rowOff>
    </xdr:to>
    <xdr:cxnSp macro="">
      <xdr:nvCxnSpPr>
        <xdr:cNvPr id="243" name="直線コネクタ 242"/>
        <xdr:cNvCxnSpPr/>
      </xdr:nvCxnSpPr>
      <xdr:spPr>
        <a:xfrm flipV="1">
          <a:off x="2908300" y="16154464"/>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123013</xdr:rowOff>
    </xdr:from>
    <xdr:to>
      <xdr:col>4</xdr:col>
      <xdr:colOff>155575</xdr:colOff>
      <xdr:row>94</xdr:row>
      <xdr:rowOff>148056</xdr:rowOff>
    </xdr:to>
    <xdr:cxnSp macro="">
      <xdr:nvCxnSpPr>
        <xdr:cNvPr id="246" name="直線コネクタ 245"/>
        <xdr:cNvCxnSpPr/>
      </xdr:nvCxnSpPr>
      <xdr:spPr>
        <a:xfrm flipV="1">
          <a:off x="2019300" y="16239313"/>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96634</xdr:rowOff>
    </xdr:from>
    <xdr:to>
      <xdr:col>2</xdr:col>
      <xdr:colOff>638175</xdr:colOff>
      <xdr:row>94</xdr:row>
      <xdr:rowOff>148056</xdr:rowOff>
    </xdr:to>
    <xdr:cxnSp macro="">
      <xdr:nvCxnSpPr>
        <xdr:cNvPr id="249" name="直線コネクタ 248"/>
        <xdr:cNvCxnSpPr/>
      </xdr:nvCxnSpPr>
      <xdr:spPr>
        <a:xfrm>
          <a:off x="1130300" y="16212934"/>
          <a:ext cx="889000" cy="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150343</xdr:rowOff>
    </xdr:from>
    <xdr:to>
      <xdr:col>6</xdr:col>
      <xdr:colOff>561975</xdr:colOff>
      <xdr:row>94</xdr:row>
      <xdr:rowOff>80493</xdr:rowOff>
    </xdr:to>
    <xdr:sp macro="" textlink="">
      <xdr:nvSpPr>
        <xdr:cNvPr id="259" name="円/楕円 258"/>
        <xdr:cNvSpPr/>
      </xdr:nvSpPr>
      <xdr:spPr>
        <a:xfrm>
          <a:off x="4584700" y="160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1770</xdr:rowOff>
    </xdr:from>
    <xdr:ext cx="599010" cy="259045"/>
    <xdr:sp macro="" textlink="">
      <xdr:nvSpPr>
        <xdr:cNvPr id="260" name="扶助費該当値テキスト"/>
        <xdr:cNvSpPr txBox="1"/>
      </xdr:nvSpPr>
      <xdr:spPr>
        <a:xfrm>
          <a:off x="4686300" y="1594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128,662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158814</xdr:rowOff>
    </xdr:from>
    <xdr:to>
      <xdr:col>5</xdr:col>
      <xdr:colOff>409575</xdr:colOff>
      <xdr:row>94</xdr:row>
      <xdr:rowOff>88964</xdr:rowOff>
    </xdr:to>
    <xdr:sp macro="" textlink="">
      <xdr:nvSpPr>
        <xdr:cNvPr id="261" name="円/楕円 260"/>
        <xdr:cNvSpPr/>
      </xdr:nvSpPr>
      <xdr:spPr>
        <a:xfrm>
          <a:off x="3746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105491</xdr:rowOff>
    </xdr:from>
    <xdr:ext cx="599010" cy="259045"/>
    <xdr:sp macro="" textlink="">
      <xdr:nvSpPr>
        <xdr:cNvPr id="262" name="テキスト ボックス 261"/>
        <xdr:cNvSpPr txBox="1"/>
      </xdr:nvSpPr>
      <xdr:spPr>
        <a:xfrm>
          <a:off x="3497794" y="158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72213</xdr:rowOff>
    </xdr:from>
    <xdr:to>
      <xdr:col>4</xdr:col>
      <xdr:colOff>206375</xdr:colOff>
      <xdr:row>95</xdr:row>
      <xdr:rowOff>2363</xdr:rowOff>
    </xdr:to>
    <xdr:sp macro="" textlink="">
      <xdr:nvSpPr>
        <xdr:cNvPr id="263" name="円/楕円 262"/>
        <xdr:cNvSpPr/>
      </xdr:nvSpPr>
      <xdr:spPr>
        <a:xfrm>
          <a:off x="28575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18890</xdr:rowOff>
    </xdr:from>
    <xdr:ext cx="599010" cy="259045"/>
    <xdr:sp macro="" textlink="">
      <xdr:nvSpPr>
        <xdr:cNvPr id="264" name="テキスト ボックス 263"/>
        <xdr:cNvSpPr txBox="1"/>
      </xdr:nvSpPr>
      <xdr:spPr>
        <a:xfrm>
          <a:off x="2608794" y="1596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97256</xdr:rowOff>
    </xdr:from>
    <xdr:to>
      <xdr:col>3</xdr:col>
      <xdr:colOff>3175</xdr:colOff>
      <xdr:row>95</xdr:row>
      <xdr:rowOff>27406</xdr:rowOff>
    </xdr:to>
    <xdr:sp macro="" textlink="">
      <xdr:nvSpPr>
        <xdr:cNvPr id="265" name="円/楕円 264"/>
        <xdr:cNvSpPr/>
      </xdr:nvSpPr>
      <xdr:spPr>
        <a:xfrm>
          <a:off x="1968500" y="162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43933</xdr:rowOff>
    </xdr:from>
    <xdr:ext cx="599010" cy="259045"/>
    <xdr:sp macro="" textlink="">
      <xdr:nvSpPr>
        <xdr:cNvPr id="266" name="テキスト ボックス 265"/>
        <xdr:cNvSpPr txBox="1"/>
      </xdr:nvSpPr>
      <xdr:spPr>
        <a:xfrm>
          <a:off x="1719794" y="1598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45834</xdr:rowOff>
    </xdr:from>
    <xdr:to>
      <xdr:col>1</xdr:col>
      <xdr:colOff>485775</xdr:colOff>
      <xdr:row>94</xdr:row>
      <xdr:rowOff>147434</xdr:rowOff>
    </xdr:to>
    <xdr:sp macro="" textlink="">
      <xdr:nvSpPr>
        <xdr:cNvPr id="267" name="円/楕円 266"/>
        <xdr:cNvSpPr/>
      </xdr:nvSpPr>
      <xdr:spPr>
        <a:xfrm>
          <a:off x="1079500" y="161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163961</xdr:rowOff>
    </xdr:from>
    <xdr:ext cx="599010" cy="259045"/>
    <xdr:sp macro="" textlink="">
      <xdr:nvSpPr>
        <xdr:cNvPr id="268" name="テキスト ボックス 267"/>
        <xdr:cNvSpPr txBox="1"/>
      </xdr:nvSpPr>
      <xdr:spPr>
        <a:xfrm>
          <a:off x="830794" y="159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50679</xdr:rowOff>
    </xdr:from>
    <xdr:to>
      <xdr:col>15</xdr:col>
      <xdr:colOff>180975</xdr:colOff>
      <xdr:row>37</xdr:row>
      <xdr:rowOff>85636</xdr:rowOff>
    </xdr:to>
    <xdr:cxnSp macro="">
      <xdr:nvCxnSpPr>
        <xdr:cNvPr id="297" name="直線コネクタ 296"/>
        <xdr:cNvCxnSpPr/>
      </xdr:nvCxnSpPr>
      <xdr:spPr>
        <a:xfrm>
          <a:off x="9639300" y="6394329"/>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50679</xdr:rowOff>
    </xdr:from>
    <xdr:to>
      <xdr:col>14</xdr:col>
      <xdr:colOff>28575</xdr:colOff>
      <xdr:row>37</xdr:row>
      <xdr:rowOff>55766</xdr:rowOff>
    </xdr:to>
    <xdr:cxnSp macro="">
      <xdr:nvCxnSpPr>
        <xdr:cNvPr id="300" name="直線コネクタ 299"/>
        <xdr:cNvCxnSpPr/>
      </xdr:nvCxnSpPr>
      <xdr:spPr>
        <a:xfrm flipV="1">
          <a:off x="8750300" y="6394329"/>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24452</xdr:rowOff>
    </xdr:from>
    <xdr:ext cx="534377" cy="259045"/>
    <xdr:sp macro="" textlink="">
      <xdr:nvSpPr>
        <xdr:cNvPr id="302" name="テキスト ボックス 301"/>
        <xdr:cNvSpPr txBox="1"/>
      </xdr:nvSpPr>
      <xdr:spPr>
        <a:xfrm>
          <a:off x="9372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55766</xdr:rowOff>
    </xdr:from>
    <xdr:to>
      <xdr:col>12</xdr:col>
      <xdr:colOff>511175</xdr:colOff>
      <xdr:row>37</xdr:row>
      <xdr:rowOff>60757</xdr:rowOff>
    </xdr:to>
    <xdr:cxnSp macro="">
      <xdr:nvCxnSpPr>
        <xdr:cNvPr id="303" name="直線コネクタ 302"/>
        <xdr:cNvCxnSpPr/>
      </xdr:nvCxnSpPr>
      <xdr:spPr>
        <a:xfrm flipV="1">
          <a:off x="7861300" y="639941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60757</xdr:rowOff>
    </xdr:from>
    <xdr:to>
      <xdr:col>11</xdr:col>
      <xdr:colOff>307975</xdr:colOff>
      <xdr:row>37</xdr:row>
      <xdr:rowOff>77388</xdr:rowOff>
    </xdr:to>
    <xdr:cxnSp macro="">
      <xdr:nvCxnSpPr>
        <xdr:cNvPr id="306" name="直線コネクタ 305"/>
        <xdr:cNvCxnSpPr/>
      </xdr:nvCxnSpPr>
      <xdr:spPr>
        <a:xfrm flipV="1">
          <a:off x="6972300" y="6404407"/>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35996</xdr:rowOff>
    </xdr:from>
    <xdr:ext cx="534377" cy="259045"/>
    <xdr:sp macro="" textlink="">
      <xdr:nvSpPr>
        <xdr:cNvPr id="308" name="テキスト ボックス 307"/>
        <xdr:cNvSpPr txBox="1"/>
      </xdr:nvSpPr>
      <xdr:spPr>
        <a:xfrm>
          <a:off x="7594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34836</xdr:rowOff>
    </xdr:from>
    <xdr:to>
      <xdr:col>15</xdr:col>
      <xdr:colOff>231775</xdr:colOff>
      <xdr:row>37</xdr:row>
      <xdr:rowOff>136436</xdr:rowOff>
    </xdr:to>
    <xdr:sp macro="" textlink="">
      <xdr:nvSpPr>
        <xdr:cNvPr id="316" name="円/楕円 315"/>
        <xdr:cNvSpPr/>
      </xdr:nvSpPr>
      <xdr:spPr>
        <a:xfrm>
          <a:off x="10426700" y="6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121213</xdr:rowOff>
    </xdr:from>
    <xdr:ext cx="534377" cy="259045"/>
    <xdr:sp macro="" textlink="">
      <xdr:nvSpPr>
        <xdr:cNvPr id="317" name="補助費等該当値テキスト"/>
        <xdr:cNvSpPr txBox="1"/>
      </xdr:nvSpPr>
      <xdr:spPr>
        <a:xfrm>
          <a:off x="10528300" y="62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171329</xdr:rowOff>
    </xdr:from>
    <xdr:to>
      <xdr:col>14</xdr:col>
      <xdr:colOff>79375</xdr:colOff>
      <xdr:row>37</xdr:row>
      <xdr:rowOff>101479</xdr:rowOff>
    </xdr:to>
    <xdr:sp macro="" textlink="">
      <xdr:nvSpPr>
        <xdr:cNvPr id="318" name="円/楕円 317"/>
        <xdr:cNvSpPr/>
      </xdr:nvSpPr>
      <xdr:spPr>
        <a:xfrm>
          <a:off x="9588500" y="63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92606</xdr:rowOff>
    </xdr:from>
    <xdr:ext cx="534377" cy="259045"/>
    <xdr:sp macro="" textlink="">
      <xdr:nvSpPr>
        <xdr:cNvPr id="319" name="テキスト ボックス 318"/>
        <xdr:cNvSpPr txBox="1"/>
      </xdr:nvSpPr>
      <xdr:spPr>
        <a:xfrm>
          <a:off x="9372111" y="64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4966</xdr:rowOff>
    </xdr:from>
    <xdr:to>
      <xdr:col>12</xdr:col>
      <xdr:colOff>561975</xdr:colOff>
      <xdr:row>37</xdr:row>
      <xdr:rowOff>106566</xdr:rowOff>
    </xdr:to>
    <xdr:sp macro="" textlink="">
      <xdr:nvSpPr>
        <xdr:cNvPr id="320" name="円/楕円 319"/>
        <xdr:cNvSpPr/>
      </xdr:nvSpPr>
      <xdr:spPr>
        <a:xfrm>
          <a:off x="8699500" y="63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97693</xdr:rowOff>
    </xdr:from>
    <xdr:ext cx="534377" cy="259045"/>
    <xdr:sp macro="" textlink="">
      <xdr:nvSpPr>
        <xdr:cNvPr id="321" name="テキスト ボックス 320"/>
        <xdr:cNvSpPr txBox="1"/>
      </xdr:nvSpPr>
      <xdr:spPr>
        <a:xfrm>
          <a:off x="8483111" y="64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9957</xdr:rowOff>
    </xdr:from>
    <xdr:to>
      <xdr:col>11</xdr:col>
      <xdr:colOff>358775</xdr:colOff>
      <xdr:row>37</xdr:row>
      <xdr:rowOff>111557</xdr:rowOff>
    </xdr:to>
    <xdr:sp macro="" textlink="">
      <xdr:nvSpPr>
        <xdr:cNvPr id="322" name="円/楕円 321"/>
        <xdr:cNvSpPr/>
      </xdr:nvSpPr>
      <xdr:spPr>
        <a:xfrm>
          <a:off x="7810500" y="63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102684</xdr:rowOff>
    </xdr:from>
    <xdr:ext cx="534377" cy="259045"/>
    <xdr:sp macro="" textlink="">
      <xdr:nvSpPr>
        <xdr:cNvPr id="323" name="テキスト ボックス 322"/>
        <xdr:cNvSpPr txBox="1"/>
      </xdr:nvSpPr>
      <xdr:spPr>
        <a:xfrm>
          <a:off x="7594111" y="64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26588</xdr:rowOff>
    </xdr:from>
    <xdr:to>
      <xdr:col>10</xdr:col>
      <xdr:colOff>155575</xdr:colOff>
      <xdr:row>37</xdr:row>
      <xdr:rowOff>128188</xdr:rowOff>
    </xdr:to>
    <xdr:sp macro="" textlink="">
      <xdr:nvSpPr>
        <xdr:cNvPr id="324" name="円/楕円 323"/>
        <xdr:cNvSpPr/>
      </xdr:nvSpPr>
      <xdr:spPr>
        <a:xfrm>
          <a:off x="6921500" y="63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119315</xdr:rowOff>
    </xdr:from>
    <xdr:ext cx="534377" cy="259045"/>
    <xdr:sp macro="" textlink="">
      <xdr:nvSpPr>
        <xdr:cNvPr id="325" name="テキスト ボックス 324"/>
        <xdr:cNvSpPr txBox="1"/>
      </xdr:nvSpPr>
      <xdr:spPr>
        <a:xfrm>
          <a:off x="6705111" y="64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96690</xdr:rowOff>
    </xdr:from>
    <xdr:to>
      <xdr:col>15</xdr:col>
      <xdr:colOff>180975</xdr:colOff>
      <xdr:row>59</xdr:row>
      <xdr:rowOff>156246</xdr:rowOff>
    </xdr:to>
    <xdr:cxnSp macro="">
      <xdr:nvCxnSpPr>
        <xdr:cNvPr id="357" name="直線コネクタ 356"/>
        <xdr:cNvCxnSpPr/>
      </xdr:nvCxnSpPr>
      <xdr:spPr>
        <a:xfrm flipV="1">
          <a:off x="9639300" y="10040790"/>
          <a:ext cx="838200" cy="2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48027</xdr:rowOff>
    </xdr:from>
    <xdr:ext cx="534377" cy="259045"/>
    <xdr:sp macro="" textlink="">
      <xdr:nvSpPr>
        <xdr:cNvPr id="358" name="普通建設事業費平均値テキスト"/>
        <xdr:cNvSpPr txBox="1"/>
      </xdr:nvSpPr>
      <xdr:spPr>
        <a:xfrm>
          <a:off x="10528300" y="9992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28884</xdr:rowOff>
    </xdr:from>
    <xdr:to>
      <xdr:col>14</xdr:col>
      <xdr:colOff>28575</xdr:colOff>
      <xdr:row>59</xdr:row>
      <xdr:rowOff>156246</xdr:rowOff>
    </xdr:to>
    <xdr:cxnSp macro="">
      <xdr:nvCxnSpPr>
        <xdr:cNvPr id="360" name="直線コネクタ 359"/>
        <xdr:cNvCxnSpPr/>
      </xdr:nvCxnSpPr>
      <xdr:spPr>
        <a:xfrm>
          <a:off x="8750300" y="10144434"/>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28884</xdr:rowOff>
    </xdr:from>
    <xdr:to>
      <xdr:col>12</xdr:col>
      <xdr:colOff>511175</xdr:colOff>
      <xdr:row>59</xdr:row>
      <xdr:rowOff>126528</xdr:rowOff>
    </xdr:to>
    <xdr:cxnSp macro="">
      <xdr:nvCxnSpPr>
        <xdr:cNvPr id="363" name="直線コネクタ 362"/>
        <xdr:cNvCxnSpPr/>
      </xdr:nvCxnSpPr>
      <xdr:spPr>
        <a:xfrm flipV="1">
          <a:off x="7861300" y="10144434"/>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1125</xdr:rowOff>
    </xdr:from>
    <xdr:to>
      <xdr:col>11</xdr:col>
      <xdr:colOff>307975</xdr:colOff>
      <xdr:row>59</xdr:row>
      <xdr:rowOff>126528</xdr:rowOff>
    </xdr:to>
    <xdr:cxnSp macro="">
      <xdr:nvCxnSpPr>
        <xdr:cNvPr id="366" name="直線コネクタ 365"/>
        <xdr:cNvCxnSpPr/>
      </xdr:nvCxnSpPr>
      <xdr:spPr>
        <a:xfrm>
          <a:off x="6972300" y="10116675"/>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45890</xdr:rowOff>
    </xdr:from>
    <xdr:to>
      <xdr:col>15</xdr:col>
      <xdr:colOff>231775</xdr:colOff>
      <xdr:row>58</xdr:row>
      <xdr:rowOff>147490</xdr:rowOff>
    </xdr:to>
    <xdr:sp macro="" textlink="">
      <xdr:nvSpPr>
        <xdr:cNvPr id="376" name="円/楕円 375"/>
        <xdr:cNvSpPr/>
      </xdr:nvSpPr>
      <xdr:spPr>
        <a:xfrm>
          <a:off x="10426700" y="9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68767</xdr:rowOff>
    </xdr:from>
    <xdr:ext cx="534377" cy="259045"/>
    <xdr:sp macro="" textlink="">
      <xdr:nvSpPr>
        <xdr:cNvPr id="377" name="普通建設事業費該当値テキスト"/>
        <xdr:cNvSpPr txBox="1"/>
      </xdr:nvSpPr>
      <xdr:spPr>
        <a:xfrm>
          <a:off x="10528300" y="984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105446</xdr:rowOff>
    </xdr:from>
    <xdr:to>
      <xdr:col>14</xdr:col>
      <xdr:colOff>79375</xdr:colOff>
      <xdr:row>60</xdr:row>
      <xdr:rowOff>35596</xdr:rowOff>
    </xdr:to>
    <xdr:sp macro="" textlink="">
      <xdr:nvSpPr>
        <xdr:cNvPr id="378" name="円/楕円 377"/>
        <xdr:cNvSpPr/>
      </xdr:nvSpPr>
      <xdr:spPr>
        <a:xfrm>
          <a:off x="9588500" y="102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60</xdr:row>
      <xdr:rowOff>26723</xdr:rowOff>
    </xdr:from>
    <xdr:ext cx="534377" cy="259045"/>
    <xdr:sp macro="" textlink="">
      <xdr:nvSpPr>
        <xdr:cNvPr id="379" name="テキスト ボックス 378"/>
        <xdr:cNvSpPr txBox="1"/>
      </xdr:nvSpPr>
      <xdr:spPr>
        <a:xfrm>
          <a:off x="9372111" y="103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149534</xdr:rowOff>
    </xdr:from>
    <xdr:to>
      <xdr:col>12</xdr:col>
      <xdr:colOff>561975</xdr:colOff>
      <xdr:row>59</xdr:row>
      <xdr:rowOff>79684</xdr:rowOff>
    </xdr:to>
    <xdr:sp macro="" textlink="">
      <xdr:nvSpPr>
        <xdr:cNvPr id="380" name="円/楕円 379"/>
        <xdr:cNvSpPr/>
      </xdr:nvSpPr>
      <xdr:spPr>
        <a:xfrm>
          <a:off x="8699500" y="10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70811</xdr:rowOff>
    </xdr:from>
    <xdr:ext cx="534377" cy="259045"/>
    <xdr:sp macro="" textlink="">
      <xdr:nvSpPr>
        <xdr:cNvPr id="381" name="テキスト ボックス 380"/>
        <xdr:cNvSpPr txBox="1"/>
      </xdr:nvSpPr>
      <xdr:spPr>
        <a:xfrm>
          <a:off x="8483111" y="101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75728</xdr:rowOff>
    </xdr:from>
    <xdr:to>
      <xdr:col>11</xdr:col>
      <xdr:colOff>358775</xdr:colOff>
      <xdr:row>60</xdr:row>
      <xdr:rowOff>5878</xdr:rowOff>
    </xdr:to>
    <xdr:sp macro="" textlink="">
      <xdr:nvSpPr>
        <xdr:cNvPr id="382" name="円/楕円 381"/>
        <xdr:cNvSpPr/>
      </xdr:nvSpPr>
      <xdr:spPr>
        <a:xfrm>
          <a:off x="7810500" y="10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168455</xdr:rowOff>
    </xdr:from>
    <xdr:ext cx="534377" cy="259045"/>
    <xdr:sp macro="" textlink="">
      <xdr:nvSpPr>
        <xdr:cNvPr id="383" name="テキスト ボックス 382"/>
        <xdr:cNvSpPr txBox="1"/>
      </xdr:nvSpPr>
      <xdr:spPr>
        <a:xfrm>
          <a:off x="7594111" y="102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121775</xdr:rowOff>
    </xdr:from>
    <xdr:to>
      <xdr:col>10</xdr:col>
      <xdr:colOff>155575</xdr:colOff>
      <xdr:row>59</xdr:row>
      <xdr:rowOff>51925</xdr:rowOff>
    </xdr:to>
    <xdr:sp macro="" textlink="">
      <xdr:nvSpPr>
        <xdr:cNvPr id="384" name="円/楕円 383"/>
        <xdr:cNvSpPr/>
      </xdr:nvSpPr>
      <xdr:spPr>
        <a:xfrm>
          <a:off x="6921500" y="10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43052</xdr:rowOff>
    </xdr:from>
    <xdr:ext cx="534377" cy="259045"/>
    <xdr:sp macro="" textlink="">
      <xdr:nvSpPr>
        <xdr:cNvPr id="385" name="テキスト ボックス 384"/>
        <xdr:cNvSpPr txBox="1"/>
      </xdr:nvSpPr>
      <xdr:spPr>
        <a:xfrm>
          <a:off x="6705111" y="10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93980</xdr:rowOff>
    </xdr:from>
    <xdr:to>
      <xdr:col>15</xdr:col>
      <xdr:colOff>180975</xdr:colOff>
      <xdr:row>76</xdr:row>
      <xdr:rowOff>30612</xdr:rowOff>
    </xdr:to>
    <xdr:cxnSp macro="">
      <xdr:nvCxnSpPr>
        <xdr:cNvPr id="412" name="直線コネクタ 411"/>
        <xdr:cNvCxnSpPr/>
      </xdr:nvCxnSpPr>
      <xdr:spPr>
        <a:xfrm flipV="1">
          <a:off x="9639300" y="12952730"/>
          <a:ext cx="8382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144366</xdr:rowOff>
    </xdr:from>
    <xdr:ext cx="469744" cy="259045"/>
    <xdr:sp macro="" textlink="">
      <xdr:nvSpPr>
        <xdr:cNvPr id="413" name="普通建設事業費 （ うち新規整備　）平均値テキスト"/>
        <xdr:cNvSpPr txBox="1"/>
      </xdr:nvSpPr>
      <xdr:spPr>
        <a:xfrm>
          <a:off x="10528300" y="1300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43180</xdr:rowOff>
    </xdr:from>
    <xdr:to>
      <xdr:col>15</xdr:col>
      <xdr:colOff>231775</xdr:colOff>
      <xdr:row>75</xdr:row>
      <xdr:rowOff>144780</xdr:rowOff>
    </xdr:to>
    <xdr:sp macro="" textlink="">
      <xdr:nvSpPr>
        <xdr:cNvPr id="422" name="円/楕円 421"/>
        <xdr:cNvSpPr/>
      </xdr:nvSpPr>
      <xdr:spPr>
        <a:xfrm>
          <a:off x="10426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66057</xdr:rowOff>
    </xdr:from>
    <xdr:ext cx="534377" cy="259045"/>
    <xdr:sp macro="" textlink="">
      <xdr:nvSpPr>
        <xdr:cNvPr id="423" name="普通建設事業費 （ うち新規整備　）該当値テキスト"/>
        <xdr:cNvSpPr txBox="1"/>
      </xdr:nvSpPr>
      <xdr:spPr>
        <a:xfrm>
          <a:off x="10528300" y="127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151262</xdr:rowOff>
    </xdr:from>
    <xdr:to>
      <xdr:col>14</xdr:col>
      <xdr:colOff>79375</xdr:colOff>
      <xdr:row>76</xdr:row>
      <xdr:rowOff>81412</xdr:rowOff>
    </xdr:to>
    <xdr:sp macro="" textlink="">
      <xdr:nvSpPr>
        <xdr:cNvPr id="424" name="円/楕円 423"/>
        <xdr:cNvSpPr/>
      </xdr:nvSpPr>
      <xdr:spPr>
        <a:xfrm>
          <a:off x="9588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97939</xdr:rowOff>
    </xdr:from>
    <xdr:ext cx="469744" cy="259045"/>
    <xdr:sp macro="" textlink="">
      <xdr:nvSpPr>
        <xdr:cNvPr id="425" name="テキスト ボックス 424"/>
        <xdr:cNvSpPr txBox="1"/>
      </xdr:nvSpPr>
      <xdr:spPr>
        <a:xfrm>
          <a:off x="9404427" y="127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153836</xdr:rowOff>
    </xdr:from>
    <xdr:to>
      <xdr:col>15</xdr:col>
      <xdr:colOff>180975</xdr:colOff>
      <xdr:row>98</xdr:row>
      <xdr:rowOff>10198</xdr:rowOff>
    </xdr:to>
    <xdr:cxnSp macro="">
      <xdr:nvCxnSpPr>
        <xdr:cNvPr id="454" name="直線コネクタ 453"/>
        <xdr:cNvCxnSpPr/>
      </xdr:nvCxnSpPr>
      <xdr:spPr>
        <a:xfrm flipV="1">
          <a:off x="9639300" y="16784486"/>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103036</xdr:rowOff>
    </xdr:from>
    <xdr:to>
      <xdr:col>15</xdr:col>
      <xdr:colOff>231775</xdr:colOff>
      <xdr:row>98</xdr:row>
      <xdr:rowOff>33186</xdr:rowOff>
    </xdr:to>
    <xdr:sp macro="" textlink="">
      <xdr:nvSpPr>
        <xdr:cNvPr id="464" name="円/楕円 463"/>
        <xdr:cNvSpPr/>
      </xdr:nvSpPr>
      <xdr:spPr>
        <a:xfrm>
          <a:off x="104267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81463</xdr:rowOff>
    </xdr:from>
    <xdr:ext cx="534377" cy="259045"/>
    <xdr:sp macro="" textlink="">
      <xdr:nvSpPr>
        <xdr:cNvPr id="465" name="普通建設事業費 （ うち更新整備　）該当値テキスト"/>
        <xdr:cNvSpPr txBox="1"/>
      </xdr:nvSpPr>
      <xdr:spPr>
        <a:xfrm>
          <a:off x="10528300" y="167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130848</xdr:rowOff>
    </xdr:from>
    <xdr:to>
      <xdr:col>14</xdr:col>
      <xdr:colOff>79375</xdr:colOff>
      <xdr:row>98</xdr:row>
      <xdr:rowOff>60998</xdr:rowOff>
    </xdr:to>
    <xdr:sp macro="" textlink="">
      <xdr:nvSpPr>
        <xdr:cNvPr id="466" name="円/楕円 465"/>
        <xdr:cNvSpPr/>
      </xdr:nvSpPr>
      <xdr:spPr>
        <a:xfrm>
          <a:off x="9588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52125</xdr:rowOff>
    </xdr:from>
    <xdr:ext cx="534377" cy="259045"/>
    <xdr:sp macro="" textlink="">
      <xdr:nvSpPr>
        <xdr:cNvPr id="467" name="テキスト ボックス 466"/>
        <xdr:cNvSpPr txBox="1"/>
      </xdr:nvSpPr>
      <xdr:spPr>
        <a:xfrm>
          <a:off x="9372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81" name="テキスト ボックス 480"/>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83" name="テキスト ボックス 482"/>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485" name="テキスト ボックス 484"/>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487" name="テキスト ボックス 486"/>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9" name="テキスト ボックス 488"/>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170180</xdr:rowOff>
    </xdr:from>
    <xdr:to>
      <xdr:col>23</xdr:col>
      <xdr:colOff>516889</xdr:colOff>
      <xdr:row>39</xdr:row>
      <xdr:rowOff>44450</xdr:rowOff>
    </xdr:to>
    <xdr:cxnSp macro="">
      <xdr:nvCxnSpPr>
        <xdr:cNvPr id="491" name="直線コネクタ 490"/>
        <xdr:cNvCxnSpPr/>
      </xdr:nvCxnSpPr>
      <xdr:spPr>
        <a:xfrm flipV="1">
          <a:off x="16317595" y="5828030"/>
          <a:ext cx="1269"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116857</xdr:rowOff>
    </xdr:from>
    <xdr:ext cx="378565" cy="259045"/>
    <xdr:sp macro="" textlink="">
      <xdr:nvSpPr>
        <xdr:cNvPr id="494" name="災害復旧事業費最大値テキスト"/>
        <xdr:cNvSpPr txBox="1"/>
      </xdr:nvSpPr>
      <xdr:spPr>
        <a:xfrm>
          <a:off x="16370300" y="560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33</xdr:row>
      <xdr:rowOff>170180</xdr:rowOff>
    </xdr:from>
    <xdr:to>
      <xdr:col>23</xdr:col>
      <xdr:colOff>606425</xdr:colOff>
      <xdr:row>33</xdr:row>
      <xdr:rowOff>170180</xdr:rowOff>
    </xdr:to>
    <xdr:cxnSp macro="">
      <xdr:nvCxnSpPr>
        <xdr:cNvPr id="495" name="直線コネクタ 494"/>
        <xdr:cNvCxnSpPr/>
      </xdr:nvCxnSpPr>
      <xdr:spPr>
        <a:xfrm>
          <a:off x="16230600" y="58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52070</xdr:rowOff>
    </xdr:from>
    <xdr:to>
      <xdr:col>23</xdr:col>
      <xdr:colOff>517525</xdr:colOff>
      <xdr:row>38</xdr:row>
      <xdr:rowOff>10160</xdr:rowOff>
    </xdr:to>
    <xdr:cxnSp macro="">
      <xdr:nvCxnSpPr>
        <xdr:cNvPr id="496" name="直線コネクタ 495"/>
        <xdr:cNvCxnSpPr/>
      </xdr:nvCxnSpPr>
      <xdr:spPr>
        <a:xfrm>
          <a:off x="15481300" y="6395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82567</xdr:rowOff>
    </xdr:from>
    <xdr:ext cx="313932" cy="259045"/>
    <xdr:sp macro="" textlink="">
      <xdr:nvSpPr>
        <xdr:cNvPr id="497" name="災害復旧事業費平均値テキスト"/>
        <xdr:cNvSpPr txBox="1"/>
      </xdr:nvSpPr>
      <xdr:spPr>
        <a:xfrm>
          <a:off x="16370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104140</xdr:rowOff>
    </xdr:from>
    <xdr:to>
      <xdr:col>23</xdr:col>
      <xdr:colOff>568325</xdr:colOff>
      <xdr:row>39</xdr:row>
      <xdr:rowOff>34290</xdr:rowOff>
    </xdr:to>
    <xdr:sp macro="" textlink="">
      <xdr:nvSpPr>
        <xdr:cNvPr id="498" name="フローチャート : 判断 497"/>
        <xdr:cNvSpPr/>
      </xdr:nvSpPr>
      <xdr:spPr>
        <a:xfrm>
          <a:off x="16268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162560</xdr:rowOff>
    </xdr:from>
    <xdr:to>
      <xdr:col>22</xdr:col>
      <xdr:colOff>365125</xdr:colOff>
      <xdr:row>37</xdr:row>
      <xdr:rowOff>52070</xdr:rowOff>
    </xdr:to>
    <xdr:cxnSp macro="">
      <xdr:nvCxnSpPr>
        <xdr:cNvPr id="499" name="直線コネクタ 498"/>
        <xdr:cNvCxnSpPr/>
      </xdr:nvCxnSpPr>
      <xdr:spPr>
        <a:xfrm>
          <a:off x="14592300" y="5991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111760</xdr:rowOff>
    </xdr:from>
    <xdr:to>
      <xdr:col>22</xdr:col>
      <xdr:colOff>415925</xdr:colOff>
      <xdr:row>39</xdr:row>
      <xdr:rowOff>41910</xdr:rowOff>
    </xdr:to>
    <xdr:sp macro="" textlink="">
      <xdr:nvSpPr>
        <xdr:cNvPr id="500" name="フローチャート : 判断 499"/>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33037</xdr:rowOff>
    </xdr:from>
    <xdr:ext cx="313932" cy="259045"/>
    <xdr:sp macro="" textlink="">
      <xdr:nvSpPr>
        <xdr:cNvPr id="501" name="テキスト ボックス 500"/>
        <xdr:cNvSpPr txBox="1"/>
      </xdr:nvSpPr>
      <xdr:spPr>
        <a:xfrm>
          <a:off x="15324333" y="671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90170</xdr:rowOff>
    </xdr:from>
    <xdr:to>
      <xdr:col>21</xdr:col>
      <xdr:colOff>161925</xdr:colOff>
      <xdr:row>34</xdr:row>
      <xdr:rowOff>162560</xdr:rowOff>
    </xdr:to>
    <xdr:cxnSp macro="">
      <xdr:nvCxnSpPr>
        <xdr:cNvPr id="502" name="直線コネクタ 501"/>
        <xdr:cNvCxnSpPr/>
      </xdr:nvCxnSpPr>
      <xdr:spPr>
        <a:xfrm>
          <a:off x="13703300" y="5919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157480</xdr:rowOff>
    </xdr:from>
    <xdr:to>
      <xdr:col>21</xdr:col>
      <xdr:colOff>212725</xdr:colOff>
      <xdr:row>37</xdr:row>
      <xdr:rowOff>87630</xdr:rowOff>
    </xdr:to>
    <xdr:sp macro="" textlink="">
      <xdr:nvSpPr>
        <xdr:cNvPr id="503" name="フローチャート : 判断 502"/>
        <xdr:cNvSpPr/>
      </xdr:nvSpPr>
      <xdr:spPr>
        <a:xfrm>
          <a:off x="1454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78757</xdr:rowOff>
    </xdr:from>
    <xdr:ext cx="313932" cy="259045"/>
    <xdr:sp macro="" textlink="">
      <xdr:nvSpPr>
        <xdr:cNvPr id="504" name="テキスト ボックス 503"/>
        <xdr:cNvSpPr txBox="1"/>
      </xdr:nvSpPr>
      <xdr:spPr>
        <a:xfrm>
          <a:off x="14435333" y="6422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162560</xdr:rowOff>
    </xdr:from>
    <xdr:to>
      <xdr:col>19</xdr:col>
      <xdr:colOff>644525</xdr:colOff>
      <xdr:row>34</xdr:row>
      <xdr:rowOff>90170</xdr:rowOff>
    </xdr:to>
    <xdr:cxnSp macro="">
      <xdr:nvCxnSpPr>
        <xdr:cNvPr id="505" name="直線コネクタ 504"/>
        <xdr:cNvCxnSpPr/>
      </xdr:nvCxnSpPr>
      <xdr:spPr>
        <a:xfrm>
          <a:off x="12814300" y="5134610"/>
          <a:ext cx="88900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130810</xdr:rowOff>
    </xdr:from>
    <xdr:to>
      <xdr:col>20</xdr:col>
      <xdr:colOff>9525</xdr:colOff>
      <xdr:row>37</xdr:row>
      <xdr:rowOff>60960</xdr:rowOff>
    </xdr:to>
    <xdr:sp macro="" textlink="">
      <xdr:nvSpPr>
        <xdr:cNvPr id="506" name="フローチャート : 判断 505"/>
        <xdr:cNvSpPr/>
      </xdr:nvSpPr>
      <xdr:spPr>
        <a:xfrm>
          <a:off x="13652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52087</xdr:rowOff>
    </xdr:from>
    <xdr:ext cx="313932" cy="259045"/>
    <xdr:sp macro="" textlink="">
      <xdr:nvSpPr>
        <xdr:cNvPr id="507" name="テキスト ボックス 506"/>
        <xdr:cNvSpPr txBox="1"/>
      </xdr:nvSpPr>
      <xdr:spPr>
        <a:xfrm>
          <a:off x="13546333" y="639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32</xdr:row>
      <xdr:rowOff>77470</xdr:rowOff>
    </xdr:from>
    <xdr:to>
      <xdr:col>18</xdr:col>
      <xdr:colOff>492125</xdr:colOff>
      <xdr:row>33</xdr:row>
      <xdr:rowOff>7620</xdr:rowOff>
    </xdr:to>
    <xdr:sp macro="" textlink="">
      <xdr:nvSpPr>
        <xdr:cNvPr id="508" name="フローチャート : 判断 507"/>
        <xdr:cNvSpPr/>
      </xdr:nvSpPr>
      <xdr:spPr>
        <a:xfrm>
          <a:off x="12763500" y="55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32</xdr:row>
      <xdr:rowOff>170197</xdr:rowOff>
    </xdr:from>
    <xdr:ext cx="378565" cy="259045"/>
    <xdr:sp macro="" textlink="">
      <xdr:nvSpPr>
        <xdr:cNvPr id="509" name="テキスト ボックス 508"/>
        <xdr:cNvSpPr txBox="1"/>
      </xdr:nvSpPr>
      <xdr:spPr>
        <a:xfrm>
          <a:off x="12625017" y="565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130810</xdr:rowOff>
    </xdr:from>
    <xdr:to>
      <xdr:col>23</xdr:col>
      <xdr:colOff>568325</xdr:colOff>
      <xdr:row>38</xdr:row>
      <xdr:rowOff>60960</xdr:rowOff>
    </xdr:to>
    <xdr:sp macro="" textlink="">
      <xdr:nvSpPr>
        <xdr:cNvPr id="515" name="円/楕円 514"/>
        <xdr:cNvSpPr/>
      </xdr:nvSpPr>
      <xdr:spPr>
        <a:xfrm>
          <a:off x="16268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153687</xdr:rowOff>
    </xdr:from>
    <xdr:ext cx="313932" cy="259045"/>
    <xdr:sp macro="" textlink="">
      <xdr:nvSpPr>
        <xdr:cNvPr id="516" name="災害復旧事業費該当値テキスト"/>
        <xdr:cNvSpPr txBox="1"/>
      </xdr:nvSpPr>
      <xdr:spPr>
        <a:xfrm>
          <a:off x="16370300" y="6325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1270</xdr:rowOff>
    </xdr:from>
    <xdr:to>
      <xdr:col>22</xdr:col>
      <xdr:colOff>415925</xdr:colOff>
      <xdr:row>37</xdr:row>
      <xdr:rowOff>102870</xdr:rowOff>
    </xdr:to>
    <xdr:sp macro="" textlink="">
      <xdr:nvSpPr>
        <xdr:cNvPr id="517" name="円/楕円 516"/>
        <xdr:cNvSpPr/>
      </xdr:nvSpPr>
      <xdr:spPr>
        <a:xfrm>
          <a:off x="15430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35</xdr:row>
      <xdr:rowOff>119397</xdr:rowOff>
    </xdr:from>
    <xdr:ext cx="313932" cy="259045"/>
    <xdr:sp macro="" textlink="">
      <xdr:nvSpPr>
        <xdr:cNvPr id="518" name="テキスト ボックス 517"/>
        <xdr:cNvSpPr txBox="1"/>
      </xdr:nvSpPr>
      <xdr:spPr>
        <a:xfrm>
          <a:off x="15324333" y="6120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111760</xdr:rowOff>
    </xdr:from>
    <xdr:to>
      <xdr:col>21</xdr:col>
      <xdr:colOff>212725</xdr:colOff>
      <xdr:row>35</xdr:row>
      <xdr:rowOff>41910</xdr:rowOff>
    </xdr:to>
    <xdr:sp macro="" textlink="">
      <xdr:nvSpPr>
        <xdr:cNvPr id="519" name="円/楕円 518"/>
        <xdr:cNvSpPr/>
      </xdr:nvSpPr>
      <xdr:spPr>
        <a:xfrm>
          <a:off x="14541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33</xdr:row>
      <xdr:rowOff>58437</xdr:rowOff>
    </xdr:from>
    <xdr:ext cx="378565" cy="259045"/>
    <xdr:sp macro="" textlink="">
      <xdr:nvSpPr>
        <xdr:cNvPr id="520" name="テキスト ボックス 519"/>
        <xdr:cNvSpPr txBox="1"/>
      </xdr:nvSpPr>
      <xdr:spPr>
        <a:xfrm>
          <a:off x="14403017" y="571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39370</xdr:rowOff>
    </xdr:from>
    <xdr:to>
      <xdr:col>20</xdr:col>
      <xdr:colOff>9525</xdr:colOff>
      <xdr:row>34</xdr:row>
      <xdr:rowOff>140970</xdr:rowOff>
    </xdr:to>
    <xdr:sp macro="" textlink="">
      <xdr:nvSpPr>
        <xdr:cNvPr id="521" name="円/楕円 520"/>
        <xdr:cNvSpPr/>
      </xdr:nvSpPr>
      <xdr:spPr>
        <a:xfrm>
          <a:off x="13652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32</xdr:row>
      <xdr:rowOff>157497</xdr:rowOff>
    </xdr:from>
    <xdr:ext cx="378565" cy="259045"/>
    <xdr:sp macro="" textlink="">
      <xdr:nvSpPr>
        <xdr:cNvPr id="522" name="テキスト ボックス 521"/>
        <xdr:cNvSpPr txBox="1"/>
      </xdr:nvSpPr>
      <xdr:spPr>
        <a:xfrm>
          <a:off x="13514017" y="564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111760</xdr:rowOff>
    </xdr:from>
    <xdr:to>
      <xdr:col>18</xdr:col>
      <xdr:colOff>492125</xdr:colOff>
      <xdr:row>30</xdr:row>
      <xdr:rowOff>41910</xdr:rowOff>
    </xdr:to>
    <xdr:sp macro="" textlink="">
      <xdr:nvSpPr>
        <xdr:cNvPr id="523" name="円/楕円 522"/>
        <xdr:cNvSpPr/>
      </xdr:nvSpPr>
      <xdr:spPr>
        <a:xfrm>
          <a:off x="12763500" y="50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58437</xdr:rowOff>
    </xdr:from>
    <xdr:ext cx="378565" cy="259045"/>
    <xdr:sp macro="" textlink="">
      <xdr:nvSpPr>
        <xdr:cNvPr id="524" name="テキスト ボックス 523"/>
        <xdr:cNvSpPr txBox="1"/>
      </xdr:nvSpPr>
      <xdr:spPr>
        <a:xfrm>
          <a:off x="12625017" y="485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1" name="テキスト ボックス 59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3" name="テキスト ボックス 59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5" name="直線コネクタ 594"/>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6"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7" name="直線コネクタ 596"/>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8"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9" name="直線コネクタ 598"/>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52467</xdr:rowOff>
    </xdr:from>
    <xdr:to>
      <xdr:col>23</xdr:col>
      <xdr:colOff>517525</xdr:colOff>
      <xdr:row>76</xdr:row>
      <xdr:rowOff>80263</xdr:rowOff>
    </xdr:to>
    <xdr:cxnSp macro="">
      <xdr:nvCxnSpPr>
        <xdr:cNvPr id="600" name="直線コネクタ 599"/>
        <xdr:cNvCxnSpPr/>
      </xdr:nvCxnSpPr>
      <xdr:spPr>
        <a:xfrm>
          <a:off x="15481300" y="13082667"/>
          <a:ext cx="838200" cy="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601"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2" name="フローチャート : 判断 601"/>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16576</xdr:rowOff>
    </xdr:from>
    <xdr:to>
      <xdr:col>22</xdr:col>
      <xdr:colOff>365125</xdr:colOff>
      <xdr:row>76</xdr:row>
      <xdr:rowOff>52467</xdr:rowOff>
    </xdr:to>
    <xdr:cxnSp macro="">
      <xdr:nvCxnSpPr>
        <xdr:cNvPr id="603" name="直線コネクタ 602"/>
        <xdr:cNvCxnSpPr/>
      </xdr:nvCxnSpPr>
      <xdr:spPr>
        <a:xfrm>
          <a:off x="14592300" y="13046776"/>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4" name="フローチャート : 判断 603"/>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5" name="テキスト ボックス 604"/>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154834</xdr:rowOff>
    </xdr:from>
    <xdr:to>
      <xdr:col>21</xdr:col>
      <xdr:colOff>161925</xdr:colOff>
      <xdr:row>76</xdr:row>
      <xdr:rowOff>16576</xdr:rowOff>
    </xdr:to>
    <xdr:cxnSp macro="">
      <xdr:nvCxnSpPr>
        <xdr:cNvPr id="606" name="直線コネクタ 605"/>
        <xdr:cNvCxnSpPr/>
      </xdr:nvCxnSpPr>
      <xdr:spPr>
        <a:xfrm>
          <a:off x="13703300" y="13013584"/>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7" name="フローチャート : 判断 606"/>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08" name="テキスト ボックス 607"/>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32486</xdr:rowOff>
    </xdr:from>
    <xdr:to>
      <xdr:col>19</xdr:col>
      <xdr:colOff>644525</xdr:colOff>
      <xdr:row>75</xdr:row>
      <xdr:rowOff>154834</xdr:rowOff>
    </xdr:to>
    <xdr:cxnSp macro="">
      <xdr:nvCxnSpPr>
        <xdr:cNvPr id="609" name="直線コネクタ 608"/>
        <xdr:cNvCxnSpPr/>
      </xdr:nvCxnSpPr>
      <xdr:spPr>
        <a:xfrm>
          <a:off x="12814300" y="12891236"/>
          <a:ext cx="889000" cy="1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10" name="フローチャート : 判断 609"/>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11" name="テキスト ボックス 610"/>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2" name="フローチャート : 判断 611"/>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3" name="テキスト ボックス 612"/>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29463</xdr:rowOff>
    </xdr:from>
    <xdr:to>
      <xdr:col>23</xdr:col>
      <xdr:colOff>568325</xdr:colOff>
      <xdr:row>76</xdr:row>
      <xdr:rowOff>131063</xdr:rowOff>
    </xdr:to>
    <xdr:sp macro="" textlink="">
      <xdr:nvSpPr>
        <xdr:cNvPr id="619" name="円/楕円 618"/>
        <xdr:cNvSpPr/>
      </xdr:nvSpPr>
      <xdr:spPr>
        <a:xfrm>
          <a:off x="162687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7890</xdr:rowOff>
    </xdr:from>
    <xdr:ext cx="469744" cy="259045"/>
    <xdr:sp macro="" textlink="">
      <xdr:nvSpPr>
        <xdr:cNvPr id="620" name="公債費該当値テキスト"/>
        <xdr:cNvSpPr txBox="1"/>
      </xdr:nvSpPr>
      <xdr:spPr>
        <a:xfrm>
          <a:off x="16370300" y="1303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1667</xdr:rowOff>
    </xdr:from>
    <xdr:to>
      <xdr:col>22</xdr:col>
      <xdr:colOff>415925</xdr:colOff>
      <xdr:row>76</xdr:row>
      <xdr:rowOff>103267</xdr:rowOff>
    </xdr:to>
    <xdr:sp macro="" textlink="">
      <xdr:nvSpPr>
        <xdr:cNvPr id="621" name="円/楕円 620"/>
        <xdr:cNvSpPr/>
      </xdr:nvSpPr>
      <xdr:spPr>
        <a:xfrm>
          <a:off x="15430500" y="130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94394</xdr:rowOff>
    </xdr:from>
    <xdr:ext cx="469744" cy="259045"/>
    <xdr:sp macro="" textlink="">
      <xdr:nvSpPr>
        <xdr:cNvPr id="622" name="テキスト ボックス 621"/>
        <xdr:cNvSpPr txBox="1"/>
      </xdr:nvSpPr>
      <xdr:spPr>
        <a:xfrm>
          <a:off x="15246427" y="1312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137226</xdr:rowOff>
    </xdr:from>
    <xdr:to>
      <xdr:col>21</xdr:col>
      <xdr:colOff>212725</xdr:colOff>
      <xdr:row>76</xdr:row>
      <xdr:rowOff>67376</xdr:rowOff>
    </xdr:to>
    <xdr:sp macro="" textlink="">
      <xdr:nvSpPr>
        <xdr:cNvPr id="623" name="円/楕円 622"/>
        <xdr:cNvSpPr/>
      </xdr:nvSpPr>
      <xdr:spPr>
        <a:xfrm>
          <a:off x="14541500" y="129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58503</xdr:rowOff>
    </xdr:from>
    <xdr:ext cx="534377" cy="259045"/>
    <xdr:sp macro="" textlink="">
      <xdr:nvSpPr>
        <xdr:cNvPr id="624" name="テキスト ボックス 623"/>
        <xdr:cNvSpPr txBox="1"/>
      </xdr:nvSpPr>
      <xdr:spPr>
        <a:xfrm>
          <a:off x="14325111" y="130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104033</xdr:rowOff>
    </xdr:from>
    <xdr:to>
      <xdr:col>20</xdr:col>
      <xdr:colOff>9525</xdr:colOff>
      <xdr:row>76</xdr:row>
      <xdr:rowOff>34184</xdr:rowOff>
    </xdr:to>
    <xdr:sp macro="" textlink="">
      <xdr:nvSpPr>
        <xdr:cNvPr id="625" name="円/楕円 624"/>
        <xdr:cNvSpPr/>
      </xdr:nvSpPr>
      <xdr:spPr>
        <a:xfrm>
          <a:off x="13652500" y="129627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25311</xdr:rowOff>
    </xdr:from>
    <xdr:ext cx="534377" cy="259045"/>
    <xdr:sp macro="" textlink="">
      <xdr:nvSpPr>
        <xdr:cNvPr id="626" name="テキスト ボックス 625"/>
        <xdr:cNvSpPr txBox="1"/>
      </xdr:nvSpPr>
      <xdr:spPr>
        <a:xfrm>
          <a:off x="13436111" y="1305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153136</xdr:rowOff>
    </xdr:from>
    <xdr:to>
      <xdr:col>18</xdr:col>
      <xdr:colOff>492125</xdr:colOff>
      <xdr:row>75</xdr:row>
      <xdr:rowOff>83286</xdr:rowOff>
    </xdr:to>
    <xdr:sp macro="" textlink="">
      <xdr:nvSpPr>
        <xdr:cNvPr id="627" name="円/楕円 626"/>
        <xdr:cNvSpPr/>
      </xdr:nvSpPr>
      <xdr:spPr>
        <a:xfrm>
          <a:off x="12763500" y="128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74413</xdr:rowOff>
    </xdr:from>
    <xdr:ext cx="534377" cy="259045"/>
    <xdr:sp macro="" textlink="">
      <xdr:nvSpPr>
        <xdr:cNvPr id="628" name="テキスト ボックス 627"/>
        <xdr:cNvSpPr txBox="1"/>
      </xdr:nvSpPr>
      <xdr:spPr>
        <a:xfrm>
          <a:off x="12547111" y="129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2" name="直線コネクタ 651"/>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3"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4" name="直線コネクタ 653"/>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5"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6" name="直線コネクタ 655"/>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46881</xdr:rowOff>
    </xdr:from>
    <xdr:to>
      <xdr:col>23</xdr:col>
      <xdr:colOff>517525</xdr:colOff>
      <xdr:row>98</xdr:row>
      <xdr:rowOff>112513</xdr:rowOff>
    </xdr:to>
    <xdr:cxnSp macro="">
      <xdr:nvCxnSpPr>
        <xdr:cNvPr id="657" name="直線コネクタ 656"/>
        <xdr:cNvCxnSpPr/>
      </xdr:nvCxnSpPr>
      <xdr:spPr>
        <a:xfrm flipV="1">
          <a:off x="15481300" y="16848981"/>
          <a:ext cx="8382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8"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9" name="フローチャート : 判断 658"/>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72712</xdr:rowOff>
    </xdr:from>
    <xdr:to>
      <xdr:col>22</xdr:col>
      <xdr:colOff>365125</xdr:colOff>
      <xdr:row>98</xdr:row>
      <xdr:rowOff>112513</xdr:rowOff>
    </xdr:to>
    <xdr:cxnSp macro="">
      <xdr:nvCxnSpPr>
        <xdr:cNvPr id="660" name="直線コネクタ 659"/>
        <xdr:cNvCxnSpPr/>
      </xdr:nvCxnSpPr>
      <xdr:spPr>
        <a:xfrm>
          <a:off x="14592300" y="1687481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61" name="フローチャート : 判断 660"/>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2" name="テキスト ボックス 661"/>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8088</xdr:rowOff>
    </xdr:from>
    <xdr:to>
      <xdr:col>21</xdr:col>
      <xdr:colOff>161925</xdr:colOff>
      <xdr:row>98</xdr:row>
      <xdr:rowOff>72712</xdr:rowOff>
    </xdr:to>
    <xdr:cxnSp macro="">
      <xdr:nvCxnSpPr>
        <xdr:cNvPr id="663" name="直線コネクタ 662"/>
        <xdr:cNvCxnSpPr/>
      </xdr:nvCxnSpPr>
      <xdr:spPr>
        <a:xfrm>
          <a:off x="13703300" y="16810188"/>
          <a:ext cx="889000" cy="6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4" name="フローチャート : 判断 663"/>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140913</xdr:rowOff>
    </xdr:from>
    <xdr:ext cx="534377" cy="259045"/>
    <xdr:sp macro="" textlink="">
      <xdr:nvSpPr>
        <xdr:cNvPr id="665" name="テキスト ボックス 664"/>
        <xdr:cNvSpPr txBox="1"/>
      </xdr:nvSpPr>
      <xdr:spPr>
        <a:xfrm>
          <a:off x="14325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8088</xdr:rowOff>
    </xdr:from>
    <xdr:to>
      <xdr:col>19</xdr:col>
      <xdr:colOff>644525</xdr:colOff>
      <xdr:row>98</xdr:row>
      <xdr:rowOff>163902</xdr:rowOff>
    </xdr:to>
    <xdr:cxnSp macro="">
      <xdr:nvCxnSpPr>
        <xdr:cNvPr id="666" name="直線コネクタ 665"/>
        <xdr:cNvCxnSpPr/>
      </xdr:nvCxnSpPr>
      <xdr:spPr>
        <a:xfrm flipV="1">
          <a:off x="12814300" y="16810188"/>
          <a:ext cx="889000" cy="15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7" name="フローチャート : 判断 666"/>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165144</xdr:rowOff>
    </xdr:from>
    <xdr:ext cx="534377" cy="259045"/>
    <xdr:sp macro="" textlink="">
      <xdr:nvSpPr>
        <xdr:cNvPr id="668" name="テキスト ボックス 667"/>
        <xdr:cNvSpPr txBox="1"/>
      </xdr:nvSpPr>
      <xdr:spPr>
        <a:xfrm>
          <a:off x="13436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9" name="フローチャート : 判断 668"/>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70" name="テキスト ボックス 669"/>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167531</xdr:rowOff>
    </xdr:from>
    <xdr:to>
      <xdr:col>23</xdr:col>
      <xdr:colOff>568325</xdr:colOff>
      <xdr:row>98</xdr:row>
      <xdr:rowOff>97681</xdr:rowOff>
    </xdr:to>
    <xdr:sp macro="" textlink="">
      <xdr:nvSpPr>
        <xdr:cNvPr id="676" name="円/楕円 675"/>
        <xdr:cNvSpPr/>
      </xdr:nvSpPr>
      <xdr:spPr>
        <a:xfrm>
          <a:off x="16268700" y="167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135481</xdr:rowOff>
    </xdr:from>
    <xdr:ext cx="534377" cy="259045"/>
    <xdr:sp macro="" textlink="">
      <xdr:nvSpPr>
        <xdr:cNvPr id="677" name="積立金該当値テキスト"/>
        <xdr:cNvSpPr txBox="1"/>
      </xdr:nvSpPr>
      <xdr:spPr>
        <a:xfrm>
          <a:off x="16370300" y="167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61713</xdr:rowOff>
    </xdr:from>
    <xdr:to>
      <xdr:col>22</xdr:col>
      <xdr:colOff>415925</xdr:colOff>
      <xdr:row>98</xdr:row>
      <xdr:rowOff>163313</xdr:rowOff>
    </xdr:to>
    <xdr:sp macro="" textlink="">
      <xdr:nvSpPr>
        <xdr:cNvPr id="678" name="円/楕円 677"/>
        <xdr:cNvSpPr/>
      </xdr:nvSpPr>
      <xdr:spPr>
        <a:xfrm>
          <a:off x="15430500" y="168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154440</xdr:rowOff>
    </xdr:from>
    <xdr:ext cx="534377" cy="259045"/>
    <xdr:sp macro="" textlink="">
      <xdr:nvSpPr>
        <xdr:cNvPr id="679" name="テキスト ボックス 678"/>
        <xdr:cNvSpPr txBox="1"/>
      </xdr:nvSpPr>
      <xdr:spPr>
        <a:xfrm>
          <a:off x="15214111" y="169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21912</xdr:rowOff>
    </xdr:from>
    <xdr:to>
      <xdr:col>21</xdr:col>
      <xdr:colOff>212725</xdr:colOff>
      <xdr:row>98</xdr:row>
      <xdr:rowOff>123512</xdr:rowOff>
    </xdr:to>
    <xdr:sp macro="" textlink="">
      <xdr:nvSpPr>
        <xdr:cNvPr id="680" name="円/楕円 679"/>
        <xdr:cNvSpPr/>
      </xdr:nvSpPr>
      <xdr:spPr>
        <a:xfrm>
          <a:off x="14541500" y="168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140039</xdr:rowOff>
    </xdr:from>
    <xdr:ext cx="534377" cy="259045"/>
    <xdr:sp macro="" textlink="">
      <xdr:nvSpPr>
        <xdr:cNvPr id="681" name="テキスト ボックス 680"/>
        <xdr:cNvSpPr txBox="1"/>
      </xdr:nvSpPr>
      <xdr:spPr>
        <a:xfrm>
          <a:off x="14325111" y="165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128738</xdr:rowOff>
    </xdr:from>
    <xdr:to>
      <xdr:col>20</xdr:col>
      <xdr:colOff>9525</xdr:colOff>
      <xdr:row>98</xdr:row>
      <xdr:rowOff>58888</xdr:rowOff>
    </xdr:to>
    <xdr:sp macro="" textlink="">
      <xdr:nvSpPr>
        <xdr:cNvPr id="682" name="円/楕円 681"/>
        <xdr:cNvSpPr/>
      </xdr:nvSpPr>
      <xdr:spPr>
        <a:xfrm>
          <a:off x="13652500" y="167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75415</xdr:rowOff>
    </xdr:from>
    <xdr:ext cx="534377" cy="259045"/>
    <xdr:sp macro="" textlink="">
      <xdr:nvSpPr>
        <xdr:cNvPr id="683" name="テキスト ボックス 682"/>
        <xdr:cNvSpPr txBox="1"/>
      </xdr:nvSpPr>
      <xdr:spPr>
        <a:xfrm>
          <a:off x="13436111" y="165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113102</xdr:rowOff>
    </xdr:from>
    <xdr:to>
      <xdr:col>18</xdr:col>
      <xdr:colOff>492125</xdr:colOff>
      <xdr:row>99</xdr:row>
      <xdr:rowOff>43252</xdr:rowOff>
    </xdr:to>
    <xdr:sp macro="" textlink="">
      <xdr:nvSpPr>
        <xdr:cNvPr id="684" name="円/楕円 683"/>
        <xdr:cNvSpPr/>
      </xdr:nvSpPr>
      <xdr:spPr>
        <a:xfrm>
          <a:off x="12763500" y="169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34379</xdr:rowOff>
    </xdr:from>
    <xdr:ext cx="469744" cy="259045"/>
    <xdr:sp macro="" textlink="">
      <xdr:nvSpPr>
        <xdr:cNvPr id="685" name="テキスト ボックス 684"/>
        <xdr:cNvSpPr txBox="1"/>
      </xdr:nvSpPr>
      <xdr:spPr>
        <a:xfrm>
          <a:off x="12579427" y="170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9" name="テキスト ボックス 69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1" name="テキスト ボックス 70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3" name="テキスト ボックス 70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5" name="テキスト ボックス 704"/>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7" name="テキスト ボックス 70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9" name="直線コネクタ 708"/>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2"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3" name="直線コネクタ 712"/>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5"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6" name="フローチャート : 判断 715"/>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8" name="フローチャート : 判断 71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9" name="テキスト ボックス 71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44450</xdr:rowOff>
    </xdr:from>
    <xdr:to>
      <xdr:col>29</xdr:col>
      <xdr:colOff>517525</xdr:colOff>
      <xdr:row>39</xdr:row>
      <xdr:rowOff>44450</xdr:rowOff>
    </xdr:to>
    <xdr:cxnSp macro="">
      <xdr:nvCxnSpPr>
        <xdr:cNvPr id="720" name="直線コネクタ 719"/>
        <xdr:cNvCxnSpPr/>
      </xdr:nvCxnSpPr>
      <xdr:spPr>
        <a:xfrm>
          <a:off x="19545300" y="6388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21" name="フローチャート : 判断 720"/>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2" name="テキスト ボックス 721"/>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44450</xdr:rowOff>
    </xdr:from>
    <xdr:to>
      <xdr:col>28</xdr:col>
      <xdr:colOff>314325</xdr:colOff>
      <xdr:row>37</xdr:row>
      <xdr:rowOff>44450</xdr:rowOff>
    </xdr:to>
    <xdr:cxnSp macro="">
      <xdr:nvCxnSpPr>
        <xdr:cNvPr id="723" name="直線コネクタ 722"/>
        <xdr:cNvCxnSpPr/>
      </xdr:nvCxnSpPr>
      <xdr:spPr>
        <a:xfrm>
          <a:off x="18656300" y="638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4" name="フローチャート : 判断 723"/>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48277</xdr:rowOff>
    </xdr:from>
    <xdr:ext cx="249299" cy="259045"/>
    <xdr:sp macro="" textlink="">
      <xdr:nvSpPr>
        <xdr:cNvPr id="725" name="テキスト ボックス 724"/>
        <xdr:cNvSpPr txBox="1"/>
      </xdr:nvSpPr>
      <xdr:spPr>
        <a:xfrm>
          <a:off x="19420649"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6" name="フローチャート : 判断 725"/>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48277</xdr:rowOff>
    </xdr:from>
    <xdr:ext cx="249299" cy="259045"/>
    <xdr:sp macro="" textlink="">
      <xdr:nvSpPr>
        <xdr:cNvPr id="727" name="テキスト ボックス 726"/>
        <xdr:cNvSpPr txBox="1"/>
      </xdr:nvSpPr>
      <xdr:spPr>
        <a:xfrm>
          <a:off x="18531649"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6" name="テキスト ボックス 735"/>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165100</xdr:rowOff>
    </xdr:from>
    <xdr:to>
      <xdr:col>28</xdr:col>
      <xdr:colOff>365125</xdr:colOff>
      <xdr:row>37</xdr:row>
      <xdr:rowOff>95250</xdr:rowOff>
    </xdr:to>
    <xdr:sp macro="" textlink="">
      <xdr:nvSpPr>
        <xdr:cNvPr id="739" name="円/楕円 738"/>
        <xdr:cNvSpPr/>
      </xdr:nvSpPr>
      <xdr:spPr>
        <a:xfrm>
          <a:off x="19494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35</xdr:row>
      <xdr:rowOff>111777</xdr:rowOff>
    </xdr:from>
    <xdr:ext cx="249299" cy="259045"/>
    <xdr:sp macro="" textlink="">
      <xdr:nvSpPr>
        <xdr:cNvPr id="740" name="テキスト ボックス 739"/>
        <xdr:cNvSpPr txBox="1"/>
      </xdr:nvSpPr>
      <xdr:spPr>
        <a:xfrm>
          <a:off x="19420649" y="6112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165100</xdr:rowOff>
    </xdr:from>
    <xdr:to>
      <xdr:col>27</xdr:col>
      <xdr:colOff>161925</xdr:colOff>
      <xdr:row>37</xdr:row>
      <xdr:rowOff>95250</xdr:rowOff>
    </xdr:to>
    <xdr:sp macro="" textlink="">
      <xdr:nvSpPr>
        <xdr:cNvPr id="741" name="円/楕円 740"/>
        <xdr:cNvSpPr/>
      </xdr:nvSpPr>
      <xdr:spPr>
        <a:xfrm>
          <a:off x="18605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35</xdr:row>
      <xdr:rowOff>111777</xdr:rowOff>
    </xdr:from>
    <xdr:ext cx="249299" cy="259045"/>
    <xdr:sp macro="" textlink="">
      <xdr:nvSpPr>
        <xdr:cNvPr id="742" name="テキスト ボックス 741"/>
        <xdr:cNvSpPr txBox="1"/>
      </xdr:nvSpPr>
      <xdr:spPr>
        <a:xfrm>
          <a:off x="18531649" y="6112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6" name="直線コネクタ 765"/>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7"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8" name="直線コネクタ 767"/>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9"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70" name="直線コネクタ 769"/>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39650</xdr:rowOff>
    </xdr:from>
    <xdr:to>
      <xdr:col>32</xdr:col>
      <xdr:colOff>187325</xdr:colOff>
      <xdr:row>56</xdr:row>
      <xdr:rowOff>44221</xdr:rowOff>
    </xdr:to>
    <xdr:cxnSp macro="">
      <xdr:nvCxnSpPr>
        <xdr:cNvPr id="771" name="直線コネクタ 770"/>
        <xdr:cNvCxnSpPr/>
      </xdr:nvCxnSpPr>
      <xdr:spPr>
        <a:xfrm>
          <a:off x="21323300" y="964085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121886</xdr:rowOff>
    </xdr:from>
    <xdr:ext cx="469744" cy="259045"/>
    <xdr:sp macro="" textlink="">
      <xdr:nvSpPr>
        <xdr:cNvPr id="772" name="貸付金平均値テキスト"/>
        <xdr:cNvSpPr txBox="1"/>
      </xdr:nvSpPr>
      <xdr:spPr>
        <a:xfrm>
          <a:off x="22212300" y="9894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3" name="フローチャート : 判断 772"/>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39650</xdr:rowOff>
    </xdr:from>
    <xdr:to>
      <xdr:col>31</xdr:col>
      <xdr:colOff>34925</xdr:colOff>
      <xdr:row>56</xdr:row>
      <xdr:rowOff>59233</xdr:rowOff>
    </xdr:to>
    <xdr:cxnSp macro="">
      <xdr:nvCxnSpPr>
        <xdr:cNvPr id="774" name="直線コネクタ 773"/>
        <xdr:cNvCxnSpPr/>
      </xdr:nvCxnSpPr>
      <xdr:spPr>
        <a:xfrm flipV="1">
          <a:off x="20434300" y="9640850"/>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5" name="フローチャート : 判断 774"/>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54221</xdr:rowOff>
    </xdr:from>
    <xdr:ext cx="469744" cy="259045"/>
    <xdr:sp macro="" textlink="">
      <xdr:nvSpPr>
        <xdr:cNvPr id="776" name="テキスト ボックス 775"/>
        <xdr:cNvSpPr txBox="1"/>
      </xdr:nvSpPr>
      <xdr:spPr>
        <a:xfrm>
          <a:off x="21088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45517</xdr:rowOff>
    </xdr:from>
    <xdr:to>
      <xdr:col>29</xdr:col>
      <xdr:colOff>517525</xdr:colOff>
      <xdr:row>56</xdr:row>
      <xdr:rowOff>59233</xdr:rowOff>
    </xdr:to>
    <xdr:cxnSp macro="">
      <xdr:nvCxnSpPr>
        <xdr:cNvPr id="777" name="直線コネクタ 776"/>
        <xdr:cNvCxnSpPr/>
      </xdr:nvCxnSpPr>
      <xdr:spPr>
        <a:xfrm>
          <a:off x="19545300" y="9646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8" name="フローチャート : 判断 777"/>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53153</xdr:rowOff>
    </xdr:from>
    <xdr:ext cx="469744" cy="259045"/>
    <xdr:sp macro="" textlink="">
      <xdr:nvSpPr>
        <xdr:cNvPr id="779" name="テキスト ボックス 778"/>
        <xdr:cNvSpPr txBox="1"/>
      </xdr:nvSpPr>
      <xdr:spPr>
        <a:xfrm>
          <a:off x="20199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159283</xdr:rowOff>
    </xdr:from>
    <xdr:to>
      <xdr:col>28</xdr:col>
      <xdr:colOff>314325</xdr:colOff>
      <xdr:row>56</xdr:row>
      <xdr:rowOff>45517</xdr:rowOff>
    </xdr:to>
    <xdr:cxnSp macro="">
      <xdr:nvCxnSpPr>
        <xdr:cNvPr id="780" name="直線コネクタ 779"/>
        <xdr:cNvCxnSpPr/>
      </xdr:nvCxnSpPr>
      <xdr:spPr>
        <a:xfrm>
          <a:off x="18656300" y="9589033"/>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81" name="フローチャート : 判断 780"/>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54830</xdr:rowOff>
    </xdr:from>
    <xdr:ext cx="469744" cy="259045"/>
    <xdr:sp macro="" textlink="">
      <xdr:nvSpPr>
        <xdr:cNvPr id="782" name="テキスト ボックス 781"/>
        <xdr:cNvSpPr txBox="1"/>
      </xdr:nvSpPr>
      <xdr:spPr>
        <a:xfrm>
          <a:off x="19310427" y="99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3" name="フローチャート : 判断 782"/>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28770</xdr:rowOff>
    </xdr:from>
    <xdr:ext cx="469744" cy="259045"/>
    <xdr:sp macro="" textlink="">
      <xdr:nvSpPr>
        <xdr:cNvPr id="784" name="テキスト ボックス 783"/>
        <xdr:cNvSpPr txBox="1"/>
      </xdr:nvSpPr>
      <xdr:spPr>
        <a:xfrm>
          <a:off x="18421427" y="99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164871</xdr:rowOff>
    </xdr:from>
    <xdr:to>
      <xdr:col>32</xdr:col>
      <xdr:colOff>238125</xdr:colOff>
      <xdr:row>56</xdr:row>
      <xdr:rowOff>95021</xdr:rowOff>
    </xdr:to>
    <xdr:sp macro="" textlink="">
      <xdr:nvSpPr>
        <xdr:cNvPr id="790" name="円/楕円 789"/>
        <xdr:cNvSpPr/>
      </xdr:nvSpPr>
      <xdr:spPr>
        <a:xfrm>
          <a:off x="22110700" y="95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16298</xdr:rowOff>
    </xdr:from>
    <xdr:ext cx="469744" cy="259045"/>
    <xdr:sp macro="" textlink="">
      <xdr:nvSpPr>
        <xdr:cNvPr id="791" name="貸付金該当値テキスト"/>
        <xdr:cNvSpPr txBox="1"/>
      </xdr:nvSpPr>
      <xdr:spPr>
        <a:xfrm>
          <a:off x="22212300" y="94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160300</xdr:rowOff>
    </xdr:from>
    <xdr:to>
      <xdr:col>31</xdr:col>
      <xdr:colOff>85725</xdr:colOff>
      <xdr:row>56</xdr:row>
      <xdr:rowOff>90450</xdr:rowOff>
    </xdr:to>
    <xdr:sp macro="" textlink="">
      <xdr:nvSpPr>
        <xdr:cNvPr id="792" name="円/楕円 791"/>
        <xdr:cNvSpPr/>
      </xdr:nvSpPr>
      <xdr:spPr>
        <a:xfrm>
          <a:off x="21272500" y="95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106977</xdr:rowOff>
    </xdr:from>
    <xdr:ext cx="469744" cy="259045"/>
    <xdr:sp macro="" textlink="">
      <xdr:nvSpPr>
        <xdr:cNvPr id="793" name="テキスト ボックス 792"/>
        <xdr:cNvSpPr txBox="1"/>
      </xdr:nvSpPr>
      <xdr:spPr>
        <a:xfrm>
          <a:off x="21088427" y="93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8433</xdr:rowOff>
    </xdr:from>
    <xdr:to>
      <xdr:col>29</xdr:col>
      <xdr:colOff>568325</xdr:colOff>
      <xdr:row>56</xdr:row>
      <xdr:rowOff>110033</xdr:rowOff>
    </xdr:to>
    <xdr:sp macro="" textlink="">
      <xdr:nvSpPr>
        <xdr:cNvPr id="794" name="円/楕円 793"/>
        <xdr:cNvSpPr/>
      </xdr:nvSpPr>
      <xdr:spPr>
        <a:xfrm>
          <a:off x="20383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126560</xdr:rowOff>
    </xdr:from>
    <xdr:ext cx="469744" cy="259045"/>
    <xdr:sp macro="" textlink="">
      <xdr:nvSpPr>
        <xdr:cNvPr id="795" name="テキスト ボックス 794"/>
        <xdr:cNvSpPr txBox="1"/>
      </xdr:nvSpPr>
      <xdr:spPr>
        <a:xfrm>
          <a:off x="20199427" y="9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166167</xdr:rowOff>
    </xdr:from>
    <xdr:to>
      <xdr:col>28</xdr:col>
      <xdr:colOff>365125</xdr:colOff>
      <xdr:row>56</xdr:row>
      <xdr:rowOff>96317</xdr:rowOff>
    </xdr:to>
    <xdr:sp macro="" textlink="">
      <xdr:nvSpPr>
        <xdr:cNvPr id="796" name="円/楕円 795"/>
        <xdr:cNvSpPr/>
      </xdr:nvSpPr>
      <xdr:spPr>
        <a:xfrm>
          <a:off x="19494500" y="9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112844</xdr:rowOff>
    </xdr:from>
    <xdr:ext cx="469744" cy="259045"/>
    <xdr:sp macro="" textlink="">
      <xdr:nvSpPr>
        <xdr:cNvPr id="797" name="テキスト ボックス 796"/>
        <xdr:cNvSpPr txBox="1"/>
      </xdr:nvSpPr>
      <xdr:spPr>
        <a:xfrm>
          <a:off x="19310427" y="937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108483</xdr:rowOff>
    </xdr:from>
    <xdr:to>
      <xdr:col>27</xdr:col>
      <xdr:colOff>161925</xdr:colOff>
      <xdr:row>56</xdr:row>
      <xdr:rowOff>38633</xdr:rowOff>
    </xdr:to>
    <xdr:sp macro="" textlink="">
      <xdr:nvSpPr>
        <xdr:cNvPr id="798" name="円/楕円 797"/>
        <xdr:cNvSpPr/>
      </xdr:nvSpPr>
      <xdr:spPr>
        <a:xfrm>
          <a:off x="18605500" y="9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55160</xdr:rowOff>
    </xdr:from>
    <xdr:ext cx="469744" cy="259045"/>
    <xdr:sp macro="" textlink="">
      <xdr:nvSpPr>
        <xdr:cNvPr id="799" name="テキスト ボックス 798"/>
        <xdr:cNvSpPr txBox="1"/>
      </xdr:nvSpPr>
      <xdr:spPr>
        <a:xfrm>
          <a:off x="18421427" y="93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2" name="テキスト ボックス 81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4" name="テキスト ボックス 81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6" name="テキスト ボックス 81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8" name="テキスト ボックス 81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2" name="直線コネクタ 821"/>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3"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4" name="直線コネクタ 823"/>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5"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6" name="直線コネクタ 825"/>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142260</xdr:rowOff>
    </xdr:from>
    <xdr:to>
      <xdr:col>32</xdr:col>
      <xdr:colOff>187325</xdr:colOff>
      <xdr:row>74</xdr:row>
      <xdr:rowOff>129367</xdr:rowOff>
    </xdr:to>
    <xdr:cxnSp macro="">
      <xdr:nvCxnSpPr>
        <xdr:cNvPr id="827" name="直線コネクタ 826"/>
        <xdr:cNvCxnSpPr/>
      </xdr:nvCxnSpPr>
      <xdr:spPr>
        <a:xfrm>
          <a:off x="21323300" y="12658110"/>
          <a:ext cx="838200" cy="15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97410</xdr:rowOff>
    </xdr:from>
    <xdr:ext cx="534377" cy="259045"/>
    <xdr:sp macro="" textlink="">
      <xdr:nvSpPr>
        <xdr:cNvPr id="828" name="繰出金平均値テキスト"/>
        <xdr:cNvSpPr txBox="1"/>
      </xdr:nvSpPr>
      <xdr:spPr>
        <a:xfrm>
          <a:off x="22212300" y="12956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9" name="フローチャート : 判断 828"/>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142260</xdr:rowOff>
    </xdr:from>
    <xdr:to>
      <xdr:col>31</xdr:col>
      <xdr:colOff>34925</xdr:colOff>
      <xdr:row>74</xdr:row>
      <xdr:rowOff>53289</xdr:rowOff>
    </xdr:to>
    <xdr:cxnSp macro="">
      <xdr:nvCxnSpPr>
        <xdr:cNvPr id="830" name="直線コネクタ 829"/>
        <xdr:cNvCxnSpPr/>
      </xdr:nvCxnSpPr>
      <xdr:spPr>
        <a:xfrm flipV="1">
          <a:off x="20434300" y="12658110"/>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31" name="フローチャート : 判断 830"/>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169191</xdr:rowOff>
    </xdr:from>
    <xdr:ext cx="534377" cy="259045"/>
    <xdr:sp macro="" textlink="">
      <xdr:nvSpPr>
        <xdr:cNvPr id="832" name="テキスト ボックス 831"/>
        <xdr:cNvSpPr txBox="1"/>
      </xdr:nvSpPr>
      <xdr:spPr>
        <a:xfrm>
          <a:off x="21056111" y="131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53289</xdr:rowOff>
    </xdr:from>
    <xdr:to>
      <xdr:col>29</xdr:col>
      <xdr:colOff>517525</xdr:colOff>
      <xdr:row>74</xdr:row>
      <xdr:rowOff>63805</xdr:rowOff>
    </xdr:to>
    <xdr:cxnSp macro="">
      <xdr:nvCxnSpPr>
        <xdr:cNvPr id="833" name="直線コネクタ 832"/>
        <xdr:cNvCxnSpPr/>
      </xdr:nvCxnSpPr>
      <xdr:spPr>
        <a:xfrm flipV="1">
          <a:off x="19545300" y="1274058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4" name="フローチャート : 判断 833"/>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5697</xdr:rowOff>
    </xdr:from>
    <xdr:ext cx="534377" cy="259045"/>
    <xdr:sp macro="" textlink="">
      <xdr:nvSpPr>
        <xdr:cNvPr id="835" name="テキスト ボックス 834"/>
        <xdr:cNvSpPr txBox="1"/>
      </xdr:nvSpPr>
      <xdr:spPr>
        <a:xfrm>
          <a:off x="20167111" y="132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42316</xdr:rowOff>
    </xdr:from>
    <xdr:to>
      <xdr:col>28</xdr:col>
      <xdr:colOff>314325</xdr:colOff>
      <xdr:row>74</xdr:row>
      <xdr:rowOff>63805</xdr:rowOff>
    </xdr:to>
    <xdr:cxnSp macro="">
      <xdr:nvCxnSpPr>
        <xdr:cNvPr id="836" name="直線コネクタ 835"/>
        <xdr:cNvCxnSpPr/>
      </xdr:nvCxnSpPr>
      <xdr:spPr>
        <a:xfrm>
          <a:off x="18656300" y="12386716"/>
          <a:ext cx="889000" cy="3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7" name="フローチャート : 判断 836"/>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49313</xdr:rowOff>
    </xdr:from>
    <xdr:ext cx="534377" cy="259045"/>
    <xdr:sp macro="" textlink="">
      <xdr:nvSpPr>
        <xdr:cNvPr id="838" name="テキスト ボックス 837"/>
        <xdr:cNvSpPr txBox="1"/>
      </xdr:nvSpPr>
      <xdr:spPr>
        <a:xfrm>
          <a:off x="19278111" y="13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9" name="フローチャート : 判断 838"/>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40" name="テキスト ボックス 839"/>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78567</xdr:rowOff>
    </xdr:from>
    <xdr:to>
      <xdr:col>32</xdr:col>
      <xdr:colOff>238125</xdr:colOff>
      <xdr:row>75</xdr:row>
      <xdr:rowOff>8717</xdr:rowOff>
    </xdr:to>
    <xdr:sp macro="" textlink="">
      <xdr:nvSpPr>
        <xdr:cNvPr id="846" name="円/楕円 845"/>
        <xdr:cNvSpPr/>
      </xdr:nvSpPr>
      <xdr:spPr>
        <a:xfrm>
          <a:off x="22110700" y="127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101444</xdr:rowOff>
    </xdr:from>
    <xdr:ext cx="534377" cy="259045"/>
    <xdr:sp macro="" textlink="">
      <xdr:nvSpPr>
        <xdr:cNvPr id="847" name="繰出金該当値テキスト"/>
        <xdr:cNvSpPr txBox="1"/>
      </xdr:nvSpPr>
      <xdr:spPr>
        <a:xfrm>
          <a:off x="22212300" y="12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91460</xdr:rowOff>
    </xdr:from>
    <xdr:to>
      <xdr:col>31</xdr:col>
      <xdr:colOff>85725</xdr:colOff>
      <xdr:row>74</xdr:row>
      <xdr:rowOff>21610</xdr:rowOff>
    </xdr:to>
    <xdr:sp macro="" textlink="">
      <xdr:nvSpPr>
        <xdr:cNvPr id="848" name="円/楕円 847"/>
        <xdr:cNvSpPr/>
      </xdr:nvSpPr>
      <xdr:spPr>
        <a:xfrm>
          <a:off x="21272500" y="12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38137</xdr:rowOff>
    </xdr:from>
    <xdr:ext cx="534377" cy="259045"/>
    <xdr:sp macro="" textlink="">
      <xdr:nvSpPr>
        <xdr:cNvPr id="849" name="テキスト ボックス 848"/>
        <xdr:cNvSpPr txBox="1"/>
      </xdr:nvSpPr>
      <xdr:spPr>
        <a:xfrm>
          <a:off x="21056111" y="123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2489</xdr:rowOff>
    </xdr:from>
    <xdr:to>
      <xdr:col>29</xdr:col>
      <xdr:colOff>568325</xdr:colOff>
      <xdr:row>74</xdr:row>
      <xdr:rowOff>104089</xdr:rowOff>
    </xdr:to>
    <xdr:sp macro="" textlink="">
      <xdr:nvSpPr>
        <xdr:cNvPr id="850" name="円/楕円 849"/>
        <xdr:cNvSpPr/>
      </xdr:nvSpPr>
      <xdr:spPr>
        <a:xfrm>
          <a:off x="20383500" y="126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120616</xdr:rowOff>
    </xdr:from>
    <xdr:ext cx="534377" cy="259045"/>
    <xdr:sp macro="" textlink="">
      <xdr:nvSpPr>
        <xdr:cNvPr id="851" name="テキスト ボックス 850"/>
        <xdr:cNvSpPr txBox="1"/>
      </xdr:nvSpPr>
      <xdr:spPr>
        <a:xfrm>
          <a:off x="20167111" y="124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13005</xdr:rowOff>
    </xdr:from>
    <xdr:to>
      <xdr:col>28</xdr:col>
      <xdr:colOff>365125</xdr:colOff>
      <xdr:row>74</xdr:row>
      <xdr:rowOff>114605</xdr:rowOff>
    </xdr:to>
    <xdr:sp macro="" textlink="">
      <xdr:nvSpPr>
        <xdr:cNvPr id="852" name="円/楕円 851"/>
        <xdr:cNvSpPr/>
      </xdr:nvSpPr>
      <xdr:spPr>
        <a:xfrm>
          <a:off x="19494500" y="127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131132</xdr:rowOff>
    </xdr:from>
    <xdr:ext cx="534377" cy="259045"/>
    <xdr:sp macro="" textlink="">
      <xdr:nvSpPr>
        <xdr:cNvPr id="853" name="テキスト ボックス 852"/>
        <xdr:cNvSpPr txBox="1"/>
      </xdr:nvSpPr>
      <xdr:spPr>
        <a:xfrm>
          <a:off x="19278111" y="124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38,330</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162966</xdr:rowOff>
    </xdr:from>
    <xdr:to>
      <xdr:col>27</xdr:col>
      <xdr:colOff>161925</xdr:colOff>
      <xdr:row>72</xdr:row>
      <xdr:rowOff>93116</xdr:rowOff>
    </xdr:to>
    <xdr:sp macro="" textlink="">
      <xdr:nvSpPr>
        <xdr:cNvPr id="854" name="円/楕円 853"/>
        <xdr:cNvSpPr/>
      </xdr:nvSpPr>
      <xdr:spPr>
        <a:xfrm>
          <a:off x="18605500" y="123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109643</xdr:rowOff>
    </xdr:from>
    <xdr:ext cx="534377" cy="259045"/>
    <xdr:sp macro="" textlink="">
      <xdr:nvSpPr>
        <xdr:cNvPr id="855" name="テキスト ボックス 854"/>
        <xdr:cNvSpPr txBox="1"/>
      </xdr:nvSpPr>
      <xdr:spPr>
        <a:xfrm>
          <a:off x="18389111" y="121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歳出総額は住民一人当たり</a:t>
          </a:r>
          <a:r>
            <a:rPr kumimoji="1" lang="en-US" altLang="ja-JP" sz="1300">
              <a:latin typeface="ＭＳ Ｐゴシック"/>
            </a:rPr>
            <a:t>402,069</a:t>
          </a:r>
          <a:r>
            <a:rPr kumimoji="1" lang="ja-JP" altLang="en-US" sz="1300">
              <a:latin typeface="ＭＳ Ｐゴシック"/>
            </a:rPr>
            <a:t>円となり、前年度の</a:t>
          </a:r>
          <a:r>
            <a:rPr kumimoji="1" lang="en-US" altLang="ja-JP" sz="1300">
              <a:latin typeface="ＭＳ Ｐゴシック"/>
            </a:rPr>
            <a:t>373,795</a:t>
          </a:r>
          <a:r>
            <a:rPr kumimoji="1" lang="ja-JP" altLang="en-US" sz="1300">
              <a:latin typeface="ＭＳ Ｐゴシック"/>
            </a:rPr>
            <a:t>円から</a:t>
          </a:r>
          <a:r>
            <a:rPr kumimoji="1" lang="en-US" altLang="ja-JP" sz="1300">
              <a:latin typeface="ＭＳ Ｐゴシック"/>
            </a:rPr>
            <a:t>28,274</a:t>
          </a:r>
          <a:r>
            <a:rPr kumimoji="1" lang="ja-JP" altLang="en-US" sz="1300">
              <a:latin typeface="ＭＳ Ｐゴシック"/>
            </a:rPr>
            <a:t>円増加した。人件費、公債費、繰出金は減となったものの、物件費、扶助費の増加傾向が続いていることに加え、普通建設事業費と積立金が大幅な増となったことが主な要因となっている。</a:t>
          </a:r>
          <a:endParaRPr kumimoji="1" lang="en-US" altLang="ja-JP" sz="1300">
            <a:latin typeface="ＭＳ Ｐゴシック"/>
          </a:endParaRPr>
        </a:p>
        <a:p>
          <a:r>
            <a:rPr kumimoji="1" lang="ja-JP" altLang="en-US" sz="1300">
              <a:latin typeface="ＭＳ Ｐゴシック"/>
            </a:rPr>
            <a:t>物件費は住民一人当たり</a:t>
          </a:r>
          <a:r>
            <a:rPr kumimoji="1" lang="en-US" altLang="ja-JP" sz="1300">
              <a:latin typeface="ＭＳ Ｐゴシック"/>
            </a:rPr>
            <a:t>63,467</a:t>
          </a:r>
          <a:r>
            <a:rPr kumimoji="1" lang="ja-JP" altLang="en-US" sz="1300">
              <a:latin typeface="ＭＳ Ｐゴシック"/>
            </a:rPr>
            <a:t>円で、マイナンバー制度（社会保障・税番号制度）対応に伴うシステム改修費の増やマイナンバーカード交付事務に係る経費の増などにより、前年度比</a:t>
          </a:r>
          <a:r>
            <a:rPr kumimoji="1" lang="en-US" altLang="ja-JP" sz="1300">
              <a:latin typeface="ＭＳ Ｐゴシック"/>
            </a:rPr>
            <a:t>2,982</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128,662</a:t>
          </a:r>
          <a:r>
            <a:rPr kumimoji="1" lang="ja-JP" altLang="en-US" sz="1300">
              <a:latin typeface="ＭＳ Ｐゴシック"/>
            </a:rPr>
            <a:t>円で、前年度比</a:t>
          </a:r>
          <a:r>
            <a:rPr kumimoji="1" lang="en-US" altLang="ja-JP" sz="1300">
              <a:latin typeface="ＭＳ Ｐゴシック"/>
            </a:rPr>
            <a:t>667</a:t>
          </a:r>
          <a:r>
            <a:rPr kumimoji="1" lang="ja-JP" altLang="en-US" sz="1300">
              <a:latin typeface="ＭＳ Ｐゴシック"/>
            </a:rPr>
            <a:t>円の増となった。生活保護費は減少したものの、保育所待機児童解消対策に伴う入所児童数の増による関係経費の増などが要因となっており、進展する高齢化や子育て施策の充実などにより、今後も増加が見込まれる。</a:t>
          </a:r>
        </a:p>
        <a:p>
          <a:r>
            <a:rPr kumimoji="1" lang="ja-JP" altLang="en-US" sz="1300">
              <a:latin typeface="ＭＳ Ｐゴシック"/>
            </a:rPr>
            <a:t>普通建設事業費は住民一人当たり</a:t>
          </a:r>
          <a:r>
            <a:rPr kumimoji="1" lang="en-US" altLang="ja-JP" sz="1300">
              <a:latin typeface="ＭＳ Ｐゴシック"/>
            </a:rPr>
            <a:t>45,951</a:t>
          </a:r>
          <a:r>
            <a:rPr kumimoji="1" lang="ja-JP" altLang="en-US" sz="1300">
              <a:latin typeface="ＭＳ Ｐゴシック"/>
            </a:rPr>
            <a:t>円で、前年度比</a:t>
          </a:r>
          <a:r>
            <a:rPr kumimoji="1" lang="en-US" altLang="ja-JP" sz="1300">
              <a:latin typeface="ＭＳ Ｐゴシック"/>
            </a:rPr>
            <a:t>21,221</a:t>
          </a:r>
          <a:r>
            <a:rPr kumimoji="1" lang="ja-JP" altLang="en-US" sz="1300">
              <a:latin typeface="ＭＳ Ｐゴシック"/>
            </a:rPr>
            <a:t>円の大幅な増となった。これは、公園用地取得や保育所建物取得などにより新規整備に係る経費が増加したことに加え、学校改築事業費の事業量の増などにより更新整備に係る経費も増加したことが要因である。今後も、学校の改築や新庁舎の整備、駅周辺のまちづくりなど多額の経費が必要な普通建設事業が見込まれるため、適切な地方債の活用や、計画的な基金への積立てを行っていく必要がある。</a:t>
          </a:r>
        </a:p>
        <a:p>
          <a:r>
            <a:rPr kumimoji="1" lang="ja-JP" altLang="en-US" sz="1300">
              <a:latin typeface="ＭＳ Ｐゴシック"/>
            </a:rPr>
            <a:t>積立金は住民一人当たり</a:t>
          </a:r>
          <a:r>
            <a:rPr kumimoji="1" lang="en-US" altLang="ja-JP" sz="1300">
              <a:latin typeface="ＭＳ Ｐゴシック"/>
            </a:rPr>
            <a:t>22,181</a:t>
          </a:r>
          <a:r>
            <a:rPr kumimoji="1" lang="ja-JP" altLang="en-US" sz="1300">
              <a:latin typeface="ＭＳ Ｐゴシック"/>
            </a:rPr>
            <a:t>円で、学校跡地売却益を学校改築基金に積み立てたことなどにより、前年度比</a:t>
          </a:r>
          <a:r>
            <a:rPr kumimoji="1" lang="en-US" altLang="ja-JP" sz="1300">
              <a:latin typeface="ＭＳ Ｐゴシック"/>
            </a:rPr>
            <a:t>8,613</a:t>
          </a:r>
          <a:r>
            <a:rPr kumimoji="1" lang="ja-JP" altLang="en-US" sz="1300">
              <a:latin typeface="ＭＳ Ｐゴシック"/>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341,252
323,643
20.61
144,117,928
137,206,971
6,704,175
83,489,769
24,289,357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17399</xdr:rowOff>
    </xdr:from>
    <xdr:to>
      <xdr:col>6</xdr:col>
      <xdr:colOff>511175</xdr:colOff>
      <xdr:row>37</xdr:row>
      <xdr:rowOff>25727</xdr:rowOff>
    </xdr:to>
    <xdr:cxnSp macro="">
      <xdr:nvCxnSpPr>
        <xdr:cNvPr id="62" name="直線コネクタ 61"/>
        <xdr:cNvCxnSpPr/>
      </xdr:nvCxnSpPr>
      <xdr:spPr>
        <a:xfrm>
          <a:off x="3797300" y="6361049"/>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17399</xdr:rowOff>
    </xdr:from>
    <xdr:to>
      <xdr:col>5</xdr:col>
      <xdr:colOff>358775</xdr:colOff>
      <xdr:row>37</xdr:row>
      <xdr:rowOff>26380</xdr:rowOff>
    </xdr:to>
    <xdr:cxnSp macro="">
      <xdr:nvCxnSpPr>
        <xdr:cNvPr id="65" name="直線コネクタ 64"/>
        <xdr:cNvCxnSpPr/>
      </xdr:nvCxnSpPr>
      <xdr:spPr>
        <a:xfrm flipV="1">
          <a:off x="2908300" y="636104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10378</xdr:rowOff>
    </xdr:from>
    <xdr:to>
      <xdr:col>4</xdr:col>
      <xdr:colOff>155575</xdr:colOff>
      <xdr:row>37</xdr:row>
      <xdr:rowOff>26380</xdr:rowOff>
    </xdr:to>
    <xdr:cxnSp macro="">
      <xdr:nvCxnSpPr>
        <xdr:cNvPr id="68" name="直線コネクタ 67"/>
        <xdr:cNvCxnSpPr/>
      </xdr:nvCxnSpPr>
      <xdr:spPr>
        <a:xfrm>
          <a:off x="2019300" y="63540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111452</xdr:rowOff>
    </xdr:from>
    <xdr:to>
      <xdr:col>2</xdr:col>
      <xdr:colOff>638175</xdr:colOff>
      <xdr:row>37</xdr:row>
      <xdr:rowOff>10378</xdr:rowOff>
    </xdr:to>
    <xdr:cxnSp macro="">
      <xdr:nvCxnSpPr>
        <xdr:cNvPr id="71" name="直線コネクタ 70"/>
        <xdr:cNvCxnSpPr/>
      </xdr:nvCxnSpPr>
      <xdr:spPr>
        <a:xfrm>
          <a:off x="1130300" y="6283652"/>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146377</xdr:rowOff>
    </xdr:from>
    <xdr:to>
      <xdr:col>6</xdr:col>
      <xdr:colOff>561975</xdr:colOff>
      <xdr:row>37</xdr:row>
      <xdr:rowOff>76527</xdr:rowOff>
    </xdr:to>
    <xdr:sp macro="" textlink="">
      <xdr:nvSpPr>
        <xdr:cNvPr id="81" name="円/楕円 80"/>
        <xdr:cNvSpPr/>
      </xdr:nvSpPr>
      <xdr:spPr>
        <a:xfrm>
          <a:off x="45847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169254</xdr:rowOff>
    </xdr:from>
    <xdr:ext cx="469744" cy="259045"/>
    <xdr:sp macro="" textlink="">
      <xdr:nvSpPr>
        <xdr:cNvPr id="82" name="議会費該当値テキスト"/>
        <xdr:cNvSpPr txBox="1"/>
      </xdr:nvSpPr>
      <xdr:spPr>
        <a:xfrm>
          <a:off x="4686300" y="617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138049</xdr:rowOff>
    </xdr:from>
    <xdr:to>
      <xdr:col>5</xdr:col>
      <xdr:colOff>409575</xdr:colOff>
      <xdr:row>37</xdr:row>
      <xdr:rowOff>68199</xdr:rowOff>
    </xdr:to>
    <xdr:sp macro="" textlink="">
      <xdr:nvSpPr>
        <xdr:cNvPr id="83" name="円/楕円 82"/>
        <xdr:cNvSpPr/>
      </xdr:nvSpPr>
      <xdr:spPr>
        <a:xfrm>
          <a:off x="3746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84726</xdr:rowOff>
    </xdr:from>
    <xdr:ext cx="469744" cy="259045"/>
    <xdr:sp macro="" textlink="">
      <xdr:nvSpPr>
        <xdr:cNvPr id="84" name="テキスト ボックス 83"/>
        <xdr:cNvSpPr txBox="1"/>
      </xdr:nvSpPr>
      <xdr:spPr>
        <a:xfrm>
          <a:off x="3562427"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147030</xdr:rowOff>
    </xdr:from>
    <xdr:to>
      <xdr:col>4</xdr:col>
      <xdr:colOff>206375</xdr:colOff>
      <xdr:row>37</xdr:row>
      <xdr:rowOff>77180</xdr:rowOff>
    </xdr:to>
    <xdr:sp macro="" textlink="">
      <xdr:nvSpPr>
        <xdr:cNvPr id="85" name="円/楕円 84"/>
        <xdr:cNvSpPr/>
      </xdr:nvSpPr>
      <xdr:spPr>
        <a:xfrm>
          <a:off x="2857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93707</xdr:rowOff>
    </xdr:from>
    <xdr:ext cx="469744" cy="259045"/>
    <xdr:sp macro="" textlink="">
      <xdr:nvSpPr>
        <xdr:cNvPr id="86" name="テキスト ボックス 85"/>
        <xdr:cNvSpPr txBox="1"/>
      </xdr:nvSpPr>
      <xdr:spPr>
        <a:xfrm>
          <a:off x="2673427"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131028</xdr:rowOff>
    </xdr:from>
    <xdr:to>
      <xdr:col>3</xdr:col>
      <xdr:colOff>3175</xdr:colOff>
      <xdr:row>37</xdr:row>
      <xdr:rowOff>61178</xdr:rowOff>
    </xdr:to>
    <xdr:sp macro="" textlink="">
      <xdr:nvSpPr>
        <xdr:cNvPr id="87" name="円/楕円 86"/>
        <xdr:cNvSpPr/>
      </xdr:nvSpPr>
      <xdr:spPr>
        <a:xfrm>
          <a:off x="1968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77705</xdr:rowOff>
    </xdr:from>
    <xdr:ext cx="469744" cy="259045"/>
    <xdr:sp macro="" textlink="">
      <xdr:nvSpPr>
        <xdr:cNvPr id="88" name="テキスト ボックス 87"/>
        <xdr:cNvSpPr txBox="1"/>
      </xdr:nvSpPr>
      <xdr:spPr>
        <a:xfrm>
          <a:off x="1784427" y="60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60652</xdr:rowOff>
    </xdr:from>
    <xdr:to>
      <xdr:col>1</xdr:col>
      <xdr:colOff>485775</xdr:colOff>
      <xdr:row>36</xdr:row>
      <xdr:rowOff>162252</xdr:rowOff>
    </xdr:to>
    <xdr:sp macro="" textlink="">
      <xdr:nvSpPr>
        <xdr:cNvPr id="89" name="円/楕円 88"/>
        <xdr:cNvSpPr/>
      </xdr:nvSpPr>
      <xdr:spPr>
        <a:xfrm>
          <a:off x="1079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7329</xdr:rowOff>
    </xdr:from>
    <xdr:ext cx="469744" cy="259045"/>
    <xdr:sp macro="" textlink="">
      <xdr:nvSpPr>
        <xdr:cNvPr id="90" name="テキスト ボックス 89"/>
        <xdr:cNvSpPr txBox="1"/>
      </xdr:nvSpPr>
      <xdr:spPr>
        <a:xfrm>
          <a:off x="895427" y="600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12529</xdr:rowOff>
    </xdr:from>
    <xdr:to>
      <xdr:col>6</xdr:col>
      <xdr:colOff>511175</xdr:colOff>
      <xdr:row>57</xdr:row>
      <xdr:rowOff>36861</xdr:rowOff>
    </xdr:to>
    <xdr:cxnSp macro="">
      <xdr:nvCxnSpPr>
        <xdr:cNvPr id="119" name="直線コネクタ 118"/>
        <xdr:cNvCxnSpPr/>
      </xdr:nvCxnSpPr>
      <xdr:spPr>
        <a:xfrm>
          <a:off x="3797300" y="9785179"/>
          <a:ext cx="8382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148399</xdr:rowOff>
    </xdr:from>
    <xdr:ext cx="534377" cy="259045"/>
    <xdr:sp macro="" textlink="">
      <xdr:nvSpPr>
        <xdr:cNvPr id="120" name="総務費平均値テキスト"/>
        <xdr:cNvSpPr txBox="1"/>
      </xdr:nvSpPr>
      <xdr:spPr>
        <a:xfrm>
          <a:off x="4686300" y="957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9931</xdr:rowOff>
    </xdr:from>
    <xdr:to>
      <xdr:col>5</xdr:col>
      <xdr:colOff>358775</xdr:colOff>
      <xdr:row>57</xdr:row>
      <xdr:rowOff>12529</xdr:rowOff>
    </xdr:to>
    <xdr:cxnSp macro="">
      <xdr:nvCxnSpPr>
        <xdr:cNvPr id="122" name="直線コネクタ 121"/>
        <xdr:cNvCxnSpPr/>
      </xdr:nvCxnSpPr>
      <xdr:spPr>
        <a:xfrm>
          <a:off x="2908300" y="9782581"/>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85758</xdr:rowOff>
    </xdr:from>
    <xdr:to>
      <xdr:col>4</xdr:col>
      <xdr:colOff>155575</xdr:colOff>
      <xdr:row>57</xdr:row>
      <xdr:rowOff>9931</xdr:rowOff>
    </xdr:to>
    <xdr:cxnSp macro="">
      <xdr:nvCxnSpPr>
        <xdr:cNvPr id="125" name="直線コネクタ 124"/>
        <xdr:cNvCxnSpPr/>
      </xdr:nvCxnSpPr>
      <xdr:spPr>
        <a:xfrm>
          <a:off x="2019300" y="9686958"/>
          <a:ext cx="8890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85758</xdr:rowOff>
    </xdr:from>
    <xdr:to>
      <xdr:col>2</xdr:col>
      <xdr:colOff>638175</xdr:colOff>
      <xdr:row>57</xdr:row>
      <xdr:rowOff>20317</xdr:rowOff>
    </xdr:to>
    <xdr:cxnSp macro="">
      <xdr:nvCxnSpPr>
        <xdr:cNvPr id="128" name="直線コネクタ 127"/>
        <xdr:cNvCxnSpPr/>
      </xdr:nvCxnSpPr>
      <xdr:spPr>
        <a:xfrm flipV="1">
          <a:off x="1130300" y="9686958"/>
          <a:ext cx="889000" cy="10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157511</xdr:rowOff>
    </xdr:from>
    <xdr:to>
      <xdr:col>6</xdr:col>
      <xdr:colOff>561975</xdr:colOff>
      <xdr:row>57</xdr:row>
      <xdr:rowOff>87661</xdr:rowOff>
    </xdr:to>
    <xdr:sp macro="" textlink="">
      <xdr:nvSpPr>
        <xdr:cNvPr id="138" name="円/楕円 137"/>
        <xdr:cNvSpPr/>
      </xdr:nvSpPr>
      <xdr:spPr>
        <a:xfrm>
          <a:off x="4584700" y="97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103949</xdr:rowOff>
    </xdr:from>
    <xdr:ext cx="534377" cy="259045"/>
    <xdr:sp macro="" textlink="">
      <xdr:nvSpPr>
        <xdr:cNvPr id="139" name="総務費該当値テキスト"/>
        <xdr:cNvSpPr txBox="1"/>
      </xdr:nvSpPr>
      <xdr:spPr>
        <a:xfrm>
          <a:off x="4686300"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133179</xdr:rowOff>
    </xdr:from>
    <xdr:to>
      <xdr:col>5</xdr:col>
      <xdr:colOff>409575</xdr:colOff>
      <xdr:row>57</xdr:row>
      <xdr:rowOff>63329</xdr:rowOff>
    </xdr:to>
    <xdr:sp macro="" textlink="">
      <xdr:nvSpPr>
        <xdr:cNvPr id="140" name="円/楕円 139"/>
        <xdr:cNvSpPr/>
      </xdr:nvSpPr>
      <xdr:spPr>
        <a:xfrm>
          <a:off x="3746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79856</xdr:rowOff>
    </xdr:from>
    <xdr:ext cx="534377" cy="259045"/>
    <xdr:sp macro="" textlink="">
      <xdr:nvSpPr>
        <xdr:cNvPr id="141" name="テキスト ボックス 140"/>
        <xdr:cNvSpPr txBox="1"/>
      </xdr:nvSpPr>
      <xdr:spPr>
        <a:xfrm>
          <a:off x="3530111" y="95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130581</xdr:rowOff>
    </xdr:from>
    <xdr:to>
      <xdr:col>4</xdr:col>
      <xdr:colOff>206375</xdr:colOff>
      <xdr:row>57</xdr:row>
      <xdr:rowOff>60731</xdr:rowOff>
    </xdr:to>
    <xdr:sp macro="" textlink="">
      <xdr:nvSpPr>
        <xdr:cNvPr id="142" name="円/楕円 141"/>
        <xdr:cNvSpPr/>
      </xdr:nvSpPr>
      <xdr:spPr>
        <a:xfrm>
          <a:off x="2857500" y="97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77258</xdr:rowOff>
    </xdr:from>
    <xdr:ext cx="534377" cy="259045"/>
    <xdr:sp macro="" textlink="">
      <xdr:nvSpPr>
        <xdr:cNvPr id="143" name="テキスト ボックス 142"/>
        <xdr:cNvSpPr txBox="1"/>
      </xdr:nvSpPr>
      <xdr:spPr>
        <a:xfrm>
          <a:off x="2641111" y="95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34958</xdr:rowOff>
    </xdr:from>
    <xdr:to>
      <xdr:col>3</xdr:col>
      <xdr:colOff>3175</xdr:colOff>
      <xdr:row>56</xdr:row>
      <xdr:rowOff>136558</xdr:rowOff>
    </xdr:to>
    <xdr:sp macro="" textlink="">
      <xdr:nvSpPr>
        <xdr:cNvPr id="144" name="円/楕円 143"/>
        <xdr:cNvSpPr/>
      </xdr:nvSpPr>
      <xdr:spPr>
        <a:xfrm>
          <a:off x="1968500" y="96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153085</xdr:rowOff>
    </xdr:from>
    <xdr:ext cx="534377" cy="259045"/>
    <xdr:sp macro="" textlink="">
      <xdr:nvSpPr>
        <xdr:cNvPr id="145" name="テキスト ボックス 144"/>
        <xdr:cNvSpPr txBox="1"/>
      </xdr:nvSpPr>
      <xdr:spPr>
        <a:xfrm>
          <a:off x="1752111" y="9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140967</xdr:rowOff>
    </xdr:from>
    <xdr:to>
      <xdr:col>1</xdr:col>
      <xdr:colOff>485775</xdr:colOff>
      <xdr:row>57</xdr:row>
      <xdr:rowOff>71117</xdr:rowOff>
    </xdr:to>
    <xdr:sp macro="" textlink="">
      <xdr:nvSpPr>
        <xdr:cNvPr id="146" name="円/楕円 145"/>
        <xdr:cNvSpPr/>
      </xdr:nvSpPr>
      <xdr:spPr>
        <a:xfrm>
          <a:off x="1079500" y="97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87644</xdr:rowOff>
    </xdr:from>
    <xdr:ext cx="534377" cy="259045"/>
    <xdr:sp macro="" textlink="">
      <xdr:nvSpPr>
        <xdr:cNvPr id="147" name="テキスト ボックス 146"/>
        <xdr:cNvSpPr txBox="1"/>
      </xdr:nvSpPr>
      <xdr:spPr>
        <a:xfrm>
          <a:off x="863111" y="95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155843</xdr:rowOff>
    </xdr:from>
    <xdr:to>
      <xdr:col>6</xdr:col>
      <xdr:colOff>511175</xdr:colOff>
      <xdr:row>75</xdr:row>
      <xdr:rowOff>162114</xdr:rowOff>
    </xdr:to>
    <xdr:cxnSp macro="">
      <xdr:nvCxnSpPr>
        <xdr:cNvPr id="179" name="直線コネクタ 178"/>
        <xdr:cNvCxnSpPr/>
      </xdr:nvCxnSpPr>
      <xdr:spPr>
        <a:xfrm flipV="1">
          <a:off x="3797300" y="13014593"/>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79225</xdr:rowOff>
    </xdr:from>
    <xdr:ext cx="599010" cy="259045"/>
    <xdr:sp macro="" textlink="">
      <xdr:nvSpPr>
        <xdr:cNvPr id="180" name="民生費平均値テキスト"/>
        <xdr:cNvSpPr txBox="1"/>
      </xdr:nvSpPr>
      <xdr:spPr>
        <a:xfrm>
          <a:off x="4686300" y="1310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162114</xdr:rowOff>
    </xdr:from>
    <xdr:to>
      <xdr:col>5</xdr:col>
      <xdr:colOff>358775</xdr:colOff>
      <xdr:row>76</xdr:row>
      <xdr:rowOff>60615</xdr:rowOff>
    </xdr:to>
    <xdr:cxnSp macro="">
      <xdr:nvCxnSpPr>
        <xdr:cNvPr id="182" name="直線コネクタ 181"/>
        <xdr:cNvCxnSpPr/>
      </xdr:nvCxnSpPr>
      <xdr:spPr>
        <a:xfrm flipV="1">
          <a:off x="2908300" y="13020864"/>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51858</xdr:rowOff>
    </xdr:from>
    <xdr:ext cx="599010" cy="259045"/>
    <xdr:sp macro="" textlink="">
      <xdr:nvSpPr>
        <xdr:cNvPr id="184" name="テキスト ボックス 183"/>
        <xdr:cNvSpPr txBox="1"/>
      </xdr:nvSpPr>
      <xdr:spPr>
        <a:xfrm>
          <a:off x="3497794"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60615</xdr:rowOff>
    </xdr:from>
    <xdr:to>
      <xdr:col>4</xdr:col>
      <xdr:colOff>155575</xdr:colOff>
      <xdr:row>76</xdr:row>
      <xdr:rowOff>73831</xdr:rowOff>
    </xdr:to>
    <xdr:cxnSp macro="">
      <xdr:nvCxnSpPr>
        <xdr:cNvPr id="185" name="直線コネクタ 184"/>
        <xdr:cNvCxnSpPr/>
      </xdr:nvCxnSpPr>
      <xdr:spPr>
        <a:xfrm flipV="1">
          <a:off x="2019300" y="13090815"/>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160317</xdr:rowOff>
    </xdr:from>
    <xdr:to>
      <xdr:col>2</xdr:col>
      <xdr:colOff>638175</xdr:colOff>
      <xdr:row>76</xdr:row>
      <xdr:rowOff>73831</xdr:rowOff>
    </xdr:to>
    <xdr:cxnSp macro="">
      <xdr:nvCxnSpPr>
        <xdr:cNvPr id="188" name="直線コネクタ 187"/>
        <xdr:cNvCxnSpPr/>
      </xdr:nvCxnSpPr>
      <xdr:spPr>
        <a:xfrm>
          <a:off x="1130300" y="13019067"/>
          <a:ext cx="889000" cy="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105043</xdr:rowOff>
    </xdr:from>
    <xdr:to>
      <xdr:col>6</xdr:col>
      <xdr:colOff>561975</xdr:colOff>
      <xdr:row>76</xdr:row>
      <xdr:rowOff>35193</xdr:rowOff>
    </xdr:to>
    <xdr:sp macro="" textlink="">
      <xdr:nvSpPr>
        <xdr:cNvPr id="198" name="円/楕円 197"/>
        <xdr:cNvSpPr/>
      </xdr:nvSpPr>
      <xdr:spPr>
        <a:xfrm>
          <a:off x="4584700" y="129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127920</xdr:rowOff>
    </xdr:from>
    <xdr:ext cx="599010" cy="259045"/>
    <xdr:sp macro="" textlink="">
      <xdr:nvSpPr>
        <xdr:cNvPr id="199" name="民生費該当値テキスト"/>
        <xdr:cNvSpPr txBox="1"/>
      </xdr:nvSpPr>
      <xdr:spPr>
        <a:xfrm>
          <a:off x="4686300" y="1281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111313</xdr:rowOff>
    </xdr:from>
    <xdr:to>
      <xdr:col>5</xdr:col>
      <xdr:colOff>409575</xdr:colOff>
      <xdr:row>76</xdr:row>
      <xdr:rowOff>41464</xdr:rowOff>
    </xdr:to>
    <xdr:sp macro="" textlink="">
      <xdr:nvSpPr>
        <xdr:cNvPr id="200" name="円/楕円 199"/>
        <xdr:cNvSpPr/>
      </xdr:nvSpPr>
      <xdr:spPr>
        <a:xfrm>
          <a:off x="3746500" y="1297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57990</xdr:rowOff>
    </xdr:from>
    <xdr:ext cx="599010" cy="259045"/>
    <xdr:sp macro="" textlink="">
      <xdr:nvSpPr>
        <xdr:cNvPr id="201" name="テキスト ボックス 200"/>
        <xdr:cNvSpPr txBox="1"/>
      </xdr:nvSpPr>
      <xdr:spPr>
        <a:xfrm>
          <a:off x="3497794" y="1274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9815</xdr:rowOff>
    </xdr:from>
    <xdr:to>
      <xdr:col>4</xdr:col>
      <xdr:colOff>206375</xdr:colOff>
      <xdr:row>76</xdr:row>
      <xdr:rowOff>111415</xdr:rowOff>
    </xdr:to>
    <xdr:sp macro="" textlink="">
      <xdr:nvSpPr>
        <xdr:cNvPr id="202" name="円/楕円 201"/>
        <xdr:cNvSpPr/>
      </xdr:nvSpPr>
      <xdr:spPr>
        <a:xfrm>
          <a:off x="2857500" y="130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127942</xdr:rowOff>
    </xdr:from>
    <xdr:ext cx="599010" cy="259045"/>
    <xdr:sp macro="" textlink="">
      <xdr:nvSpPr>
        <xdr:cNvPr id="203" name="テキスト ボックス 202"/>
        <xdr:cNvSpPr txBox="1"/>
      </xdr:nvSpPr>
      <xdr:spPr>
        <a:xfrm>
          <a:off x="2608794" y="128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23031</xdr:rowOff>
    </xdr:from>
    <xdr:to>
      <xdr:col>3</xdr:col>
      <xdr:colOff>3175</xdr:colOff>
      <xdr:row>76</xdr:row>
      <xdr:rowOff>124631</xdr:rowOff>
    </xdr:to>
    <xdr:sp macro="" textlink="">
      <xdr:nvSpPr>
        <xdr:cNvPr id="204" name="円/楕円 203"/>
        <xdr:cNvSpPr/>
      </xdr:nvSpPr>
      <xdr:spPr>
        <a:xfrm>
          <a:off x="1968500" y="13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141157</xdr:rowOff>
    </xdr:from>
    <xdr:ext cx="599010" cy="259045"/>
    <xdr:sp macro="" textlink="">
      <xdr:nvSpPr>
        <xdr:cNvPr id="205" name="テキスト ボックス 204"/>
        <xdr:cNvSpPr txBox="1"/>
      </xdr:nvSpPr>
      <xdr:spPr>
        <a:xfrm>
          <a:off x="1719794" y="1282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199,551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109517</xdr:rowOff>
    </xdr:from>
    <xdr:to>
      <xdr:col>1</xdr:col>
      <xdr:colOff>485775</xdr:colOff>
      <xdr:row>76</xdr:row>
      <xdr:rowOff>39667</xdr:rowOff>
    </xdr:to>
    <xdr:sp macro="" textlink="">
      <xdr:nvSpPr>
        <xdr:cNvPr id="206" name="円/楕円 205"/>
        <xdr:cNvSpPr/>
      </xdr:nvSpPr>
      <xdr:spPr>
        <a:xfrm>
          <a:off x="1079500" y="129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56194</xdr:rowOff>
    </xdr:from>
    <xdr:ext cx="599010" cy="259045"/>
    <xdr:sp macro="" textlink="">
      <xdr:nvSpPr>
        <xdr:cNvPr id="207" name="テキスト ボックス 206"/>
        <xdr:cNvSpPr txBox="1"/>
      </xdr:nvSpPr>
      <xdr:spPr>
        <a:xfrm>
          <a:off x="830794" y="1274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9855</xdr:rowOff>
    </xdr:from>
    <xdr:to>
      <xdr:col>6</xdr:col>
      <xdr:colOff>511175</xdr:colOff>
      <xdr:row>98</xdr:row>
      <xdr:rowOff>21971</xdr:rowOff>
    </xdr:to>
    <xdr:cxnSp macro="">
      <xdr:nvCxnSpPr>
        <xdr:cNvPr id="235" name="直線コネクタ 234"/>
        <xdr:cNvCxnSpPr/>
      </xdr:nvCxnSpPr>
      <xdr:spPr>
        <a:xfrm>
          <a:off x="3797300" y="16811955"/>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103319</xdr:rowOff>
    </xdr:from>
    <xdr:ext cx="534377" cy="259045"/>
    <xdr:sp macro="" textlink="">
      <xdr:nvSpPr>
        <xdr:cNvPr id="236" name="衛生費平均値テキスト"/>
        <xdr:cNvSpPr txBox="1"/>
      </xdr:nvSpPr>
      <xdr:spPr>
        <a:xfrm>
          <a:off x="4686300" y="165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9855</xdr:rowOff>
    </xdr:from>
    <xdr:to>
      <xdr:col>5</xdr:col>
      <xdr:colOff>358775</xdr:colOff>
      <xdr:row>98</xdr:row>
      <xdr:rowOff>15501</xdr:rowOff>
    </xdr:to>
    <xdr:cxnSp macro="">
      <xdr:nvCxnSpPr>
        <xdr:cNvPr id="238" name="直線コネクタ 237"/>
        <xdr:cNvCxnSpPr/>
      </xdr:nvCxnSpPr>
      <xdr:spPr>
        <a:xfrm flipV="1">
          <a:off x="2908300" y="1681195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167018</xdr:rowOff>
    </xdr:from>
    <xdr:to>
      <xdr:col>4</xdr:col>
      <xdr:colOff>155575</xdr:colOff>
      <xdr:row>98</xdr:row>
      <xdr:rowOff>15501</xdr:rowOff>
    </xdr:to>
    <xdr:cxnSp macro="">
      <xdr:nvCxnSpPr>
        <xdr:cNvPr id="241" name="直線コネクタ 240"/>
        <xdr:cNvCxnSpPr/>
      </xdr:nvCxnSpPr>
      <xdr:spPr>
        <a:xfrm>
          <a:off x="2019300" y="16797668"/>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24627</xdr:rowOff>
    </xdr:from>
    <xdr:ext cx="534377" cy="259045"/>
    <xdr:sp macro="" textlink="">
      <xdr:nvSpPr>
        <xdr:cNvPr id="243" name="テキスト ボックス 242"/>
        <xdr:cNvSpPr txBox="1"/>
      </xdr:nvSpPr>
      <xdr:spPr>
        <a:xfrm>
          <a:off x="2641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130259</xdr:rowOff>
    </xdr:from>
    <xdr:to>
      <xdr:col>2</xdr:col>
      <xdr:colOff>638175</xdr:colOff>
      <xdr:row>97</xdr:row>
      <xdr:rowOff>167018</xdr:rowOff>
    </xdr:to>
    <xdr:cxnSp macro="">
      <xdr:nvCxnSpPr>
        <xdr:cNvPr id="244" name="直線コネクタ 243"/>
        <xdr:cNvCxnSpPr/>
      </xdr:nvCxnSpPr>
      <xdr:spPr>
        <a:xfrm>
          <a:off x="1130300" y="16760909"/>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24672</xdr:rowOff>
    </xdr:from>
    <xdr:ext cx="534377" cy="259045"/>
    <xdr:sp macro="" textlink="">
      <xdr:nvSpPr>
        <xdr:cNvPr id="246" name="テキスト ボックス 245"/>
        <xdr:cNvSpPr txBox="1"/>
      </xdr:nvSpPr>
      <xdr:spPr>
        <a:xfrm>
          <a:off x="1752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156004</xdr:rowOff>
    </xdr:from>
    <xdr:ext cx="534377" cy="259045"/>
    <xdr:sp macro="" textlink="">
      <xdr:nvSpPr>
        <xdr:cNvPr id="248" name="テキスト ボックス 247"/>
        <xdr:cNvSpPr txBox="1"/>
      </xdr:nvSpPr>
      <xdr:spPr>
        <a:xfrm>
          <a:off x="863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142621</xdr:rowOff>
    </xdr:from>
    <xdr:to>
      <xdr:col>6</xdr:col>
      <xdr:colOff>561975</xdr:colOff>
      <xdr:row>98</xdr:row>
      <xdr:rowOff>72771</xdr:rowOff>
    </xdr:to>
    <xdr:sp macro="" textlink="">
      <xdr:nvSpPr>
        <xdr:cNvPr id="254" name="円/楕円 253"/>
        <xdr:cNvSpPr/>
      </xdr:nvSpPr>
      <xdr:spPr>
        <a:xfrm>
          <a:off x="45847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58869</xdr:rowOff>
    </xdr:from>
    <xdr:ext cx="534377" cy="259045"/>
    <xdr:sp macro="" textlink="">
      <xdr:nvSpPr>
        <xdr:cNvPr id="255" name="衛生費該当値テキスト"/>
        <xdr:cNvSpPr txBox="1"/>
      </xdr:nvSpPr>
      <xdr:spPr>
        <a:xfrm>
          <a:off x="4686300" y="166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130505</xdr:rowOff>
    </xdr:from>
    <xdr:to>
      <xdr:col>5</xdr:col>
      <xdr:colOff>409575</xdr:colOff>
      <xdr:row>98</xdr:row>
      <xdr:rowOff>60655</xdr:rowOff>
    </xdr:to>
    <xdr:sp macro="" textlink="">
      <xdr:nvSpPr>
        <xdr:cNvPr id="256" name="円/楕円 255"/>
        <xdr:cNvSpPr/>
      </xdr:nvSpPr>
      <xdr:spPr>
        <a:xfrm>
          <a:off x="3746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51782</xdr:rowOff>
    </xdr:from>
    <xdr:ext cx="534377" cy="259045"/>
    <xdr:sp macro="" textlink="">
      <xdr:nvSpPr>
        <xdr:cNvPr id="257" name="テキスト ボックス 256"/>
        <xdr:cNvSpPr txBox="1"/>
      </xdr:nvSpPr>
      <xdr:spPr>
        <a:xfrm>
          <a:off x="3530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136151</xdr:rowOff>
    </xdr:from>
    <xdr:to>
      <xdr:col>4</xdr:col>
      <xdr:colOff>206375</xdr:colOff>
      <xdr:row>98</xdr:row>
      <xdr:rowOff>66301</xdr:rowOff>
    </xdr:to>
    <xdr:sp macro="" textlink="">
      <xdr:nvSpPr>
        <xdr:cNvPr id="258" name="円/楕円 257"/>
        <xdr:cNvSpPr/>
      </xdr:nvSpPr>
      <xdr:spPr>
        <a:xfrm>
          <a:off x="2857500" y="16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57428</xdr:rowOff>
    </xdr:from>
    <xdr:ext cx="534377" cy="259045"/>
    <xdr:sp macro="" textlink="">
      <xdr:nvSpPr>
        <xdr:cNvPr id="259" name="テキスト ボックス 258"/>
        <xdr:cNvSpPr txBox="1"/>
      </xdr:nvSpPr>
      <xdr:spPr>
        <a:xfrm>
          <a:off x="2641111" y="16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116218</xdr:rowOff>
    </xdr:from>
    <xdr:to>
      <xdr:col>3</xdr:col>
      <xdr:colOff>3175</xdr:colOff>
      <xdr:row>98</xdr:row>
      <xdr:rowOff>46368</xdr:rowOff>
    </xdr:to>
    <xdr:sp macro="" textlink="">
      <xdr:nvSpPr>
        <xdr:cNvPr id="260" name="円/楕円 259"/>
        <xdr:cNvSpPr/>
      </xdr:nvSpPr>
      <xdr:spPr>
        <a:xfrm>
          <a:off x="1968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37495</xdr:rowOff>
    </xdr:from>
    <xdr:ext cx="534377" cy="259045"/>
    <xdr:sp macro="" textlink="">
      <xdr:nvSpPr>
        <xdr:cNvPr id="261" name="テキスト ボックス 260"/>
        <xdr:cNvSpPr txBox="1"/>
      </xdr:nvSpPr>
      <xdr:spPr>
        <a:xfrm>
          <a:off x="1752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79459</xdr:rowOff>
    </xdr:from>
    <xdr:to>
      <xdr:col>1</xdr:col>
      <xdr:colOff>485775</xdr:colOff>
      <xdr:row>98</xdr:row>
      <xdr:rowOff>9609</xdr:rowOff>
    </xdr:to>
    <xdr:sp macro="" textlink="">
      <xdr:nvSpPr>
        <xdr:cNvPr id="262" name="円/楕円 261"/>
        <xdr:cNvSpPr/>
      </xdr:nvSpPr>
      <xdr:spPr>
        <a:xfrm>
          <a:off x="1079500" y="167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736</xdr:rowOff>
    </xdr:from>
    <xdr:ext cx="534377" cy="259045"/>
    <xdr:sp macro="" textlink="">
      <xdr:nvSpPr>
        <xdr:cNvPr id="263" name="テキスト ボックス 262"/>
        <xdr:cNvSpPr txBox="1"/>
      </xdr:nvSpPr>
      <xdr:spPr>
        <a:xfrm>
          <a:off x="863111" y="168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26314</xdr:rowOff>
    </xdr:from>
    <xdr:to>
      <xdr:col>15</xdr:col>
      <xdr:colOff>180975</xdr:colOff>
      <xdr:row>37</xdr:row>
      <xdr:rowOff>67919</xdr:rowOff>
    </xdr:to>
    <xdr:cxnSp macro="">
      <xdr:nvCxnSpPr>
        <xdr:cNvPr id="290" name="直線コネクタ 289"/>
        <xdr:cNvCxnSpPr/>
      </xdr:nvCxnSpPr>
      <xdr:spPr>
        <a:xfrm flipV="1">
          <a:off x="9639300" y="6369964"/>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42774</xdr:rowOff>
    </xdr:from>
    <xdr:to>
      <xdr:col>14</xdr:col>
      <xdr:colOff>28575</xdr:colOff>
      <xdr:row>37</xdr:row>
      <xdr:rowOff>67919</xdr:rowOff>
    </xdr:to>
    <xdr:cxnSp macro="">
      <xdr:nvCxnSpPr>
        <xdr:cNvPr id="293" name="直線コネクタ 292"/>
        <xdr:cNvCxnSpPr/>
      </xdr:nvCxnSpPr>
      <xdr:spPr>
        <a:xfrm>
          <a:off x="8750300" y="638642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117297</xdr:rowOff>
    </xdr:from>
    <xdr:to>
      <xdr:col>12</xdr:col>
      <xdr:colOff>511175</xdr:colOff>
      <xdr:row>37</xdr:row>
      <xdr:rowOff>42774</xdr:rowOff>
    </xdr:to>
    <xdr:cxnSp macro="">
      <xdr:nvCxnSpPr>
        <xdr:cNvPr id="296" name="直線コネクタ 295"/>
        <xdr:cNvCxnSpPr/>
      </xdr:nvCxnSpPr>
      <xdr:spPr>
        <a:xfrm>
          <a:off x="7861300" y="628949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298" name="テキスト ボックス 297"/>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16256</xdr:rowOff>
    </xdr:from>
    <xdr:to>
      <xdr:col>11</xdr:col>
      <xdr:colOff>307975</xdr:colOff>
      <xdr:row>36</xdr:row>
      <xdr:rowOff>117297</xdr:rowOff>
    </xdr:to>
    <xdr:cxnSp macro="">
      <xdr:nvCxnSpPr>
        <xdr:cNvPr id="299" name="直線コネクタ 298"/>
        <xdr:cNvCxnSpPr/>
      </xdr:nvCxnSpPr>
      <xdr:spPr>
        <a:xfrm>
          <a:off x="6972300" y="6017006"/>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146964</xdr:rowOff>
    </xdr:from>
    <xdr:to>
      <xdr:col>15</xdr:col>
      <xdr:colOff>231775</xdr:colOff>
      <xdr:row>37</xdr:row>
      <xdr:rowOff>77114</xdr:rowOff>
    </xdr:to>
    <xdr:sp macro="" textlink="">
      <xdr:nvSpPr>
        <xdr:cNvPr id="309" name="円/楕円 308"/>
        <xdr:cNvSpPr/>
      </xdr:nvSpPr>
      <xdr:spPr>
        <a:xfrm>
          <a:off x="10426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125391</xdr:rowOff>
    </xdr:from>
    <xdr:ext cx="378565" cy="259045"/>
    <xdr:sp macro="" textlink="">
      <xdr:nvSpPr>
        <xdr:cNvPr id="310" name="労働費該当値テキスト"/>
        <xdr:cNvSpPr txBox="1"/>
      </xdr:nvSpPr>
      <xdr:spPr>
        <a:xfrm>
          <a:off x="10528300" y="629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17119</xdr:rowOff>
    </xdr:from>
    <xdr:to>
      <xdr:col>14</xdr:col>
      <xdr:colOff>79375</xdr:colOff>
      <xdr:row>37</xdr:row>
      <xdr:rowOff>118719</xdr:rowOff>
    </xdr:to>
    <xdr:sp macro="" textlink="">
      <xdr:nvSpPr>
        <xdr:cNvPr id="311" name="円/楕円 310"/>
        <xdr:cNvSpPr/>
      </xdr:nvSpPr>
      <xdr:spPr>
        <a:xfrm>
          <a:off x="9588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109846</xdr:rowOff>
    </xdr:from>
    <xdr:ext cx="378565" cy="259045"/>
    <xdr:sp macro="" textlink="">
      <xdr:nvSpPr>
        <xdr:cNvPr id="312" name="テキスト ボックス 311"/>
        <xdr:cNvSpPr txBox="1"/>
      </xdr:nvSpPr>
      <xdr:spPr>
        <a:xfrm>
          <a:off x="9450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163424</xdr:rowOff>
    </xdr:from>
    <xdr:to>
      <xdr:col>12</xdr:col>
      <xdr:colOff>561975</xdr:colOff>
      <xdr:row>37</xdr:row>
      <xdr:rowOff>93574</xdr:rowOff>
    </xdr:to>
    <xdr:sp macro="" textlink="">
      <xdr:nvSpPr>
        <xdr:cNvPr id="313" name="円/楕円 312"/>
        <xdr:cNvSpPr/>
      </xdr:nvSpPr>
      <xdr:spPr>
        <a:xfrm>
          <a:off x="8699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84701</xdr:rowOff>
    </xdr:from>
    <xdr:ext cx="378565" cy="259045"/>
    <xdr:sp macro="" textlink="">
      <xdr:nvSpPr>
        <xdr:cNvPr id="314" name="テキスト ボックス 313"/>
        <xdr:cNvSpPr txBox="1"/>
      </xdr:nvSpPr>
      <xdr:spPr>
        <a:xfrm>
          <a:off x="8561017" y="64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66497</xdr:rowOff>
    </xdr:from>
    <xdr:to>
      <xdr:col>11</xdr:col>
      <xdr:colOff>358775</xdr:colOff>
      <xdr:row>36</xdr:row>
      <xdr:rowOff>168097</xdr:rowOff>
    </xdr:to>
    <xdr:sp macro="" textlink="">
      <xdr:nvSpPr>
        <xdr:cNvPr id="315" name="円/楕円 314"/>
        <xdr:cNvSpPr/>
      </xdr:nvSpPr>
      <xdr:spPr>
        <a:xfrm>
          <a:off x="7810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159224</xdr:rowOff>
    </xdr:from>
    <xdr:ext cx="378565" cy="259045"/>
    <xdr:sp macro="" textlink="">
      <xdr:nvSpPr>
        <xdr:cNvPr id="316" name="テキスト ボックス 315"/>
        <xdr:cNvSpPr txBox="1"/>
      </xdr:nvSpPr>
      <xdr:spPr>
        <a:xfrm>
          <a:off x="7672017" y="63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136906</xdr:rowOff>
    </xdr:from>
    <xdr:to>
      <xdr:col>10</xdr:col>
      <xdr:colOff>155575</xdr:colOff>
      <xdr:row>35</xdr:row>
      <xdr:rowOff>67056</xdr:rowOff>
    </xdr:to>
    <xdr:sp macro="" textlink="">
      <xdr:nvSpPr>
        <xdr:cNvPr id="317" name="円/楕円 316"/>
        <xdr:cNvSpPr/>
      </xdr:nvSpPr>
      <xdr:spPr>
        <a:xfrm>
          <a:off x="6921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58183</xdr:rowOff>
    </xdr:from>
    <xdr:ext cx="469744" cy="259045"/>
    <xdr:sp macro="" textlink="">
      <xdr:nvSpPr>
        <xdr:cNvPr id="318" name="テキスト ボックス 317"/>
        <xdr:cNvSpPr txBox="1"/>
      </xdr:nvSpPr>
      <xdr:spPr>
        <a:xfrm>
          <a:off x="6737427"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104862</xdr:rowOff>
    </xdr:from>
    <xdr:to>
      <xdr:col>15</xdr:col>
      <xdr:colOff>180975</xdr:colOff>
      <xdr:row>76</xdr:row>
      <xdr:rowOff>111536</xdr:rowOff>
    </xdr:to>
    <xdr:cxnSp macro="">
      <xdr:nvCxnSpPr>
        <xdr:cNvPr id="402" name="直線コネクタ 401"/>
        <xdr:cNvCxnSpPr/>
      </xdr:nvCxnSpPr>
      <xdr:spPr>
        <a:xfrm>
          <a:off x="9639300" y="13135062"/>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104862</xdr:rowOff>
    </xdr:from>
    <xdr:to>
      <xdr:col>14</xdr:col>
      <xdr:colOff>28575</xdr:colOff>
      <xdr:row>76</xdr:row>
      <xdr:rowOff>107147</xdr:rowOff>
    </xdr:to>
    <xdr:cxnSp macro="">
      <xdr:nvCxnSpPr>
        <xdr:cNvPr id="405" name="直線コネクタ 404"/>
        <xdr:cNvCxnSpPr/>
      </xdr:nvCxnSpPr>
      <xdr:spPr>
        <a:xfrm flipV="1">
          <a:off x="8750300" y="1313506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93249</xdr:rowOff>
    </xdr:from>
    <xdr:to>
      <xdr:col>12</xdr:col>
      <xdr:colOff>511175</xdr:colOff>
      <xdr:row>76</xdr:row>
      <xdr:rowOff>107147</xdr:rowOff>
    </xdr:to>
    <xdr:cxnSp macro="">
      <xdr:nvCxnSpPr>
        <xdr:cNvPr id="408" name="直線コネクタ 407"/>
        <xdr:cNvCxnSpPr/>
      </xdr:nvCxnSpPr>
      <xdr:spPr>
        <a:xfrm>
          <a:off x="7861300" y="1312344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53884</xdr:rowOff>
    </xdr:from>
    <xdr:to>
      <xdr:col>11</xdr:col>
      <xdr:colOff>307975</xdr:colOff>
      <xdr:row>76</xdr:row>
      <xdr:rowOff>93249</xdr:rowOff>
    </xdr:to>
    <xdr:cxnSp macro="">
      <xdr:nvCxnSpPr>
        <xdr:cNvPr id="411" name="直線コネクタ 410"/>
        <xdr:cNvCxnSpPr/>
      </xdr:nvCxnSpPr>
      <xdr:spPr>
        <a:xfrm>
          <a:off x="6972300" y="13084084"/>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119631</xdr:rowOff>
    </xdr:from>
    <xdr:ext cx="469744" cy="259045"/>
    <xdr:sp macro="" textlink="">
      <xdr:nvSpPr>
        <xdr:cNvPr id="413" name="テキスト ボックス 412"/>
        <xdr:cNvSpPr txBox="1"/>
      </xdr:nvSpPr>
      <xdr:spPr>
        <a:xfrm>
          <a:off x="7626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70848</xdr:rowOff>
    </xdr:from>
    <xdr:ext cx="469744" cy="259045"/>
    <xdr:sp macro="" textlink="">
      <xdr:nvSpPr>
        <xdr:cNvPr id="415" name="テキスト ボックス 414"/>
        <xdr:cNvSpPr txBox="1"/>
      </xdr:nvSpPr>
      <xdr:spPr>
        <a:xfrm>
          <a:off x="6737427"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60736</xdr:rowOff>
    </xdr:from>
    <xdr:to>
      <xdr:col>15</xdr:col>
      <xdr:colOff>231775</xdr:colOff>
      <xdr:row>76</xdr:row>
      <xdr:rowOff>162336</xdr:rowOff>
    </xdr:to>
    <xdr:sp macro="" textlink="">
      <xdr:nvSpPr>
        <xdr:cNvPr id="421" name="円/楕円 420"/>
        <xdr:cNvSpPr/>
      </xdr:nvSpPr>
      <xdr:spPr>
        <a:xfrm>
          <a:off x="104267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83614</xdr:rowOff>
    </xdr:from>
    <xdr:ext cx="469744" cy="259045"/>
    <xdr:sp macro="" textlink="">
      <xdr:nvSpPr>
        <xdr:cNvPr id="422" name="商工費該当値テキスト"/>
        <xdr:cNvSpPr txBox="1"/>
      </xdr:nvSpPr>
      <xdr:spPr>
        <a:xfrm>
          <a:off x="10528300" y="1294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54062</xdr:rowOff>
    </xdr:from>
    <xdr:to>
      <xdr:col>14</xdr:col>
      <xdr:colOff>79375</xdr:colOff>
      <xdr:row>76</xdr:row>
      <xdr:rowOff>155662</xdr:rowOff>
    </xdr:to>
    <xdr:sp macro="" textlink="">
      <xdr:nvSpPr>
        <xdr:cNvPr id="423" name="円/楕円 422"/>
        <xdr:cNvSpPr/>
      </xdr:nvSpPr>
      <xdr:spPr>
        <a:xfrm>
          <a:off x="9588500" y="130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738</xdr:rowOff>
    </xdr:from>
    <xdr:ext cx="469744" cy="259045"/>
    <xdr:sp macro="" textlink="">
      <xdr:nvSpPr>
        <xdr:cNvPr id="424" name="テキスト ボックス 423"/>
        <xdr:cNvSpPr txBox="1"/>
      </xdr:nvSpPr>
      <xdr:spPr>
        <a:xfrm>
          <a:off x="9404427" y="128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56347</xdr:rowOff>
    </xdr:from>
    <xdr:to>
      <xdr:col>12</xdr:col>
      <xdr:colOff>561975</xdr:colOff>
      <xdr:row>76</xdr:row>
      <xdr:rowOff>157947</xdr:rowOff>
    </xdr:to>
    <xdr:sp macro="" textlink="">
      <xdr:nvSpPr>
        <xdr:cNvPr id="425" name="円/楕円 424"/>
        <xdr:cNvSpPr/>
      </xdr:nvSpPr>
      <xdr:spPr>
        <a:xfrm>
          <a:off x="8699500" y="13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3025</xdr:rowOff>
    </xdr:from>
    <xdr:ext cx="469744" cy="259045"/>
    <xdr:sp macro="" textlink="">
      <xdr:nvSpPr>
        <xdr:cNvPr id="426" name="テキスト ボックス 425"/>
        <xdr:cNvSpPr txBox="1"/>
      </xdr:nvSpPr>
      <xdr:spPr>
        <a:xfrm>
          <a:off x="8515427" y="128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42449</xdr:rowOff>
    </xdr:from>
    <xdr:to>
      <xdr:col>11</xdr:col>
      <xdr:colOff>358775</xdr:colOff>
      <xdr:row>76</xdr:row>
      <xdr:rowOff>144049</xdr:rowOff>
    </xdr:to>
    <xdr:sp macro="" textlink="">
      <xdr:nvSpPr>
        <xdr:cNvPr id="427" name="円/楕円 426"/>
        <xdr:cNvSpPr/>
      </xdr:nvSpPr>
      <xdr:spPr>
        <a:xfrm>
          <a:off x="7810500" y="130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160576</xdr:rowOff>
    </xdr:from>
    <xdr:ext cx="469744" cy="259045"/>
    <xdr:sp macro="" textlink="">
      <xdr:nvSpPr>
        <xdr:cNvPr id="428" name="テキスト ボックス 427"/>
        <xdr:cNvSpPr txBox="1"/>
      </xdr:nvSpPr>
      <xdr:spPr>
        <a:xfrm>
          <a:off x="7626427" y="1284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3084</xdr:rowOff>
    </xdr:from>
    <xdr:to>
      <xdr:col>10</xdr:col>
      <xdr:colOff>155575</xdr:colOff>
      <xdr:row>76</xdr:row>
      <xdr:rowOff>104684</xdr:rowOff>
    </xdr:to>
    <xdr:sp macro="" textlink="">
      <xdr:nvSpPr>
        <xdr:cNvPr id="429" name="円/楕円 428"/>
        <xdr:cNvSpPr/>
      </xdr:nvSpPr>
      <xdr:spPr>
        <a:xfrm>
          <a:off x="6921500" y="130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121211</xdr:rowOff>
    </xdr:from>
    <xdr:ext cx="469744" cy="259045"/>
    <xdr:sp macro="" textlink="">
      <xdr:nvSpPr>
        <xdr:cNvPr id="430" name="テキスト ボックス 429"/>
        <xdr:cNvSpPr txBox="1"/>
      </xdr:nvSpPr>
      <xdr:spPr>
        <a:xfrm>
          <a:off x="6737427" y="128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158260</xdr:rowOff>
    </xdr:from>
    <xdr:to>
      <xdr:col>15</xdr:col>
      <xdr:colOff>180975</xdr:colOff>
      <xdr:row>98</xdr:row>
      <xdr:rowOff>8048</xdr:rowOff>
    </xdr:to>
    <xdr:cxnSp macro="">
      <xdr:nvCxnSpPr>
        <xdr:cNvPr id="461" name="直線コネクタ 460"/>
        <xdr:cNvCxnSpPr/>
      </xdr:nvCxnSpPr>
      <xdr:spPr>
        <a:xfrm flipV="1">
          <a:off x="9639300" y="16617460"/>
          <a:ext cx="838200" cy="1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145056</xdr:rowOff>
    </xdr:from>
    <xdr:to>
      <xdr:col>14</xdr:col>
      <xdr:colOff>28575</xdr:colOff>
      <xdr:row>98</xdr:row>
      <xdr:rowOff>8048</xdr:rowOff>
    </xdr:to>
    <xdr:cxnSp macro="">
      <xdr:nvCxnSpPr>
        <xdr:cNvPr id="464" name="直線コネクタ 463"/>
        <xdr:cNvCxnSpPr/>
      </xdr:nvCxnSpPr>
      <xdr:spPr>
        <a:xfrm>
          <a:off x="8750300" y="16775706"/>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66" name="テキスト ボックス 465"/>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145056</xdr:rowOff>
    </xdr:from>
    <xdr:to>
      <xdr:col>12</xdr:col>
      <xdr:colOff>511175</xdr:colOff>
      <xdr:row>97</xdr:row>
      <xdr:rowOff>168646</xdr:rowOff>
    </xdr:to>
    <xdr:cxnSp macro="">
      <xdr:nvCxnSpPr>
        <xdr:cNvPr id="467" name="直線コネクタ 466"/>
        <xdr:cNvCxnSpPr/>
      </xdr:nvCxnSpPr>
      <xdr:spPr>
        <a:xfrm flipV="1">
          <a:off x="7861300" y="16775706"/>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69" name="テキスト ボックス 468"/>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168646</xdr:rowOff>
    </xdr:from>
    <xdr:to>
      <xdr:col>11</xdr:col>
      <xdr:colOff>307975</xdr:colOff>
      <xdr:row>98</xdr:row>
      <xdr:rowOff>2496</xdr:rowOff>
    </xdr:to>
    <xdr:cxnSp macro="">
      <xdr:nvCxnSpPr>
        <xdr:cNvPr id="470" name="直線コネクタ 469"/>
        <xdr:cNvCxnSpPr/>
      </xdr:nvCxnSpPr>
      <xdr:spPr>
        <a:xfrm flipV="1">
          <a:off x="6972300" y="16799296"/>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159751</xdr:rowOff>
    </xdr:from>
    <xdr:ext cx="534377" cy="259045"/>
    <xdr:sp macro="" textlink="">
      <xdr:nvSpPr>
        <xdr:cNvPr id="472" name="テキスト ボックス 471"/>
        <xdr:cNvSpPr txBox="1"/>
      </xdr:nvSpPr>
      <xdr:spPr>
        <a:xfrm>
          <a:off x="7594111" y="164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155515</xdr:rowOff>
    </xdr:from>
    <xdr:ext cx="534377" cy="259045"/>
    <xdr:sp macro="" textlink="">
      <xdr:nvSpPr>
        <xdr:cNvPr id="474" name="テキスト ボックス 473"/>
        <xdr:cNvSpPr txBox="1"/>
      </xdr:nvSpPr>
      <xdr:spPr>
        <a:xfrm>
          <a:off x="6705111" y="164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107460</xdr:rowOff>
    </xdr:from>
    <xdr:to>
      <xdr:col>15</xdr:col>
      <xdr:colOff>231775</xdr:colOff>
      <xdr:row>97</xdr:row>
      <xdr:rowOff>37610</xdr:rowOff>
    </xdr:to>
    <xdr:sp macro="" textlink="">
      <xdr:nvSpPr>
        <xdr:cNvPr id="480" name="円/楕円 479"/>
        <xdr:cNvSpPr/>
      </xdr:nvSpPr>
      <xdr:spPr>
        <a:xfrm>
          <a:off x="10426700" y="16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130337</xdr:rowOff>
    </xdr:from>
    <xdr:ext cx="534377" cy="259045"/>
    <xdr:sp macro="" textlink="">
      <xdr:nvSpPr>
        <xdr:cNvPr id="481" name="土木費該当値テキスト"/>
        <xdr:cNvSpPr txBox="1"/>
      </xdr:nvSpPr>
      <xdr:spPr>
        <a:xfrm>
          <a:off x="10528300" y="164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128698</xdr:rowOff>
    </xdr:from>
    <xdr:to>
      <xdr:col>14</xdr:col>
      <xdr:colOff>79375</xdr:colOff>
      <xdr:row>98</xdr:row>
      <xdr:rowOff>58848</xdr:rowOff>
    </xdr:to>
    <xdr:sp macro="" textlink="">
      <xdr:nvSpPr>
        <xdr:cNvPr id="482" name="円/楕円 481"/>
        <xdr:cNvSpPr/>
      </xdr:nvSpPr>
      <xdr:spPr>
        <a:xfrm>
          <a:off x="9588500" y="16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49975</xdr:rowOff>
    </xdr:from>
    <xdr:ext cx="534377" cy="259045"/>
    <xdr:sp macro="" textlink="">
      <xdr:nvSpPr>
        <xdr:cNvPr id="483" name="テキスト ボックス 482"/>
        <xdr:cNvSpPr txBox="1"/>
      </xdr:nvSpPr>
      <xdr:spPr>
        <a:xfrm>
          <a:off x="9372111" y="16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94256</xdr:rowOff>
    </xdr:from>
    <xdr:to>
      <xdr:col>12</xdr:col>
      <xdr:colOff>561975</xdr:colOff>
      <xdr:row>98</xdr:row>
      <xdr:rowOff>24406</xdr:rowOff>
    </xdr:to>
    <xdr:sp macro="" textlink="">
      <xdr:nvSpPr>
        <xdr:cNvPr id="484" name="円/楕円 483"/>
        <xdr:cNvSpPr/>
      </xdr:nvSpPr>
      <xdr:spPr>
        <a:xfrm>
          <a:off x="8699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15533</xdr:rowOff>
    </xdr:from>
    <xdr:ext cx="534377" cy="259045"/>
    <xdr:sp macro="" textlink="">
      <xdr:nvSpPr>
        <xdr:cNvPr id="485" name="テキスト ボックス 484"/>
        <xdr:cNvSpPr txBox="1"/>
      </xdr:nvSpPr>
      <xdr:spPr>
        <a:xfrm>
          <a:off x="8483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117846</xdr:rowOff>
    </xdr:from>
    <xdr:to>
      <xdr:col>11</xdr:col>
      <xdr:colOff>358775</xdr:colOff>
      <xdr:row>98</xdr:row>
      <xdr:rowOff>47996</xdr:rowOff>
    </xdr:to>
    <xdr:sp macro="" textlink="">
      <xdr:nvSpPr>
        <xdr:cNvPr id="486" name="円/楕円 485"/>
        <xdr:cNvSpPr/>
      </xdr:nvSpPr>
      <xdr:spPr>
        <a:xfrm>
          <a:off x="7810500" y="16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39123</xdr:rowOff>
    </xdr:from>
    <xdr:ext cx="534377" cy="259045"/>
    <xdr:sp macro="" textlink="">
      <xdr:nvSpPr>
        <xdr:cNvPr id="487" name="テキスト ボックス 486"/>
        <xdr:cNvSpPr txBox="1"/>
      </xdr:nvSpPr>
      <xdr:spPr>
        <a:xfrm>
          <a:off x="7594111" y="1684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123146</xdr:rowOff>
    </xdr:from>
    <xdr:to>
      <xdr:col>10</xdr:col>
      <xdr:colOff>155575</xdr:colOff>
      <xdr:row>98</xdr:row>
      <xdr:rowOff>53296</xdr:rowOff>
    </xdr:to>
    <xdr:sp macro="" textlink="">
      <xdr:nvSpPr>
        <xdr:cNvPr id="488" name="円/楕円 487"/>
        <xdr:cNvSpPr/>
      </xdr:nvSpPr>
      <xdr:spPr>
        <a:xfrm>
          <a:off x="6921500" y="167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44423</xdr:rowOff>
    </xdr:from>
    <xdr:ext cx="534377" cy="259045"/>
    <xdr:sp macro="" textlink="">
      <xdr:nvSpPr>
        <xdr:cNvPr id="489" name="テキスト ボックス 488"/>
        <xdr:cNvSpPr txBox="1"/>
      </xdr:nvSpPr>
      <xdr:spPr>
        <a:xfrm>
          <a:off x="6705111" y="168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77107</xdr:rowOff>
    </xdr:from>
    <xdr:to>
      <xdr:col>23</xdr:col>
      <xdr:colOff>517525</xdr:colOff>
      <xdr:row>37</xdr:row>
      <xdr:rowOff>79502</xdr:rowOff>
    </xdr:to>
    <xdr:cxnSp macro="">
      <xdr:nvCxnSpPr>
        <xdr:cNvPr id="520" name="直線コネクタ 519"/>
        <xdr:cNvCxnSpPr/>
      </xdr:nvCxnSpPr>
      <xdr:spPr>
        <a:xfrm>
          <a:off x="15481300" y="6420757"/>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61666</xdr:rowOff>
    </xdr:from>
    <xdr:ext cx="469744" cy="259045"/>
    <xdr:sp macro="" textlink="">
      <xdr:nvSpPr>
        <xdr:cNvPr id="521" name="消防費平均値テキスト"/>
        <xdr:cNvSpPr txBox="1"/>
      </xdr:nvSpPr>
      <xdr:spPr>
        <a:xfrm>
          <a:off x="16370300" y="640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135455</xdr:rowOff>
    </xdr:from>
    <xdr:to>
      <xdr:col>22</xdr:col>
      <xdr:colOff>365125</xdr:colOff>
      <xdr:row>37</xdr:row>
      <xdr:rowOff>77107</xdr:rowOff>
    </xdr:to>
    <xdr:cxnSp macro="">
      <xdr:nvCxnSpPr>
        <xdr:cNvPr id="523" name="直線コネクタ 522"/>
        <xdr:cNvCxnSpPr/>
      </xdr:nvCxnSpPr>
      <xdr:spPr>
        <a:xfrm>
          <a:off x="14592300" y="6307655"/>
          <a:ext cx="889000" cy="1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135455</xdr:rowOff>
    </xdr:from>
    <xdr:to>
      <xdr:col>21</xdr:col>
      <xdr:colOff>161925</xdr:colOff>
      <xdr:row>37</xdr:row>
      <xdr:rowOff>106281</xdr:rowOff>
    </xdr:to>
    <xdr:cxnSp macro="">
      <xdr:nvCxnSpPr>
        <xdr:cNvPr id="526" name="直線コネクタ 525"/>
        <xdr:cNvCxnSpPr/>
      </xdr:nvCxnSpPr>
      <xdr:spPr>
        <a:xfrm flipV="1">
          <a:off x="13703300" y="6307655"/>
          <a:ext cx="889000" cy="1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28" name="テキスト ボックス 527"/>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94416</xdr:rowOff>
    </xdr:from>
    <xdr:to>
      <xdr:col>19</xdr:col>
      <xdr:colOff>644525</xdr:colOff>
      <xdr:row>37</xdr:row>
      <xdr:rowOff>106281</xdr:rowOff>
    </xdr:to>
    <xdr:cxnSp macro="">
      <xdr:nvCxnSpPr>
        <xdr:cNvPr id="529" name="直線コネクタ 528"/>
        <xdr:cNvCxnSpPr/>
      </xdr:nvCxnSpPr>
      <xdr:spPr>
        <a:xfrm>
          <a:off x="12814300" y="6438066"/>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1" name="テキスト ボックス 530"/>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54264</xdr:rowOff>
    </xdr:from>
    <xdr:ext cx="469744" cy="259045"/>
    <xdr:sp macro="" textlink="">
      <xdr:nvSpPr>
        <xdr:cNvPr id="533" name="テキスト ボックス 532"/>
        <xdr:cNvSpPr txBox="1"/>
      </xdr:nvSpPr>
      <xdr:spPr>
        <a:xfrm>
          <a:off x="12579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28702</xdr:rowOff>
    </xdr:from>
    <xdr:to>
      <xdr:col>23</xdr:col>
      <xdr:colOff>568325</xdr:colOff>
      <xdr:row>37</xdr:row>
      <xdr:rowOff>130302</xdr:rowOff>
    </xdr:to>
    <xdr:sp macro="" textlink="">
      <xdr:nvSpPr>
        <xdr:cNvPr id="539" name="円/楕円 538"/>
        <xdr:cNvSpPr/>
      </xdr:nvSpPr>
      <xdr:spPr>
        <a:xfrm>
          <a:off x="162687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51579</xdr:rowOff>
    </xdr:from>
    <xdr:ext cx="469744" cy="259045"/>
    <xdr:sp macro="" textlink="">
      <xdr:nvSpPr>
        <xdr:cNvPr id="540" name="消防費該当値テキスト"/>
        <xdr:cNvSpPr txBox="1"/>
      </xdr:nvSpPr>
      <xdr:spPr>
        <a:xfrm>
          <a:off x="16370300"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26307</xdr:rowOff>
    </xdr:from>
    <xdr:to>
      <xdr:col>22</xdr:col>
      <xdr:colOff>415925</xdr:colOff>
      <xdr:row>37</xdr:row>
      <xdr:rowOff>127907</xdr:rowOff>
    </xdr:to>
    <xdr:sp macro="" textlink="">
      <xdr:nvSpPr>
        <xdr:cNvPr id="541" name="円/楕円 540"/>
        <xdr:cNvSpPr/>
      </xdr:nvSpPr>
      <xdr:spPr>
        <a:xfrm>
          <a:off x="15430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119034</xdr:rowOff>
    </xdr:from>
    <xdr:ext cx="469744" cy="259045"/>
    <xdr:sp macro="" textlink="">
      <xdr:nvSpPr>
        <xdr:cNvPr id="542" name="テキスト ボックス 541"/>
        <xdr:cNvSpPr txBox="1"/>
      </xdr:nvSpPr>
      <xdr:spPr>
        <a:xfrm>
          <a:off x="15246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84655</xdr:rowOff>
    </xdr:from>
    <xdr:to>
      <xdr:col>21</xdr:col>
      <xdr:colOff>212725</xdr:colOff>
      <xdr:row>37</xdr:row>
      <xdr:rowOff>14805</xdr:rowOff>
    </xdr:to>
    <xdr:sp macro="" textlink="">
      <xdr:nvSpPr>
        <xdr:cNvPr id="543" name="円/楕円 542"/>
        <xdr:cNvSpPr/>
      </xdr:nvSpPr>
      <xdr:spPr>
        <a:xfrm>
          <a:off x="14541500" y="62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31332</xdr:rowOff>
    </xdr:from>
    <xdr:ext cx="469744" cy="259045"/>
    <xdr:sp macro="" textlink="">
      <xdr:nvSpPr>
        <xdr:cNvPr id="544" name="テキスト ボックス 543"/>
        <xdr:cNvSpPr txBox="1"/>
      </xdr:nvSpPr>
      <xdr:spPr>
        <a:xfrm>
          <a:off x="14357427" y="60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55481</xdr:rowOff>
    </xdr:from>
    <xdr:to>
      <xdr:col>20</xdr:col>
      <xdr:colOff>9525</xdr:colOff>
      <xdr:row>37</xdr:row>
      <xdr:rowOff>157081</xdr:rowOff>
    </xdr:to>
    <xdr:sp macro="" textlink="">
      <xdr:nvSpPr>
        <xdr:cNvPr id="545" name="円/楕円 544"/>
        <xdr:cNvSpPr/>
      </xdr:nvSpPr>
      <xdr:spPr>
        <a:xfrm>
          <a:off x="13652500" y="63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2158</xdr:rowOff>
    </xdr:from>
    <xdr:ext cx="469744" cy="259045"/>
    <xdr:sp macro="" textlink="">
      <xdr:nvSpPr>
        <xdr:cNvPr id="546" name="テキスト ボックス 545"/>
        <xdr:cNvSpPr txBox="1"/>
      </xdr:nvSpPr>
      <xdr:spPr>
        <a:xfrm>
          <a:off x="13468427" y="61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43616</xdr:rowOff>
    </xdr:from>
    <xdr:to>
      <xdr:col>18</xdr:col>
      <xdr:colOff>492125</xdr:colOff>
      <xdr:row>37</xdr:row>
      <xdr:rowOff>145216</xdr:rowOff>
    </xdr:to>
    <xdr:sp macro="" textlink="">
      <xdr:nvSpPr>
        <xdr:cNvPr id="547" name="円/楕円 546"/>
        <xdr:cNvSpPr/>
      </xdr:nvSpPr>
      <xdr:spPr>
        <a:xfrm>
          <a:off x="12763500" y="63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161743</xdr:rowOff>
    </xdr:from>
    <xdr:ext cx="469744" cy="259045"/>
    <xdr:sp macro="" textlink="">
      <xdr:nvSpPr>
        <xdr:cNvPr id="548" name="テキスト ボックス 547"/>
        <xdr:cNvSpPr txBox="1"/>
      </xdr:nvSpPr>
      <xdr:spPr>
        <a:xfrm>
          <a:off x="12579427" y="61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33109</xdr:rowOff>
    </xdr:from>
    <xdr:to>
      <xdr:col>23</xdr:col>
      <xdr:colOff>517525</xdr:colOff>
      <xdr:row>58</xdr:row>
      <xdr:rowOff>45695</xdr:rowOff>
    </xdr:to>
    <xdr:cxnSp macro="">
      <xdr:nvCxnSpPr>
        <xdr:cNvPr id="578" name="直線コネクタ 577"/>
        <xdr:cNvCxnSpPr/>
      </xdr:nvCxnSpPr>
      <xdr:spPr>
        <a:xfrm flipV="1">
          <a:off x="15481300" y="9805759"/>
          <a:ext cx="838200" cy="1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53179</xdr:rowOff>
    </xdr:from>
    <xdr:ext cx="534377" cy="259045"/>
    <xdr:sp macro="" textlink="">
      <xdr:nvSpPr>
        <xdr:cNvPr id="579" name="教育費平均値テキスト"/>
        <xdr:cNvSpPr txBox="1"/>
      </xdr:nvSpPr>
      <xdr:spPr>
        <a:xfrm>
          <a:off x="16370300" y="982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93002</xdr:rowOff>
    </xdr:from>
    <xdr:to>
      <xdr:col>22</xdr:col>
      <xdr:colOff>365125</xdr:colOff>
      <xdr:row>58</xdr:row>
      <xdr:rowOff>45695</xdr:rowOff>
    </xdr:to>
    <xdr:cxnSp macro="">
      <xdr:nvCxnSpPr>
        <xdr:cNvPr id="581" name="直線コネクタ 580"/>
        <xdr:cNvCxnSpPr/>
      </xdr:nvCxnSpPr>
      <xdr:spPr>
        <a:xfrm>
          <a:off x="14592300" y="9865652"/>
          <a:ext cx="889000" cy="1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3" name="テキスト ボックス 582"/>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93002</xdr:rowOff>
    </xdr:from>
    <xdr:to>
      <xdr:col>21</xdr:col>
      <xdr:colOff>161925</xdr:colOff>
      <xdr:row>58</xdr:row>
      <xdr:rowOff>70853</xdr:rowOff>
    </xdr:to>
    <xdr:cxnSp macro="">
      <xdr:nvCxnSpPr>
        <xdr:cNvPr id="584" name="直線コネクタ 583"/>
        <xdr:cNvCxnSpPr/>
      </xdr:nvCxnSpPr>
      <xdr:spPr>
        <a:xfrm flipV="1">
          <a:off x="13703300" y="9865652"/>
          <a:ext cx="889000" cy="1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49013</xdr:rowOff>
    </xdr:from>
    <xdr:ext cx="534377" cy="259045"/>
    <xdr:sp macro="" textlink="">
      <xdr:nvSpPr>
        <xdr:cNvPr id="586" name="テキスト ボックス 585"/>
        <xdr:cNvSpPr txBox="1"/>
      </xdr:nvSpPr>
      <xdr:spPr>
        <a:xfrm>
          <a:off x="14325111" y="99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99581</xdr:rowOff>
    </xdr:from>
    <xdr:to>
      <xdr:col>19</xdr:col>
      <xdr:colOff>644525</xdr:colOff>
      <xdr:row>58</xdr:row>
      <xdr:rowOff>70853</xdr:rowOff>
    </xdr:to>
    <xdr:cxnSp macro="">
      <xdr:nvCxnSpPr>
        <xdr:cNvPr id="587" name="直線コネクタ 586"/>
        <xdr:cNvCxnSpPr/>
      </xdr:nvCxnSpPr>
      <xdr:spPr>
        <a:xfrm>
          <a:off x="12814300" y="9872231"/>
          <a:ext cx="889000" cy="14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89" name="テキスト ボックス 588"/>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32224</xdr:rowOff>
    </xdr:from>
    <xdr:ext cx="534377" cy="259045"/>
    <xdr:sp macro="" textlink="">
      <xdr:nvSpPr>
        <xdr:cNvPr id="591" name="テキスト ボックス 590"/>
        <xdr:cNvSpPr txBox="1"/>
      </xdr:nvSpPr>
      <xdr:spPr>
        <a:xfrm>
          <a:off x="12547111" y="99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153759</xdr:rowOff>
    </xdr:from>
    <xdr:to>
      <xdr:col>23</xdr:col>
      <xdr:colOff>568325</xdr:colOff>
      <xdr:row>57</xdr:row>
      <xdr:rowOff>83909</xdr:rowOff>
    </xdr:to>
    <xdr:sp macro="" textlink="">
      <xdr:nvSpPr>
        <xdr:cNvPr id="597" name="円/楕円 596"/>
        <xdr:cNvSpPr/>
      </xdr:nvSpPr>
      <xdr:spPr>
        <a:xfrm>
          <a:off x="16268700" y="97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5186</xdr:rowOff>
    </xdr:from>
    <xdr:ext cx="534377" cy="259045"/>
    <xdr:sp macro="" textlink="">
      <xdr:nvSpPr>
        <xdr:cNvPr id="598" name="教育費該当値テキスト"/>
        <xdr:cNvSpPr txBox="1"/>
      </xdr:nvSpPr>
      <xdr:spPr>
        <a:xfrm>
          <a:off x="16370300" y="960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166345</xdr:rowOff>
    </xdr:from>
    <xdr:to>
      <xdr:col>22</xdr:col>
      <xdr:colOff>415925</xdr:colOff>
      <xdr:row>58</xdr:row>
      <xdr:rowOff>96495</xdr:rowOff>
    </xdr:to>
    <xdr:sp macro="" textlink="">
      <xdr:nvSpPr>
        <xdr:cNvPr id="599" name="円/楕円 598"/>
        <xdr:cNvSpPr/>
      </xdr:nvSpPr>
      <xdr:spPr>
        <a:xfrm>
          <a:off x="15430500" y="99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87622</xdr:rowOff>
    </xdr:from>
    <xdr:ext cx="534377" cy="259045"/>
    <xdr:sp macro="" textlink="">
      <xdr:nvSpPr>
        <xdr:cNvPr id="600" name="テキスト ボックス 599"/>
        <xdr:cNvSpPr txBox="1"/>
      </xdr:nvSpPr>
      <xdr:spPr>
        <a:xfrm>
          <a:off x="15214111" y="100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42202</xdr:rowOff>
    </xdr:from>
    <xdr:to>
      <xdr:col>21</xdr:col>
      <xdr:colOff>212725</xdr:colOff>
      <xdr:row>57</xdr:row>
      <xdr:rowOff>143802</xdr:rowOff>
    </xdr:to>
    <xdr:sp macro="" textlink="">
      <xdr:nvSpPr>
        <xdr:cNvPr id="601" name="円/楕円 600"/>
        <xdr:cNvSpPr/>
      </xdr:nvSpPr>
      <xdr:spPr>
        <a:xfrm>
          <a:off x="14541500" y="98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160329</xdr:rowOff>
    </xdr:from>
    <xdr:ext cx="534377" cy="259045"/>
    <xdr:sp macro="" textlink="">
      <xdr:nvSpPr>
        <xdr:cNvPr id="602" name="テキスト ボックス 601"/>
        <xdr:cNvSpPr txBox="1"/>
      </xdr:nvSpPr>
      <xdr:spPr>
        <a:xfrm>
          <a:off x="14325111" y="95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20053</xdr:rowOff>
    </xdr:from>
    <xdr:to>
      <xdr:col>20</xdr:col>
      <xdr:colOff>9525</xdr:colOff>
      <xdr:row>58</xdr:row>
      <xdr:rowOff>121653</xdr:rowOff>
    </xdr:to>
    <xdr:sp macro="" textlink="">
      <xdr:nvSpPr>
        <xdr:cNvPr id="603" name="円/楕円 602"/>
        <xdr:cNvSpPr/>
      </xdr:nvSpPr>
      <xdr:spPr>
        <a:xfrm>
          <a:off x="13652500" y="99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112780</xdr:rowOff>
    </xdr:from>
    <xdr:ext cx="534377" cy="259045"/>
    <xdr:sp macro="" textlink="">
      <xdr:nvSpPr>
        <xdr:cNvPr id="604" name="テキスト ボックス 603"/>
        <xdr:cNvSpPr txBox="1"/>
      </xdr:nvSpPr>
      <xdr:spPr>
        <a:xfrm>
          <a:off x="13436111" y="100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48781</xdr:rowOff>
    </xdr:from>
    <xdr:to>
      <xdr:col>18</xdr:col>
      <xdr:colOff>492125</xdr:colOff>
      <xdr:row>57</xdr:row>
      <xdr:rowOff>150381</xdr:rowOff>
    </xdr:to>
    <xdr:sp macro="" textlink="">
      <xdr:nvSpPr>
        <xdr:cNvPr id="605" name="円/楕円 604"/>
        <xdr:cNvSpPr/>
      </xdr:nvSpPr>
      <xdr:spPr>
        <a:xfrm>
          <a:off x="12763500" y="98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166908</xdr:rowOff>
    </xdr:from>
    <xdr:ext cx="534377" cy="259045"/>
    <xdr:sp macro="" textlink="">
      <xdr:nvSpPr>
        <xdr:cNvPr id="606" name="テキスト ボックス 605"/>
        <xdr:cNvSpPr txBox="1"/>
      </xdr:nvSpPr>
      <xdr:spPr>
        <a:xfrm>
          <a:off x="12547111" y="95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20" name="テキスト ボックス 619"/>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2" name="テキスト ボックス 621"/>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4" name="テキスト ボックス 623"/>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6" name="テキスト ボックス 625"/>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8" name="テキスト ボックス 627"/>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170180</xdr:rowOff>
    </xdr:from>
    <xdr:to>
      <xdr:col>23</xdr:col>
      <xdr:colOff>516889</xdr:colOff>
      <xdr:row>79</xdr:row>
      <xdr:rowOff>44450</xdr:rowOff>
    </xdr:to>
    <xdr:cxnSp macro="">
      <xdr:nvCxnSpPr>
        <xdr:cNvPr id="630" name="直線コネクタ 629"/>
        <xdr:cNvCxnSpPr/>
      </xdr:nvCxnSpPr>
      <xdr:spPr>
        <a:xfrm flipV="1">
          <a:off x="16317595" y="12686030"/>
          <a:ext cx="1269"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116857</xdr:rowOff>
    </xdr:from>
    <xdr:ext cx="378565" cy="259045"/>
    <xdr:sp macro="" textlink="">
      <xdr:nvSpPr>
        <xdr:cNvPr id="633" name="災害復旧費最大値テキスト"/>
        <xdr:cNvSpPr txBox="1"/>
      </xdr:nvSpPr>
      <xdr:spPr>
        <a:xfrm>
          <a:off x="16370300" y="12461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73</xdr:row>
      <xdr:rowOff>170180</xdr:rowOff>
    </xdr:from>
    <xdr:to>
      <xdr:col>23</xdr:col>
      <xdr:colOff>606425</xdr:colOff>
      <xdr:row>73</xdr:row>
      <xdr:rowOff>170180</xdr:rowOff>
    </xdr:to>
    <xdr:cxnSp macro="">
      <xdr:nvCxnSpPr>
        <xdr:cNvPr id="634" name="直線コネクタ 633"/>
        <xdr:cNvCxnSpPr/>
      </xdr:nvCxnSpPr>
      <xdr:spPr>
        <a:xfrm>
          <a:off x="16230600" y="1268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52070</xdr:rowOff>
    </xdr:from>
    <xdr:to>
      <xdr:col>23</xdr:col>
      <xdr:colOff>517525</xdr:colOff>
      <xdr:row>78</xdr:row>
      <xdr:rowOff>10161</xdr:rowOff>
    </xdr:to>
    <xdr:cxnSp macro="">
      <xdr:nvCxnSpPr>
        <xdr:cNvPr id="635" name="直線コネクタ 634"/>
        <xdr:cNvCxnSpPr/>
      </xdr:nvCxnSpPr>
      <xdr:spPr>
        <a:xfrm>
          <a:off x="15481300" y="132537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82566</xdr:rowOff>
    </xdr:from>
    <xdr:ext cx="313932" cy="259045"/>
    <xdr:sp macro="" textlink="">
      <xdr:nvSpPr>
        <xdr:cNvPr id="636" name="災害復旧費平均値テキスト"/>
        <xdr:cNvSpPr txBox="1"/>
      </xdr:nvSpPr>
      <xdr:spPr>
        <a:xfrm>
          <a:off x="16370300" y="134556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104139</xdr:rowOff>
    </xdr:from>
    <xdr:to>
      <xdr:col>23</xdr:col>
      <xdr:colOff>568325</xdr:colOff>
      <xdr:row>79</xdr:row>
      <xdr:rowOff>34289</xdr:rowOff>
    </xdr:to>
    <xdr:sp macro="" textlink="">
      <xdr:nvSpPr>
        <xdr:cNvPr id="637" name="フローチャート : 判断 636"/>
        <xdr:cNvSpPr/>
      </xdr:nvSpPr>
      <xdr:spPr>
        <a:xfrm>
          <a:off x="162687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162560</xdr:rowOff>
    </xdr:from>
    <xdr:to>
      <xdr:col>22</xdr:col>
      <xdr:colOff>365125</xdr:colOff>
      <xdr:row>77</xdr:row>
      <xdr:rowOff>52070</xdr:rowOff>
    </xdr:to>
    <xdr:cxnSp macro="">
      <xdr:nvCxnSpPr>
        <xdr:cNvPr id="638" name="直線コネクタ 637"/>
        <xdr:cNvCxnSpPr/>
      </xdr:nvCxnSpPr>
      <xdr:spPr>
        <a:xfrm>
          <a:off x="14592300" y="12849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111761</xdr:rowOff>
    </xdr:from>
    <xdr:to>
      <xdr:col>22</xdr:col>
      <xdr:colOff>415925</xdr:colOff>
      <xdr:row>79</xdr:row>
      <xdr:rowOff>41911</xdr:rowOff>
    </xdr:to>
    <xdr:sp macro="" textlink="">
      <xdr:nvSpPr>
        <xdr:cNvPr id="639" name="フローチャート : 判断 638"/>
        <xdr:cNvSpPr/>
      </xdr:nvSpPr>
      <xdr:spPr>
        <a:xfrm>
          <a:off x="15430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33038</xdr:rowOff>
    </xdr:from>
    <xdr:ext cx="313932" cy="259045"/>
    <xdr:sp macro="" textlink="">
      <xdr:nvSpPr>
        <xdr:cNvPr id="640" name="テキスト ボックス 639"/>
        <xdr:cNvSpPr txBox="1"/>
      </xdr:nvSpPr>
      <xdr:spPr>
        <a:xfrm>
          <a:off x="15324333" y="13577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90170</xdr:rowOff>
    </xdr:from>
    <xdr:to>
      <xdr:col>21</xdr:col>
      <xdr:colOff>161925</xdr:colOff>
      <xdr:row>74</xdr:row>
      <xdr:rowOff>162560</xdr:rowOff>
    </xdr:to>
    <xdr:cxnSp macro="">
      <xdr:nvCxnSpPr>
        <xdr:cNvPr id="641" name="直線コネクタ 640"/>
        <xdr:cNvCxnSpPr/>
      </xdr:nvCxnSpPr>
      <xdr:spPr>
        <a:xfrm>
          <a:off x="13703300" y="12777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157480</xdr:rowOff>
    </xdr:from>
    <xdr:to>
      <xdr:col>21</xdr:col>
      <xdr:colOff>212725</xdr:colOff>
      <xdr:row>77</xdr:row>
      <xdr:rowOff>87630</xdr:rowOff>
    </xdr:to>
    <xdr:sp macro="" textlink="">
      <xdr:nvSpPr>
        <xdr:cNvPr id="642" name="フローチャート : 判断 641"/>
        <xdr:cNvSpPr/>
      </xdr:nvSpPr>
      <xdr:spPr>
        <a:xfrm>
          <a:off x="14541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78757</xdr:rowOff>
    </xdr:from>
    <xdr:ext cx="313932" cy="259045"/>
    <xdr:sp macro="" textlink="">
      <xdr:nvSpPr>
        <xdr:cNvPr id="643" name="テキスト ボックス 642"/>
        <xdr:cNvSpPr txBox="1"/>
      </xdr:nvSpPr>
      <xdr:spPr>
        <a:xfrm>
          <a:off x="14435333" y="13280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162560</xdr:rowOff>
    </xdr:from>
    <xdr:to>
      <xdr:col>19</xdr:col>
      <xdr:colOff>644525</xdr:colOff>
      <xdr:row>74</xdr:row>
      <xdr:rowOff>90170</xdr:rowOff>
    </xdr:to>
    <xdr:cxnSp macro="">
      <xdr:nvCxnSpPr>
        <xdr:cNvPr id="644" name="直線コネクタ 643"/>
        <xdr:cNvCxnSpPr/>
      </xdr:nvCxnSpPr>
      <xdr:spPr>
        <a:xfrm>
          <a:off x="12814300" y="11992610"/>
          <a:ext cx="88900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130811</xdr:rowOff>
    </xdr:from>
    <xdr:to>
      <xdr:col>20</xdr:col>
      <xdr:colOff>9525</xdr:colOff>
      <xdr:row>77</xdr:row>
      <xdr:rowOff>60961</xdr:rowOff>
    </xdr:to>
    <xdr:sp macro="" textlink="">
      <xdr:nvSpPr>
        <xdr:cNvPr id="645" name="フローチャート : 判断 644"/>
        <xdr:cNvSpPr/>
      </xdr:nvSpPr>
      <xdr:spPr>
        <a:xfrm>
          <a:off x="13652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52088</xdr:rowOff>
    </xdr:from>
    <xdr:ext cx="313932" cy="259045"/>
    <xdr:sp macro="" textlink="">
      <xdr:nvSpPr>
        <xdr:cNvPr id="646" name="テキスト ボックス 645"/>
        <xdr:cNvSpPr txBox="1"/>
      </xdr:nvSpPr>
      <xdr:spPr>
        <a:xfrm>
          <a:off x="13546333" y="1325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77470</xdr:rowOff>
    </xdr:from>
    <xdr:to>
      <xdr:col>18</xdr:col>
      <xdr:colOff>492125</xdr:colOff>
      <xdr:row>73</xdr:row>
      <xdr:rowOff>7620</xdr:rowOff>
    </xdr:to>
    <xdr:sp macro="" textlink="">
      <xdr:nvSpPr>
        <xdr:cNvPr id="647" name="フローチャート : 判断 646"/>
        <xdr:cNvSpPr/>
      </xdr:nvSpPr>
      <xdr:spPr>
        <a:xfrm>
          <a:off x="12763500" y="1242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72</xdr:row>
      <xdr:rowOff>170197</xdr:rowOff>
    </xdr:from>
    <xdr:ext cx="378565" cy="259045"/>
    <xdr:sp macro="" textlink="">
      <xdr:nvSpPr>
        <xdr:cNvPr id="648" name="テキスト ボックス 647"/>
        <xdr:cNvSpPr txBox="1"/>
      </xdr:nvSpPr>
      <xdr:spPr>
        <a:xfrm>
          <a:off x="12625017" y="12514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130811</xdr:rowOff>
    </xdr:from>
    <xdr:to>
      <xdr:col>23</xdr:col>
      <xdr:colOff>568325</xdr:colOff>
      <xdr:row>78</xdr:row>
      <xdr:rowOff>60961</xdr:rowOff>
    </xdr:to>
    <xdr:sp macro="" textlink="">
      <xdr:nvSpPr>
        <xdr:cNvPr id="654" name="円/楕円 653"/>
        <xdr:cNvSpPr/>
      </xdr:nvSpPr>
      <xdr:spPr>
        <a:xfrm>
          <a:off x="162687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153688</xdr:rowOff>
    </xdr:from>
    <xdr:ext cx="313932" cy="259045"/>
    <xdr:sp macro="" textlink="">
      <xdr:nvSpPr>
        <xdr:cNvPr id="655" name="災害復旧費該当値テキスト"/>
        <xdr:cNvSpPr txBox="1"/>
      </xdr:nvSpPr>
      <xdr:spPr>
        <a:xfrm>
          <a:off x="16370300" y="13183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1270</xdr:rowOff>
    </xdr:from>
    <xdr:to>
      <xdr:col>22</xdr:col>
      <xdr:colOff>415925</xdr:colOff>
      <xdr:row>77</xdr:row>
      <xdr:rowOff>102870</xdr:rowOff>
    </xdr:to>
    <xdr:sp macro="" textlink="">
      <xdr:nvSpPr>
        <xdr:cNvPr id="656" name="円/楕円 655"/>
        <xdr:cNvSpPr/>
      </xdr:nvSpPr>
      <xdr:spPr>
        <a:xfrm>
          <a:off x="15430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75</xdr:row>
      <xdr:rowOff>119397</xdr:rowOff>
    </xdr:from>
    <xdr:ext cx="313932" cy="259045"/>
    <xdr:sp macro="" textlink="">
      <xdr:nvSpPr>
        <xdr:cNvPr id="657" name="テキスト ボックス 656"/>
        <xdr:cNvSpPr txBox="1"/>
      </xdr:nvSpPr>
      <xdr:spPr>
        <a:xfrm>
          <a:off x="15324333" y="1297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111760</xdr:rowOff>
    </xdr:from>
    <xdr:to>
      <xdr:col>21</xdr:col>
      <xdr:colOff>212725</xdr:colOff>
      <xdr:row>75</xdr:row>
      <xdr:rowOff>41910</xdr:rowOff>
    </xdr:to>
    <xdr:sp macro="" textlink="">
      <xdr:nvSpPr>
        <xdr:cNvPr id="658" name="円/楕円 657"/>
        <xdr:cNvSpPr/>
      </xdr:nvSpPr>
      <xdr:spPr>
        <a:xfrm>
          <a:off x="14541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73</xdr:row>
      <xdr:rowOff>58437</xdr:rowOff>
    </xdr:from>
    <xdr:ext cx="378565" cy="259045"/>
    <xdr:sp macro="" textlink="">
      <xdr:nvSpPr>
        <xdr:cNvPr id="659" name="テキスト ボックス 658"/>
        <xdr:cNvSpPr txBox="1"/>
      </xdr:nvSpPr>
      <xdr:spPr>
        <a:xfrm>
          <a:off x="14403017" y="1257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39370</xdr:rowOff>
    </xdr:from>
    <xdr:to>
      <xdr:col>20</xdr:col>
      <xdr:colOff>9525</xdr:colOff>
      <xdr:row>74</xdr:row>
      <xdr:rowOff>140970</xdr:rowOff>
    </xdr:to>
    <xdr:sp macro="" textlink="">
      <xdr:nvSpPr>
        <xdr:cNvPr id="660" name="円/楕円 659"/>
        <xdr:cNvSpPr/>
      </xdr:nvSpPr>
      <xdr:spPr>
        <a:xfrm>
          <a:off x="136525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72</xdr:row>
      <xdr:rowOff>157497</xdr:rowOff>
    </xdr:from>
    <xdr:ext cx="378565" cy="259045"/>
    <xdr:sp macro="" textlink="">
      <xdr:nvSpPr>
        <xdr:cNvPr id="661" name="テキスト ボックス 660"/>
        <xdr:cNvSpPr txBox="1"/>
      </xdr:nvSpPr>
      <xdr:spPr>
        <a:xfrm>
          <a:off x="13514017" y="1250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111760</xdr:rowOff>
    </xdr:from>
    <xdr:to>
      <xdr:col>18</xdr:col>
      <xdr:colOff>492125</xdr:colOff>
      <xdr:row>70</xdr:row>
      <xdr:rowOff>41910</xdr:rowOff>
    </xdr:to>
    <xdr:sp macro="" textlink="">
      <xdr:nvSpPr>
        <xdr:cNvPr id="662" name="円/楕円 661"/>
        <xdr:cNvSpPr/>
      </xdr:nvSpPr>
      <xdr:spPr>
        <a:xfrm>
          <a:off x="12763500" y="119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58437</xdr:rowOff>
    </xdr:from>
    <xdr:ext cx="378565" cy="259045"/>
    <xdr:sp macro="" textlink="">
      <xdr:nvSpPr>
        <xdr:cNvPr id="663" name="テキスト ボックス 662"/>
        <xdr:cNvSpPr txBox="1"/>
      </xdr:nvSpPr>
      <xdr:spPr>
        <a:xfrm>
          <a:off x="12625017" y="1171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5" name="直線コネクタ 684"/>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6"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7" name="直線コネクタ 686"/>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8"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9" name="直線コネクタ 688"/>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52467</xdr:rowOff>
    </xdr:from>
    <xdr:to>
      <xdr:col>23</xdr:col>
      <xdr:colOff>517525</xdr:colOff>
      <xdr:row>96</xdr:row>
      <xdr:rowOff>80263</xdr:rowOff>
    </xdr:to>
    <xdr:cxnSp macro="">
      <xdr:nvCxnSpPr>
        <xdr:cNvPr id="690" name="直線コネクタ 689"/>
        <xdr:cNvCxnSpPr/>
      </xdr:nvCxnSpPr>
      <xdr:spPr>
        <a:xfrm>
          <a:off x="15481300" y="16511667"/>
          <a:ext cx="838200" cy="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91"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2" name="フローチャート : 判断 691"/>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16576</xdr:rowOff>
    </xdr:from>
    <xdr:to>
      <xdr:col>22</xdr:col>
      <xdr:colOff>365125</xdr:colOff>
      <xdr:row>96</xdr:row>
      <xdr:rowOff>52467</xdr:rowOff>
    </xdr:to>
    <xdr:cxnSp macro="">
      <xdr:nvCxnSpPr>
        <xdr:cNvPr id="693" name="直線コネクタ 692"/>
        <xdr:cNvCxnSpPr/>
      </xdr:nvCxnSpPr>
      <xdr:spPr>
        <a:xfrm>
          <a:off x="14592300" y="16475776"/>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4" name="フローチャート : 判断 693"/>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5" name="テキスト ボックス 694"/>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154834</xdr:rowOff>
    </xdr:from>
    <xdr:to>
      <xdr:col>21</xdr:col>
      <xdr:colOff>161925</xdr:colOff>
      <xdr:row>96</xdr:row>
      <xdr:rowOff>16576</xdr:rowOff>
    </xdr:to>
    <xdr:cxnSp macro="">
      <xdr:nvCxnSpPr>
        <xdr:cNvPr id="696" name="直線コネクタ 695"/>
        <xdr:cNvCxnSpPr/>
      </xdr:nvCxnSpPr>
      <xdr:spPr>
        <a:xfrm>
          <a:off x="13703300" y="16442584"/>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7" name="フローチャート : 判断 696"/>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698" name="テキスト ボックス 697"/>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32441</xdr:rowOff>
    </xdr:from>
    <xdr:to>
      <xdr:col>19</xdr:col>
      <xdr:colOff>644525</xdr:colOff>
      <xdr:row>95</xdr:row>
      <xdr:rowOff>154834</xdr:rowOff>
    </xdr:to>
    <xdr:cxnSp macro="">
      <xdr:nvCxnSpPr>
        <xdr:cNvPr id="699" name="直線コネクタ 698"/>
        <xdr:cNvCxnSpPr/>
      </xdr:nvCxnSpPr>
      <xdr:spPr>
        <a:xfrm>
          <a:off x="12814300" y="16320191"/>
          <a:ext cx="8890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700" name="フローチャート : 判断 699"/>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701" name="テキスト ボックス 700"/>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2" name="フローチャート : 判断 701"/>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3" name="テキスト ボックス 702"/>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29463</xdr:rowOff>
    </xdr:from>
    <xdr:to>
      <xdr:col>23</xdr:col>
      <xdr:colOff>568325</xdr:colOff>
      <xdr:row>96</xdr:row>
      <xdr:rowOff>131063</xdr:rowOff>
    </xdr:to>
    <xdr:sp macro="" textlink="">
      <xdr:nvSpPr>
        <xdr:cNvPr id="709" name="円/楕円 708"/>
        <xdr:cNvSpPr/>
      </xdr:nvSpPr>
      <xdr:spPr>
        <a:xfrm>
          <a:off x="162687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7890</xdr:rowOff>
    </xdr:from>
    <xdr:ext cx="469744" cy="259045"/>
    <xdr:sp macro="" textlink="">
      <xdr:nvSpPr>
        <xdr:cNvPr id="710" name="公債費該当値テキスト"/>
        <xdr:cNvSpPr txBox="1"/>
      </xdr:nvSpPr>
      <xdr:spPr>
        <a:xfrm>
          <a:off x="16370300" y="1646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1667</xdr:rowOff>
    </xdr:from>
    <xdr:to>
      <xdr:col>22</xdr:col>
      <xdr:colOff>415925</xdr:colOff>
      <xdr:row>96</xdr:row>
      <xdr:rowOff>103267</xdr:rowOff>
    </xdr:to>
    <xdr:sp macro="" textlink="">
      <xdr:nvSpPr>
        <xdr:cNvPr id="711" name="円/楕円 710"/>
        <xdr:cNvSpPr/>
      </xdr:nvSpPr>
      <xdr:spPr>
        <a:xfrm>
          <a:off x="15430500" y="164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94394</xdr:rowOff>
    </xdr:from>
    <xdr:ext cx="469744" cy="259045"/>
    <xdr:sp macro="" textlink="">
      <xdr:nvSpPr>
        <xdr:cNvPr id="712" name="テキスト ボックス 711"/>
        <xdr:cNvSpPr txBox="1"/>
      </xdr:nvSpPr>
      <xdr:spPr>
        <a:xfrm>
          <a:off x="15246427" y="1655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137226</xdr:rowOff>
    </xdr:from>
    <xdr:to>
      <xdr:col>21</xdr:col>
      <xdr:colOff>212725</xdr:colOff>
      <xdr:row>96</xdr:row>
      <xdr:rowOff>67376</xdr:rowOff>
    </xdr:to>
    <xdr:sp macro="" textlink="">
      <xdr:nvSpPr>
        <xdr:cNvPr id="713" name="円/楕円 712"/>
        <xdr:cNvSpPr/>
      </xdr:nvSpPr>
      <xdr:spPr>
        <a:xfrm>
          <a:off x="14541500" y="164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58503</xdr:rowOff>
    </xdr:from>
    <xdr:ext cx="534377" cy="259045"/>
    <xdr:sp macro="" textlink="">
      <xdr:nvSpPr>
        <xdr:cNvPr id="714" name="テキスト ボックス 713"/>
        <xdr:cNvSpPr txBox="1"/>
      </xdr:nvSpPr>
      <xdr:spPr>
        <a:xfrm>
          <a:off x="14325111" y="165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104034</xdr:rowOff>
    </xdr:from>
    <xdr:to>
      <xdr:col>20</xdr:col>
      <xdr:colOff>9525</xdr:colOff>
      <xdr:row>96</xdr:row>
      <xdr:rowOff>34184</xdr:rowOff>
    </xdr:to>
    <xdr:sp macro="" textlink="">
      <xdr:nvSpPr>
        <xdr:cNvPr id="715" name="円/楕円 714"/>
        <xdr:cNvSpPr/>
      </xdr:nvSpPr>
      <xdr:spPr>
        <a:xfrm>
          <a:off x="13652500" y="1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25311</xdr:rowOff>
    </xdr:from>
    <xdr:ext cx="534377" cy="259045"/>
    <xdr:sp macro="" textlink="">
      <xdr:nvSpPr>
        <xdr:cNvPr id="716" name="テキスト ボックス 715"/>
        <xdr:cNvSpPr txBox="1"/>
      </xdr:nvSpPr>
      <xdr:spPr>
        <a:xfrm>
          <a:off x="13436111" y="164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153091</xdr:rowOff>
    </xdr:from>
    <xdr:to>
      <xdr:col>18</xdr:col>
      <xdr:colOff>492125</xdr:colOff>
      <xdr:row>95</xdr:row>
      <xdr:rowOff>83241</xdr:rowOff>
    </xdr:to>
    <xdr:sp macro="" textlink="">
      <xdr:nvSpPr>
        <xdr:cNvPr id="717" name="円/楕円 716"/>
        <xdr:cNvSpPr/>
      </xdr:nvSpPr>
      <xdr:spPr>
        <a:xfrm>
          <a:off x="12763500" y="162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74368</xdr:rowOff>
    </xdr:from>
    <xdr:ext cx="534377" cy="259045"/>
    <xdr:sp macro="" textlink="">
      <xdr:nvSpPr>
        <xdr:cNvPr id="718" name="テキスト ボックス 717"/>
        <xdr:cNvSpPr txBox="1"/>
      </xdr:nvSpPr>
      <xdr:spPr>
        <a:xfrm>
          <a:off x="12547111" y="163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2" name="直線コネクタ 741"/>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5"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6" name="直線コネクタ 745"/>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8"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9" name="フローチャート : 判断 748"/>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1" name="フローチャート : 判断 750"/>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2" name="テキスト ボックス 751"/>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4" name="フローチャート : 判断 753"/>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5" name="テキスト ボックス 754"/>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7" name="フローチャート : 判断 756"/>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8" name="テキスト ボックス 757"/>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9" name="フローチャート : 判断 758"/>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0" name="テキスト ボックス 759"/>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歳出総額の住民一人当たりのコストは</a:t>
          </a:r>
          <a:r>
            <a:rPr kumimoji="1" lang="en-US" altLang="ja-JP" sz="1300">
              <a:latin typeface="ＭＳ Ｐゴシック"/>
            </a:rPr>
            <a:t>402,069</a:t>
          </a:r>
          <a:r>
            <a:rPr kumimoji="1" lang="ja-JP" altLang="en-US" sz="1300">
              <a:latin typeface="ＭＳ Ｐゴシック"/>
            </a:rPr>
            <a:t>円となり、前年度の</a:t>
          </a:r>
          <a:r>
            <a:rPr kumimoji="1" lang="en-US" altLang="ja-JP" sz="1300">
              <a:latin typeface="ＭＳ Ｐゴシック"/>
            </a:rPr>
            <a:t>373,795</a:t>
          </a:r>
          <a:r>
            <a:rPr kumimoji="1" lang="ja-JP" altLang="en-US" sz="1300">
              <a:latin typeface="ＭＳ Ｐゴシック"/>
            </a:rPr>
            <a:t>円から</a:t>
          </a:r>
          <a:r>
            <a:rPr kumimoji="1" lang="en-US" altLang="ja-JP" sz="1300">
              <a:latin typeface="ＭＳ Ｐゴシック"/>
            </a:rPr>
            <a:t>28,274</a:t>
          </a:r>
          <a:r>
            <a:rPr kumimoji="1" lang="ja-JP" altLang="en-US" sz="1300">
              <a:latin typeface="ＭＳ Ｐゴシック"/>
            </a:rPr>
            <a:t>円増加した。総務費は減となったものの、民生費の増加傾向が続いていることに加え、土木費と教育費が大幅な増となったことが主な要因となっている。</a:t>
          </a:r>
        </a:p>
        <a:p>
          <a:r>
            <a:rPr kumimoji="1" lang="ja-JP" altLang="en-US" sz="1300">
              <a:latin typeface="ＭＳ Ｐゴシック"/>
            </a:rPr>
            <a:t>総務費は住民一人当たり</a:t>
          </a:r>
          <a:r>
            <a:rPr kumimoji="1" lang="en-US" altLang="ja-JP" sz="1300">
              <a:latin typeface="ＭＳ Ｐゴシック"/>
            </a:rPr>
            <a:t>45,996</a:t>
          </a:r>
          <a:r>
            <a:rPr kumimoji="1" lang="ja-JP" altLang="en-US" sz="1300">
              <a:latin typeface="ＭＳ Ｐゴシック"/>
            </a:rPr>
            <a:t>円で、文化芸術活動拠点施設整備費の皆減や会館施設等の改修費の減などにより、前年度比</a:t>
          </a:r>
          <a:r>
            <a:rPr kumimoji="1" lang="en-US" altLang="ja-JP" sz="1300">
              <a:latin typeface="ＭＳ Ｐゴシック"/>
            </a:rPr>
            <a:t>3,193</a:t>
          </a:r>
          <a:r>
            <a:rPr kumimoji="1" lang="ja-JP" altLang="en-US" sz="1300">
              <a:latin typeface="ＭＳ Ｐゴシック"/>
            </a:rPr>
            <a:t>円の減となった。</a:t>
          </a:r>
        </a:p>
        <a:p>
          <a:r>
            <a:rPr kumimoji="1" lang="ja-JP" altLang="en-US" sz="1300">
              <a:latin typeface="ＭＳ Ｐゴシック"/>
            </a:rPr>
            <a:t>民生費は住民一人当たり</a:t>
          </a:r>
          <a:r>
            <a:rPr kumimoji="1" lang="en-US" altLang="ja-JP" sz="1300">
              <a:latin typeface="ＭＳ Ｐゴシック"/>
            </a:rPr>
            <a:t>207,767</a:t>
          </a:r>
          <a:r>
            <a:rPr kumimoji="1" lang="ja-JP" altLang="en-US" sz="1300">
              <a:latin typeface="ＭＳ Ｐゴシック"/>
            </a:rPr>
            <a:t>円で、前年度比</a:t>
          </a:r>
          <a:r>
            <a:rPr kumimoji="1" lang="en-US" altLang="ja-JP" sz="1300">
              <a:latin typeface="ＭＳ Ｐゴシック"/>
            </a:rPr>
            <a:t>576</a:t>
          </a:r>
          <a:r>
            <a:rPr kumimoji="1" lang="ja-JP" altLang="en-US" sz="1300">
              <a:latin typeface="ＭＳ Ｐゴシック"/>
            </a:rPr>
            <a:t>円の増となった。保育園取得費の皆増や保育所待機児童対策に伴う入所児童数の増による関係経費の増などが要因となっており、進展する高齢化や子育て施策の充実により、今後も増加が見込まれる。</a:t>
          </a:r>
        </a:p>
        <a:p>
          <a:r>
            <a:rPr kumimoji="1" lang="ja-JP" altLang="en-US" sz="1300">
              <a:latin typeface="ＭＳ Ｐゴシック"/>
            </a:rPr>
            <a:t>土木費は住民一人当たり</a:t>
          </a:r>
          <a:r>
            <a:rPr kumimoji="1" lang="en-US" altLang="ja-JP" sz="1300">
              <a:latin typeface="ＭＳ Ｐゴシック"/>
            </a:rPr>
            <a:t>41,795</a:t>
          </a:r>
          <a:r>
            <a:rPr kumimoji="1" lang="ja-JP" altLang="en-US" sz="1300">
              <a:latin typeface="ＭＳ Ｐゴシック"/>
            </a:rPr>
            <a:t>円で、前年度比</a:t>
          </a:r>
          <a:r>
            <a:rPr kumimoji="1" lang="en-US" altLang="ja-JP" sz="1300">
              <a:latin typeface="ＭＳ Ｐゴシック"/>
            </a:rPr>
            <a:t>17,701</a:t>
          </a:r>
          <a:r>
            <a:rPr kumimoji="1" lang="ja-JP" altLang="en-US" sz="1300">
              <a:latin typeface="ＭＳ Ｐゴシック"/>
            </a:rPr>
            <a:t>円の大幅な増となった。これは、公園用地取得費の皆増、高齢者住宅建設費、下水道整備費の増などが主な要因となっている。</a:t>
          </a:r>
        </a:p>
        <a:p>
          <a:r>
            <a:rPr kumimoji="1" lang="ja-JP" altLang="en-US" sz="1300">
              <a:latin typeface="ＭＳ Ｐゴシック"/>
            </a:rPr>
            <a:t>教育費は住民一人当たり</a:t>
          </a:r>
          <a:r>
            <a:rPr kumimoji="1" lang="en-US" altLang="ja-JP" sz="1300">
              <a:latin typeface="ＭＳ Ｐゴシック"/>
            </a:rPr>
            <a:t>57,893</a:t>
          </a:r>
          <a:r>
            <a:rPr kumimoji="1" lang="ja-JP" altLang="en-US" sz="1300">
              <a:latin typeface="ＭＳ Ｐゴシック"/>
            </a:rPr>
            <a:t>円で、前年度比</a:t>
          </a:r>
          <a:r>
            <a:rPr kumimoji="1" lang="en-US" altLang="ja-JP" sz="1300">
              <a:latin typeface="ＭＳ Ｐゴシック"/>
            </a:rPr>
            <a:t>14,491</a:t>
          </a:r>
          <a:r>
            <a:rPr kumimoji="1" lang="ja-JP" altLang="en-US" sz="1300">
              <a:latin typeface="ＭＳ Ｐゴシック"/>
            </a:rPr>
            <a:t>円の大幅な増となった。学校跡地売却益を学校改築基金に積み立てたことに加え、学校改築事業費の事業量の増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財政調整基金残高は、取崩額の減少などにより、約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％となった。実質収支額は、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実質収支額の伸びが標準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の伸びを上回ったことから、前年度より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％となった。引き続き厳しい財政状況ではあるが、内部努力の徹底と外部化を基軸とした事務事業の見直しに取り組んでいく。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一般会計及び全ての特別会計で赤字が生じていない。今後とも、各会計で適正な財政運営を行っていく。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144117928</v>
      </c>
      <c r="BO4" s="379"/>
      <c r="BP4" s="379"/>
      <c r="BQ4" s="379"/>
      <c r="BR4" s="379"/>
      <c r="BS4" s="379"/>
      <c r="BT4" s="379"/>
      <c r="BU4" s="380"/>
      <c r="BV4" s="378">
        <v>131431519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137206971</v>
      </c>
      <c r="BO5" s="416"/>
      <c r="BP5" s="416"/>
      <c r="BQ5" s="416"/>
      <c r="BR5" s="416"/>
      <c r="BS5" s="416"/>
      <c r="BT5" s="416"/>
      <c r="BU5" s="417"/>
      <c r="BV5" s="415">
        <v>126374088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83.4</v>
      </c>
      <c r="CU5" s="413"/>
      <c r="CV5" s="413"/>
      <c r="CW5" s="413"/>
      <c r="CX5" s="413"/>
      <c r="CY5" s="413"/>
      <c r="CZ5" s="413"/>
      <c r="DA5" s="414"/>
      <c r="DB5" s="412">
        <v>86.1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6910957</v>
      </c>
      <c r="BO6" s="416"/>
      <c r="BP6" s="416"/>
      <c r="BQ6" s="416"/>
      <c r="BR6" s="416"/>
      <c r="BS6" s="416"/>
      <c r="BT6" s="416"/>
      <c r="BU6" s="417"/>
      <c r="BV6" s="415">
        <v>5057431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83.4</v>
      </c>
      <c r="CU6" s="453"/>
      <c r="CV6" s="453"/>
      <c r="CW6" s="453"/>
      <c r="CX6" s="453"/>
      <c r="CY6" s="453"/>
      <c r="CZ6" s="453"/>
      <c r="DA6" s="454"/>
      <c r="DB6" s="452">
        <v>86.1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206782</v>
      </c>
      <c r="BO7" s="416"/>
      <c r="BP7" s="416"/>
      <c r="BQ7" s="416"/>
      <c r="BR7" s="416"/>
      <c r="BS7" s="416"/>
      <c r="BT7" s="416"/>
      <c r="BU7" s="417"/>
      <c r="BV7" s="415">
        <v>207312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83489769</v>
      </c>
      <c r="CU7" s="416"/>
      <c r="CV7" s="416"/>
      <c r="CW7" s="416"/>
      <c r="CX7" s="416"/>
      <c r="CY7" s="416"/>
      <c r="CZ7" s="416"/>
      <c r="DA7" s="417"/>
      <c r="DB7" s="415">
        <v>80084091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6704175</v>
      </c>
      <c r="BO8" s="416"/>
      <c r="BP8" s="416"/>
      <c r="BQ8" s="416"/>
      <c r="BR8" s="416"/>
      <c r="BS8" s="416"/>
      <c r="BT8" s="416"/>
      <c r="BU8" s="417"/>
      <c r="BV8" s="415">
        <v>4850119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341076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1854056</v>
      </c>
      <c r="BO9" s="416"/>
      <c r="BP9" s="416"/>
      <c r="BQ9" s="416"/>
      <c r="BR9" s="416"/>
      <c r="BS9" s="416"/>
      <c r="BT9" s="416"/>
      <c r="BU9" s="417"/>
      <c r="BV9" s="415">
        <v>-590952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3.2</v>
      </c>
      <c r="CU9" s="413"/>
      <c r="CV9" s="413"/>
      <c r="CW9" s="413"/>
      <c r="CX9" s="413"/>
      <c r="CY9" s="413"/>
      <c r="CZ9" s="413"/>
      <c r="DA9" s="414"/>
      <c r="DB9" s="412">
        <v>3.5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335544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459665</v>
      </c>
      <c r="BO10" s="416"/>
      <c r="BP10" s="416"/>
      <c r="BQ10" s="416"/>
      <c r="BR10" s="416"/>
      <c r="BS10" s="416"/>
      <c r="BT10" s="416"/>
      <c r="BU10" s="417"/>
      <c r="BV10" s="415">
        <v>87826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341252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1500000</v>
      </c>
      <c r="BO12" s="416"/>
      <c r="BP12" s="416"/>
      <c r="BQ12" s="416"/>
      <c r="BR12" s="416"/>
      <c r="BS12" s="416"/>
      <c r="BT12" s="416"/>
      <c r="BU12" s="417"/>
      <c r="BV12" s="415">
        <v>2000000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323643</v>
      </c>
      <c r="S13" s="497"/>
      <c r="T13" s="497"/>
      <c r="U13" s="497"/>
      <c r="V13" s="498"/>
      <c r="W13" s="431" t="s">
        <v>121</v>
      </c>
      <c r="X13" s="432"/>
      <c r="Y13" s="432"/>
      <c r="Z13" s="432"/>
      <c r="AA13" s="432"/>
      <c r="AB13" s="422"/>
      <c r="AC13" s="466">
        <v>87</v>
      </c>
      <c r="AD13" s="467"/>
      <c r="AE13" s="467"/>
      <c r="AF13" s="467"/>
      <c r="AG13" s="506"/>
      <c r="AH13" s="466">
        <v>66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813721</v>
      </c>
      <c r="BO13" s="416"/>
      <c r="BP13" s="416"/>
      <c r="BQ13" s="416"/>
      <c r="BR13" s="416"/>
      <c r="BS13" s="416"/>
      <c r="BT13" s="416"/>
      <c r="BU13" s="417"/>
      <c r="BV13" s="415">
        <v>-2503126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-3.5</v>
      </c>
      <c r="CU13" s="413"/>
      <c r="CV13" s="413"/>
      <c r="CW13" s="413"/>
      <c r="CX13" s="413"/>
      <c r="CY13" s="413"/>
      <c r="CZ13" s="413"/>
      <c r="DA13" s="414"/>
      <c r="DB13" s="412">
        <v>-2.9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338084</v>
      </c>
      <c r="S14" s="497"/>
      <c r="T14" s="497"/>
      <c r="U14" s="497"/>
      <c r="V14" s="498"/>
      <c r="W14" s="405"/>
      <c r="X14" s="406"/>
      <c r="Y14" s="406"/>
      <c r="Z14" s="406"/>
      <c r="AA14" s="406"/>
      <c r="AB14" s="395"/>
      <c r="AC14" s="499">
        <v>0.1</v>
      </c>
      <c r="AD14" s="500"/>
      <c r="AE14" s="500"/>
      <c r="AF14" s="500"/>
      <c r="AG14" s="501"/>
      <c r="AH14" s="499">
        <v>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322079</v>
      </c>
      <c r="S15" s="497"/>
      <c r="T15" s="497"/>
      <c r="U15" s="497"/>
      <c r="V15" s="498"/>
      <c r="W15" s="431" t="s">
        <v>128</v>
      </c>
      <c r="X15" s="432"/>
      <c r="Y15" s="432"/>
      <c r="Z15" s="432"/>
      <c r="AA15" s="432"/>
      <c r="AB15" s="422"/>
      <c r="AC15" s="466">
        <v>22756</v>
      </c>
      <c r="AD15" s="467"/>
      <c r="AE15" s="467"/>
      <c r="AF15" s="467"/>
      <c r="AG15" s="506"/>
      <c r="AH15" s="466">
        <v>29640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31890284</v>
      </c>
      <c r="BO15" s="379"/>
      <c r="BP15" s="379"/>
      <c r="BQ15" s="379"/>
      <c r="BR15" s="379"/>
      <c r="BS15" s="379"/>
      <c r="BT15" s="379"/>
      <c r="BU15" s="380"/>
      <c r="BV15" s="378">
        <v>28142330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17.100000000000001</v>
      </c>
      <c r="AD16" s="500"/>
      <c r="AE16" s="500"/>
      <c r="AF16" s="500"/>
      <c r="AG16" s="501"/>
      <c r="AH16" s="499">
        <v>18.399999999999999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79498053</v>
      </c>
      <c r="BO16" s="416"/>
      <c r="BP16" s="416"/>
      <c r="BQ16" s="416"/>
      <c r="BR16" s="416"/>
      <c r="BS16" s="416"/>
      <c r="BT16" s="416"/>
      <c r="BU16" s="417"/>
      <c r="BV16" s="415">
        <v>75944467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110353</v>
      </c>
      <c r="AD17" s="467"/>
      <c r="AE17" s="467"/>
      <c r="AF17" s="467"/>
      <c r="AG17" s="506"/>
      <c r="AH17" s="466">
        <v>124529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83489769</v>
      </c>
      <c r="BO17" s="416"/>
      <c r="BP17" s="416"/>
      <c r="BQ17" s="416"/>
      <c r="BR17" s="416"/>
      <c r="BS17" s="416"/>
      <c r="BT17" s="416"/>
      <c r="BU17" s="417"/>
      <c r="BV17" s="415">
        <v>80084091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20.61</v>
      </c>
      <c r="M18" s="528"/>
      <c r="N18" s="528"/>
      <c r="O18" s="528"/>
      <c r="P18" s="528"/>
      <c r="Q18" s="528"/>
      <c r="R18" s="529"/>
      <c r="S18" s="529"/>
      <c r="T18" s="529"/>
      <c r="U18" s="529"/>
      <c r="V18" s="530"/>
      <c r="W18" s="433"/>
      <c r="X18" s="434"/>
      <c r="Y18" s="434"/>
      <c r="Z18" s="434"/>
      <c r="AA18" s="434"/>
      <c r="AB18" s="425"/>
      <c r="AC18" s="531">
        <v>82.9</v>
      </c>
      <c r="AD18" s="532"/>
      <c r="AE18" s="532"/>
      <c r="AF18" s="532"/>
      <c r="AG18" s="533"/>
      <c r="AH18" s="531">
        <v>77.400000000000006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71572289</v>
      </c>
      <c r="BO18" s="416"/>
      <c r="BP18" s="416"/>
      <c r="BQ18" s="416"/>
      <c r="BR18" s="416"/>
      <c r="BS18" s="416"/>
      <c r="BT18" s="416"/>
      <c r="BU18" s="417"/>
      <c r="BV18" s="415">
        <v>70694299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16549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94379229</v>
      </c>
      <c r="BO19" s="416"/>
      <c r="BP19" s="416"/>
      <c r="BQ19" s="416"/>
      <c r="BR19" s="416"/>
      <c r="BS19" s="416"/>
      <c r="BT19" s="416"/>
      <c r="BU19" s="417"/>
      <c r="BV19" s="415">
        <v>91920838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178379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24289357</v>
      </c>
      <c r="BO23" s="416"/>
      <c r="BP23" s="416"/>
      <c r="BQ23" s="416"/>
      <c r="BR23" s="416"/>
      <c r="BS23" s="416"/>
      <c r="BT23" s="416"/>
      <c r="BU23" s="417"/>
      <c r="BV23" s="415">
        <v>23568081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11523</v>
      </c>
      <c r="R24" s="467"/>
      <c r="S24" s="467"/>
      <c r="T24" s="467"/>
      <c r="U24" s="467"/>
      <c r="V24" s="506"/>
      <c r="W24" s="561"/>
      <c r="X24" s="549"/>
      <c r="Y24" s="550"/>
      <c r="Z24" s="465" t="s">
        <v>152</v>
      </c>
      <c r="AA24" s="445"/>
      <c r="AB24" s="445"/>
      <c r="AC24" s="445"/>
      <c r="AD24" s="445"/>
      <c r="AE24" s="445"/>
      <c r="AF24" s="445"/>
      <c r="AG24" s="446"/>
      <c r="AH24" s="466">
        <v>2329</v>
      </c>
      <c r="AI24" s="467"/>
      <c r="AJ24" s="467"/>
      <c r="AK24" s="467"/>
      <c r="AL24" s="506"/>
      <c r="AM24" s="466">
        <v>7164004</v>
      </c>
      <c r="AN24" s="467"/>
      <c r="AO24" s="467"/>
      <c r="AP24" s="467"/>
      <c r="AQ24" s="467"/>
      <c r="AR24" s="506"/>
      <c r="AS24" s="466">
        <v>3076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17174375</v>
      </c>
      <c r="BO24" s="416"/>
      <c r="BP24" s="416"/>
      <c r="BQ24" s="416"/>
      <c r="BR24" s="416"/>
      <c r="BS24" s="416"/>
      <c r="BT24" s="416"/>
      <c r="BU24" s="417"/>
      <c r="BV24" s="415">
        <v>17066975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9229</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25476018</v>
      </c>
      <c r="BO25" s="379"/>
      <c r="BP25" s="379"/>
      <c r="BQ25" s="379"/>
      <c r="BR25" s="379"/>
      <c r="BS25" s="379"/>
      <c r="BT25" s="379"/>
      <c r="BU25" s="380"/>
      <c r="BV25" s="378">
        <v>23581513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7950</v>
      </c>
      <c r="R26" s="467"/>
      <c r="S26" s="467"/>
      <c r="T26" s="467"/>
      <c r="U26" s="467"/>
      <c r="V26" s="506"/>
      <c r="W26" s="561"/>
      <c r="X26" s="549"/>
      <c r="Y26" s="550"/>
      <c r="Z26" s="465" t="s">
        <v>158</v>
      </c>
      <c r="AA26" s="571"/>
      <c r="AB26" s="571"/>
      <c r="AC26" s="571"/>
      <c r="AD26" s="571"/>
      <c r="AE26" s="571"/>
      <c r="AF26" s="571"/>
      <c r="AG26" s="572"/>
      <c r="AH26" s="466">
        <v>220</v>
      </c>
      <c r="AI26" s="467"/>
      <c r="AJ26" s="467"/>
      <c r="AK26" s="467"/>
      <c r="AL26" s="506"/>
      <c r="AM26" s="466">
        <v>673420</v>
      </c>
      <c r="AN26" s="467"/>
      <c r="AO26" s="467"/>
      <c r="AP26" s="467"/>
      <c r="AQ26" s="467"/>
      <c r="AR26" s="506"/>
      <c r="AS26" s="466">
        <v>3061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35000</v>
      </c>
      <c r="BO26" s="416"/>
      <c r="BP26" s="416"/>
      <c r="BQ26" s="416"/>
      <c r="BR26" s="416"/>
      <c r="BS26" s="416"/>
      <c r="BT26" s="416"/>
      <c r="BU26" s="417"/>
      <c r="BV26" s="415">
        <v>30000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9262</v>
      </c>
      <c r="R27" s="467"/>
      <c r="S27" s="467"/>
      <c r="T27" s="467"/>
      <c r="U27" s="467"/>
      <c r="V27" s="506"/>
      <c r="W27" s="561"/>
      <c r="X27" s="549"/>
      <c r="Y27" s="550"/>
      <c r="Z27" s="465" t="s">
        <v>161</v>
      </c>
      <c r="AA27" s="445"/>
      <c r="AB27" s="445"/>
      <c r="AC27" s="445"/>
      <c r="AD27" s="445"/>
      <c r="AE27" s="445"/>
      <c r="AF27" s="445"/>
      <c r="AG27" s="446"/>
      <c r="AH27" s="466">
        <v>26</v>
      </c>
      <c r="AI27" s="467"/>
      <c r="AJ27" s="467"/>
      <c r="AK27" s="467"/>
      <c r="AL27" s="506"/>
      <c r="AM27" s="466">
        <v>88350</v>
      </c>
      <c r="AN27" s="467"/>
      <c r="AO27" s="467"/>
      <c r="AP27" s="467"/>
      <c r="AQ27" s="467"/>
      <c r="AR27" s="506"/>
      <c r="AS27" s="466">
        <v>3398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7950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14210292</v>
      </c>
      <c r="BO28" s="379"/>
      <c r="BP28" s="379"/>
      <c r="BQ28" s="379"/>
      <c r="BR28" s="379"/>
      <c r="BS28" s="379"/>
      <c r="BT28" s="379"/>
      <c r="BU28" s="380"/>
      <c r="BV28" s="378">
        <v>12825567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38</v>
      </c>
      <c r="M29" s="467"/>
      <c r="N29" s="467"/>
      <c r="O29" s="467"/>
      <c r="P29" s="506"/>
      <c r="Q29" s="466">
        <v>6168</v>
      </c>
      <c r="R29" s="467"/>
      <c r="S29" s="467"/>
      <c r="T29" s="467"/>
      <c r="U29" s="467"/>
      <c r="V29" s="506"/>
      <c r="W29" s="562"/>
      <c r="X29" s="563"/>
      <c r="Y29" s="564"/>
      <c r="Z29" s="465" t="s">
        <v>168</v>
      </c>
      <c r="AA29" s="445"/>
      <c r="AB29" s="445"/>
      <c r="AC29" s="445"/>
      <c r="AD29" s="445"/>
      <c r="AE29" s="445"/>
      <c r="AF29" s="445"/>
      <c r="AG29" s="446"/>
      <c r="AH29" s="466">
        <v>2355</v>
      </c>
      <c r="AI29" s="467"/>
      <c r="AJ29" s="467"/>
      <c r="AK29" s="467"/>
      <c r="AL29" s="506"/>
      <c r="AM29" s="466">
        <v>7252354</v>
      </c>
      <c r="AN29" s="467"/>
      <c r="AO29" s="467"/>
      <c r="AP29" s="467"/>
      <c r="AQ29" s="467"/>
      <c r="AR29" s="506"/>
      <c r="AS29" s="466">
        <v>3080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1805891</v>
      </c>
      <c r="BO29" s="416"/>
      <c r="BP29" s="416"/>
      <c r="BQ29" s="416"/>
      <c r="BR29" s="416"/>
      <c r="BS29" s="416"/>
      <c r="BT29" s="416"/>
      <c r="BU29" s="417"/>
      <c r="BV29" s="415">
        <v>2295875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39282975</v>
      </c>
      <c r="BO30" s="585"/>
      <c r="BP30" s="585"/>
      <c r="BQ30" s="585"/>
      <c r="BR30" s="585"/>
      <c r="BS30" s="585"/>
      <c r="BT30" s="585"/>
      <c r="BU30" s="586"/>
      <c r="BV30" s="584">
        <v>33854932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特別区人事・厚生事務組合</v>
      </c>
      <c r="BZ34" s="597"/>
      <c r="CA34" s="597"/>
      <c r="CB34" s="597"/>
      <c r="CC34" s="597"/>
      <c r="CD34" s="597"/>
      <c r="CE34" s="597"/>
      <c r="CF34" s="597"/>
      <c r="CG34" s="597"/>
      <c r="CH34" s="597"/>
      <c r="CI34" s="597"/>
      <c r="CJ34" s="597"/>
      <c r="CK34" s="597"/>
      <c r="CL34" s="597"/>
      <c r="CM34" s="597"/>
      <c r="CN34" s="165"/>
      <c r="CO34" s="596">
        <f>IF(CQ34="","",MAX(C34:D43,U34:V43,AM34:AN43,BE34:BF43,BW34:BX43)+1)</f>
        <v>11</v>
      </c>
      <c r="CP34" s="596"/>
      <c r="CQ34" s="597" t="str">
        <f>IF('各会計、関係団体の財政状況及び健全化判断比率'!BS7="","",'各会計、関係団体の財政状況及び健全化判断比率'!BS7)</f>
        <v>北区土地開発公社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中小企業従業員退職金等共済事業会計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特別区競馬組合</v>
      </c>
      <c r="BZ35" s="597"/>
      <c r="CA35" s="597"/>
      <c r="CB35" s="597"/>
      <c r="CC35" s="597"/>
      <c r="CD35" s="597"/>
      <c r="CE35" s="597"/>
      <c r="CF35" s="597"/>
      <c r="CG35" s="597"/>
      <c r="CH35" s="597"/>
      <c r="CI35" s="597"/>
      <c r="CJ35" s="597"/>
      <c r="CK35" s="597"/>
      <c r="CL35" s="597"/>
      <c r="CM35" s="597"/>
      <c r="CN35" s="165"/>
      <c r="CO35" s="596">
        <f t="shared" ref="CO35:CO43" si="3">IF(CQ35="","",CO34+1)</f>
        <v>12</v>
      </c>
      <c r="CP35" s="596"/>
      <c r="CQ35" s="597" t="str">
        <f>IF('各会計、関係団体の財政状況及び健全化判断比率'!BS8="","",'各会計、関係団体の財政状況及び健全化判断比率'!BS8)</f>
        <v>東京都北区体育協会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東京二十三区清掃一部事務組合</v>
      </c>
      <c r="BZ36" s="597"/>
      <c r="CA36" s="597"/>
      <c r="CB36" s="597"/>
      <c r="CC36" s="597"/>
      <c r="CD36" s="597"/>
      <c r="CE36" s="597"/>
      <c r="CF36" s="597"/>
      <c r="CG36" s="597"/>
      <c r="CH36" s="597"/>
      <c r="CI36" s="597"/>
      <c r="CJ36" s="597"/>
      <c r="CK36" s="597"/>
      <c r="CL36" s="597"/>
      <c r="CM36" s="597"/>
      <c r="CN36" s="165"/>
      <c r="CO36" s="596">
        <f t="shared" si="3"/>
        <v>13</v>
      </c>
      <c r="CP36" s="596"/>
      <c r="CQ36" s="597" t="str">
        <f>IF('各会計、関係団体の財政状況及び健全化判断比率'!BS9="","",'各会計、関係団体の財政状況及び健全化判断比率'!BS9)</f>
        <v>北区文化振興財団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東京都後期高齢者医療広域組合（一般会計）</v>
      </c>
      <c r="BZ37" s="597"/>
      <c r="CA37" s="597"/>
      <c r="CB37" s="597"/>
      <c r="CC37" s="597"/>
      <c r="CD37" s="597"/>
      <c r="CE37" s="597"/>
      <c r="CF37" s="597"/>
      <c r="CG37" s="597"/>
      <c r="CH37" s="597"/>
      <c r="CI37" s="597"/>
      <c r="CJ37" s="597"/>
      <c r="CK37" s="597"/>
      <c r="CL37" s="597"/>
      <c r="CM37" s="597"/>
      <c r="CN37" s="165"/>
      <c r="CO37" s="596">
        <f t="shared" si="3"/>
        <v>14</v>
      </c>
      <c r="CP37" s="596"/>
      <c r="CQ37" s="597" t="str">
        <f>IF('各会計、関係団体の財政状況及び健全化判断比率'!BS10="","",'各会計、関係団体の財政状況及び健全化判断比率'!BS10)</f>
        <v>東京城北勤労者サービスセンター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東京都後期高齢者医療広域組合（後期高齢者医療特別会計）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3" t="s">
        <v>517</v>
      </c>
      <c r="D34" s="1183"/>
      <c r="E34" s="1184"/>
      <c r="F34" s="32">
        <v>5.48</v>
      </c>
      <c r="G34" s="33">
        <v>5.73</v>
      </c>
      <c r="H34" s="33">
        <v>7.19</v>
      </c>
      <c r="I34" s="33">
        <v>6.05</v>
      </c>
      <c r="J34" s="34">
        <v>8.02</v>
      </c>
      <c r="K34" s="22"/>
      <c r="L34" s="22"/>
      <c r="M34" s="22"/>
      <c r="N34" s="22"/>
      <c r="O34" s="22"/>
      <c r="P34" s="22"/>
    </row>
    <row r="35" spans="1:16" ht="39" customHeight="1" x14ac:dyDescent="0.15">
      <c r="A35" s="22"/>
      <c r="B35" s="35"/>
      <c r="C35" s="1177" t="s">
        <v>518</v>
      </c>
      <c r="D35" s="1178"/>
      <c r="E35" s="1179"/>
      <c r="F35" s="36">
        <v>0.52</v>
      </c>
      <c r="G35" s="37">
        <v>1.28</v>
      </c>
      <c r="H35" s="37">
        <v>1.87</v>
      </c>
      <c r="I35" s="37">
        <v>1.01</v>
      </c>
      <c r="J35" s="38">
        <v>1.3</v>
      </c>
      <c r="K35" s="22"/>
      <c r="L35" s="22"/>
      <c r="M35" s="22"/>
      <c r="N35" s="22"/>
      <c r="O35" s="22"/>
      <c r="P35" s="22"/>
    </row>
    <row r="36" spans="1:16" ht="39" customHeight="1" x14ac:dyDescent="0.15">
      <c r="A36" s="22"/>
      <c r="B36" s="35"/>
      <c r="C36" s="1177" t="s">
        <v>519</v>
      </c>
      <c r="D36" s="1178"/>
      <c r="E36" s="1179"/>
      <c r="F36" s="36">
        <v>0.71</v>
      </c>
      <c r="G36" s="37">
        <v>0.82</v>
      </c>
      <c r="H36" s="37">
        <v>0.99</v>
      </c>
      <c r="I36" s="37">
        <v>1.27</v>
      </c>
      <c r="J36" s="38">
        <v>0.44</v>
      </c>
      <c r="K36" s="22"/>
      <c r="L36" s="22"/>
      <c r="M36" s="22"/>
      <c r="N36" s="22"/>
      <c r="O36" s="22"/>
      <c r="P36" s="22"/>
    </row>
    <row r="37" spans="1:16" ht="39" customHeight="1" x14ac:dyDescent="0.15">
      <c r="A37" s="22"/>
      <c r="B37" s="35"/>
      <c r="C37" s="1177" t="s">
        <v>520</v>
      </c>
      <c r="D37" s="1178"/>
      <c r="E37" s="1179"/>
      <c r="F37" s="36">
        <v>0.27</v>
      </c>
      <c r="G37" s="37">
        <v>0.28999999999999998</v>
      </c>
      <c r="H37" s="37">
        <v>0.3</v>
      </c>
      <c r="I37" s="37">
        <v>0.28000000000000003</v>
      </c>
      <c r="J37" s="38">
        <v>0.26</v>
      </c>
      <c r="K37" s="22"/>
      <c r="L37" s="22"/>
      <c r="M37" s="22"/>
      <c r="N37" s="22"/>
      <c r="O37" s="22"/>
      <c r="P37" s="22"/>
    </row>
    <row r="38" spans="1:16" ht="39" customHeight="1" x14ac:dyDescent="0.15">
      <c r="A38" s="22"/>
      <c r="B38" s="35"/>
      <c r="C38" s="1177" t="s">
        <v>521</v>
      </c>
      <c r="D38" s="1178"/>
      <c r="E38" s="1179"/>
      <c r="F38" s="36">
        <v>0</v>
      </c>
      <c r="G38" s="37">
        <v>0</v>
      </c>
      <c r="H38" s="37">
        <v>0</v>
      </c>
      <c r="I38" s="37">
        <v>0</v>
      </c>
      <c r="J38" s="38">
        <v>0</v>
      </c>
      <c r="K38" s="22"/>
      <c r="L38" s="22"/>
      <c r="M38" s="22"/>
      <c r="N38" s="22"/>
      <c r="O38" s="22"/>
      <c r="P38" s="22"/>
    </row>
    <row r="39" spans="1:16" ht="39" customHeight="1" x14ac:dyDescent="0.15">
      <c r="A39" s="22"/>
      <c r="B39" s="35"/>
      <c r="C39" s="1177"/>
      <c r="D39" s="1178"/>
      <c r="E39" s="1179"/>
      <c r="F39" s="36"/>
      <c r="G39" s="37"/>
      <c r="H39" s="37"/>
      <c r="I39" s="37"/>
      <c r="J39" s="38"/>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522</v>
      </c>
      <c r="D42" s="1178"/>
      <c r="E42" s="1179"/>
      <c r="F42" s="36" t="s">
        <v>469</v>
      </c>
      <c r="G42" s="37" t="s">
        <v>469</v>
      </c>
      <c r="H42" s="37" t="s">
        <v>469</v>
      </c>
      <c r="I42" s="37" t="s">
        <v>469</v>
      </c>
      <c r="J42" s="38" t="s">
        <v>469</v>
      </c>
      <c r="K42" s="22"/>
      <c r="L42" s="22"/>
      <c r="M42" s="22"/>
      <c r="N42" s="22"/>
      <c r="O42" s="22"/>
      <c r="P42" s="22"/>
    </row>
    <row r="43" spans="1:16" ht="39" customHeight="1" thickBot="1" x14ac:dyDescent="0.2">
      <c r="A43" s="22"/>
      <c r="B43" s="40"/>
      <c r="C43" s="1180" t="s">
        <v>523</v>
      </c>
      <c r="D43" s="1181"/>
      <c r="E43" s="1182"/>
      <c r="F43" s="41">
        <v>0</v>
      </c>
      <c r="G43" s="42" t="s">
        <v>469</v>
      </c>
      <c r="H43" s="42" t="s">
        <v>469</v>
      </c>
      <c r="I43" s="42" t="s">
        <v>469</v>
      </c>
      <c r="J43" s="43" t="s">
        <v>469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3382</v>
      </c>
      <c r="L45" s="60">
        <v>3696</v>
      </c>
      <c r="M45" s="60">
        <v>3570</v>
      </c>
      <c r="N45" s="60">
        <v>3355</v>
      </c>
      <c r="O45" s="61">
        <v>3167</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469</v>
      </c>
      <c r="L46" s="64" t="s">
        <v>469</v>
      </c>
      <c r="M46" s="64" t="s">
        <v>469</v>
      </c>
      <c r="N46" s="64" t="s">
        <v>469</v>
      </c>
      <c r="O46" s="65" t="s">
        <v>469</v>
      </c>
      <c r="P46" s="48"/>
      <c r="Q46" s="48"/>
      <c r="R46" s="48"/>
      <c r="S46" s="48"/>
      <c r="T46" s="48"/>
      <c r="U46" s="48"/>
    </row>
    <row r="47" spans="1:21" ht="30.75" customHeight="1" x14ac:dyDescent="0.15">
      <c r="A47" s="48"/>
      <c r="B47" s="1195"/>
      <c r="C47" s="1196"/>
      <c r="D47" s="62"/>
      <c r="E47" s="1187" t="s">
        <v>14</v>
      </c>
      <c r="F47" s="1187"/>
      <c r="G47" s="1187"/>
      <c r="H47" s="1187"/>
      <c r="I47" s="1187"/>
      <c r="J47" s="1188"/>
      <c r="K47" s="63">
        <v>213</v>
      </c>
      <c r="L47" s="64">
        <v>213</v>
      </c>
      <c r="M47" s="64">
        <v>65</v>
      </c>
      <c r="N47" s="64">
        <v>35</v>
      </c>
      <c r="O47" s="65">
        <v>27</v>
      </c>
      <c r="P47" s="48"/>
      <c r="Q47" s="48"/>
      <c r="R47" s="48"/>
      <c r="S47" s="48"/>
      <c r="T47" s="48"/>
      <c r="U47" s="48"/>
    </row>
    <row r="48" spans="1:21" ht="30.75" customHeight="1" x14ac:dyDescent="0.15">
      <c r="A48" s="48"/>
      <c r="B48" s="1195"/>
      <c r="C48" s="1196"/>
      <c r="D48" s="62"/>
      <c r="E48" s="1187" t="s">
        <v>15</v>
      </c>
      <c r="F48" s="1187"/>
      <c r="G48" s="1187"/>
      <c r="H48" s="1187"/>
      <c r="I48" s="1187"/>
      <c r="J48" s="1188"/>
      <c r="K48" s="63" t="s">
        <v>469</v>
      </c>
      <c r="L48" s="64" t="s">
        <v>469</v>
      </c>
      <c r="M48" s="64" t="s">
        <v>469</v>
      </c>
      <c r="N48" s="64" t="s">
        <v>469</v>
      </c>
      <c r="O48" s="65" t="s">
        <v>469</v>
      </c>
      <c r="P48" s="48"/>
      <c r="Q48" s="48"/>
      <c r="R48" s="48"/>
      <c r="S48" s="48"/>
      <c r="T48" s="48"/>
      <c r="U48" s="48"/>
    </row>
    <row r="49" spans="1:21" ht="30.75" customHeight="1" x14ac:dyDescent="0.15">
      <c r="A49" s="48"/>
      <c r="B49" s="1195"/>
      <c r="C49" s="1196"/>
      <c r="D49" s="62"/>
      <c r="E49" s="1187" t="s">
        <v>16</v>
      </c>
      <c r="F49" s="1187"/>
      <c r="G49" s="1187"/>
      <c r="H49" s="1187"/>
      <c r="I49" s="1187"/>
      <c r="J49" s="1188"/>
      <c r="K49" s="63">
        <v>294</v>
      </c>
      <c r="L49" s="64">
        <v>289</v>
      </c>
      <c r="M49" s="64">
        <v>216</v>
      </c>
      <c r="N49" s="64">
        <v>176</v>
      </c>
      <c r="O49" s="65">
        <v>169</v>
      </c>
      <c r="P49" s="48"/>
      <c r="Q49" s="48"/>
      <c r="R49" s="48"/>
      <c r="S49" s="48"/>
      <c r="T49" s="48"/>
      <c r="U49" s="48"/>
    </row>
    <row r="50" spans="1:21" ht="30.75" customHeight="1" x14ac:dyDescent="0.15">
      <c r="A50" s="48"/>
      <c r="B50" s="1195"/>
      <c r="C50" s="1196"/>
      <c r="D50" s="62"/>
      <c r="E50" s="1187" t="s">
        <v>17</v>
      </c>
      <c r="F50" s="1187"/>
      <c r="G50" s="1187"/>
      <c r="H50" s="1187"/>
      <c r="I50" s="1187"/>
      <c r="J50" s="1188"/>
      <c r="K50" s="63">
        <v>96</v>
      </c>
      <c r="L50" s="64">
        <v>96</v>
      </c>
      <c r="M50" s="64">
        <v>96</v>
      </c>
      <c r="N50" s="64">
        <v>84</v>
      </c>
      <c r="O50" s="65">
        <v>84</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469</v>
      </c>
      <c r="L51" s="64" t="s">
        <v>469</v>
      </c>
      <c r="M51" s="64" t="s">
        <v>469</v>
      </c>
      <c r="N51" s="64" t="s">
        <v>469</v>
      </c>
      <c r="O51" s="65" t="s">
        <v>469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5547</v>
      </c>
      <c r="L52" s="64">
        <v>5900</v>
      </c>
      <c r="M52" s="64">
        <v>6078</v>
      </c>
      <c r="N52" s="64">
        <v>6255</v>
      </c>
      <c r="O52" s="65">
        <v>6553</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-1562</v>
      </c>
      <c r="L53" s="69">
        <v>-1606</v>
      </c>
      <c r="M53" s="69">
        <v>-2131</v>
      </c>
      <c r="N53" s="69">
        <v>-2605</v>
      </c>
      <c r="O53" s="70">
        <v>-3106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01" t="s">
        <v>24</v>
      </c>
      <c r="C41" s="1202"/>
      <c r="D41" s="81"/>
      <c r="E41" s="1207" t="s">
        <v>25</v>
      </c>
      <c r="F41" s="1207"/>
      <c r="G41" s="1207"/>
      <c r="H41" s="1208"/>
      <c r="I41" s="82">
        <v>34885</v>
      </c>
      <c r="J41" s="83">
        <v>28899</v>
      </c>
      <c r="K41" s="83">
        <v>28085</v>
      </c>
      <c r="L41" s="83">
        <v>26158</v>
      </c>
      <c r="M41" s="84">
        <v>25844</v>
      </c>
    </row>
    <row r="42" spans="2:13" ht="27.75" customHeight="1" x14ac:dyDescent="0.15">
      <c r="B42" s="1203"/>
      <c r="C42" s="1204"/>
      <c r="D42" s="85"/>
      <c r="E42" s="1209" t="s">
        <v>26</v>
      </c>
      <c r="F42" s="1209"/>
      <c r="G42" s="1209"/>
      <c r="H42" s="1210"/>
      <c r="I42" s="86">
        <v>968</v>
      </c>
      <c r="J42" s="87">
        <v>949</v>
      </c>
      <c r="K42" s="87">
        <v>834</v>
      </c>
      <c r="L42" s="87">
        <v>1029</v>
      </c>
      <c r="M42" s="88">
        <v>1498</v>
      </c>
    </row>
    <row r="43" spans="2:13" ht="27.75" customHeight="1" x14ac:dyDescent="0.15">
      <c r="B43" s="1203"/>
      <c r="C43" s="1204"/>
      <c r="D43" s="85"/>
      <c r="E43" s="1209" t="s">
        <v>27</v>
      </c>
      <c r="F43" s="1209"/>
      <c r="G43" s="1209"/>
      <c r="H43" s="1210"/>
      <c r="I43" s="86" t="s">
        <v>469</v>
      </c>
      <c r="J43" s="87" t="s">
        <v>469</v>
      </c>
      <c r="K43" s="87" t="s">
        <v>469</v>
      </c>
      <c r="L43" s="87" t="s">
        <v>469</v>
      </c>
      <c r="M43" s="88" t="s">
        <v>469</v>
      </c>
    </row>
    <row r="44" spans="2:13" ht="27.75" customHeight="1" x14ac:dyDescent="0.15">
      <c r="B44" s="1203"/>
      <c r="C44" s="1204"/>
      <c r="D44" s="85"/>
      <c r="E44" s="1209" t="s">
        <v>28</v>
      </c>
      <c r="F44" s="1209"/>
      <c r="G44" s="1209"/>
      <c r="H44" s="1210"/>
      <c r="I44" s="86">
        <v>1238</v>
      </c>
      <c r="J44" s="87">
        <v>1046</v>
      </c>
      <c r="K44" s="87">
        <v>1084</v>
      </c>
      <c r="L44" s="87">
        <v>1039</v>
      </c>
      <c r="M44" s="88">
        <v>1003</v>
      </c>
    </row>
    <row r="45" spans="2:13" ht="27.75" customHeight="1" x14ac:dyDescent="0.15">
      <c r="B45" s="1203"/>
      <c r="C45" s="1204"/>
      <c r="D45" s="85"/>
      <c r="E45" s="1209" t="s">
        <v>29</v>
      </c>
      <c r="F45" s="1209"/>
      <c r="G45" s="1209"/>
      <c r="H45" s="1210"/>
      <c r="I45" s="86">
        <v>23357</v>
      </c>
      <c r="J45" s="87">
        <v>22016</v>
      </c>
      <c r="K45" s="87">
        <v>19918</v>
      </c>
      <c r="L45" s="87">
        <v>20389</v>
      </c>
      <c r="M45" s="88">
        <v>16761</v>
      </c>
    </row>
    <row r="46" spans="2:13" ht="27.75" customHeight="1" x14ac:dyDescent="0.15">
      <c r="B46" s="1203"/>
      <c r="C46" s="1204"/>
      <c r="D46" s="85"/>
      <c r="E46" s="1209" t="s">
        <v>30</v>
      </c>
      <c r="F46" s="1209"/>
      <c r="G46" s="1209"/>
      <c r="H46" s="1210"/>
      <c r="I46" s="86">
        <v>28</v>
      </c>
      <c r="J46" s="87" t="s">
        <v>469</v>
      </c>
      <c r="K46" s="87" t="s">
        <v>469</v>
      </c>
      <c r="L46" s="87" t="s">
        <v>469</v>
      </c>
      <c r="M46" s="88" t="s">
        <v>469</v>
      </c>
    </row>
    <row r="47" spans="2:13" ht="27.75" customHeight="1" x14ac:dyDescent="0.15">
      <c r="B47" s="1203"/>
      <c r="C47" s="1204"/>
      <c r="D47" s="85"/>
      <c r="E47" s="1209" t="s">
        <v>31</v>
      </c>
      <c r="F47" s="1209"/>
      <c r="G47" s="1209"/>
      <c r="H47" s="1210"/>
      <c r="I47" s="86" t="s">
        <v>469</v>
      </c>
      <c r="J47" s="87" t="s">
        <v>469</v>
      </c>
      <c r="K47" s="87" t="s">
        <v>469</v>
      </c>
      <c r="L47" s="87" t="s">
        <v>469</v>
      </c>
      <c r="M47" s="88" t="s">
        <v>469</v>
      </c>
    </row>
    <row r="48" spans="2:13" ht="27.75" customHeight="1" x14ac:dyDescent="0.15">
      <c r="B48" s="1205"/>
      <c r="C48" s="1206"/>
      <c r="D48" s="85"/>
      <c r="E48" s="1209" t="s">
        <v>32</v>
      </c>
      <c r="F48" s="1209"/>
      <c r="G48" s="1209"/>
      <c r="H48" s="1210"/>
      <c r="I48" s="86" t="s">
        <v>469</v>
      </c>
      <c r="J48" s="87" t="s">
        <v>469</v>
      </c>
      <c r="K48" s="87" t="s">
        <v>469</v>
      </c>
      <c r="L48" s="87" t="s">
        <v>469</v>
      </c>
      <c r="M48" s="88" t="s">
        <v>469</v>
      </c>
    </row>
    <row r="49" spans="2:13" ht="27.75" customHeight="1" x14ac:dyDescent="0.15">
      <c r="B49" s="1211" t="s">
        <v>33</v>
      </c>
      <c r="C49" s="1212"/>
      <c r="D49" s="89"/>
      <c r="E49" s="1209" t="s">
        <v>34</v>
      </c>
      <c r="F49" s="1209"/>
      <c r="G49" s="1209"/>
      <c r="H49" s="1210"/>
      <c r="I49" s="86">
        <v>45726</v>
      </c>
      <c r="J49" s="87">
        <v>47773</v>
      </c>
      <c r="K49" s="87">
        <v>48401</v>
      </c>
      <c r="L49" s="87">
        <v>51565</v>
      </c>
      <c r="M49" s="88">
        <v>57237</v>
      </c>
    </row>
    <row r="50" spans="2:13" ht="27.75" customHeight="1" x14ac:dyDescent="0.15">
      <c r="B50" s="1203"/>
      <c r="C50" s="1204"/>
      <c r="D50" s="85"/>
      <c r="E50" s="1209" t="s">
        <v>35</v>
      </c>
      <c r="F50" s="1209"/>
      <c r="G50" s="1209"/>
      <c r="H50" s="1210"/>
      <c r="I50" s="86" t="s">
        <v>469</v>
      </c>
      <c r="J50" s="87" t="s">
        <v>469</v>
      </c>
      <c r="K50" s="87" t="s">
        <v>469</v>
      </c>
      <c r="L50" s="87" t="s">
        <v>469</v>
      </c>
      <c r="M50" s="88" t="s">
        <v>469</v>
      </c>
    </row>
    <row r="51" spans="2:13" ht="27.75" customHeight="1" x14ac:dyDescent="0.15">
      <c r="B51" s="1205"/>
      <c r="C51" s="1206"/>
      <c r="D51" s="85"/>
      <c r="E51" s="1209" t="s">
        <v>36</v>
      </c>
      <c r="F51" s="1209"/>
      <c r="G51" s="1209"/>
      <c r="H51" s="1210"/>
      <c r="I51" s="86">
        <v>86752</v>
      </c>
      <c r="J51" s="87">
        <v>83310</v>
      </c>
      <c r="K51" s="87">
        <v>77874</v>
      </c>
      <c r="L51" s="87">
        <v>73988</v>
      </c>
      <c r="M51" s="88">
        <v>69012</v>
      </c>
    </row>
    <row r="52" spans="2:13" ht="27.75" customHeight="1" thickBot="1" x14ac:dyDescent="0.2">
      <c r="B52" s="1213" t="s">
        <v>37</v>
      </c>
      <c r="C52" s="1214"/>
      <c r="D52" s="90"/>
      <c r="E52" s="1215" t="s">
        <v>38</v>
      </c>
      <c r="F52" s="1215"/>
      <c r="G52" s="1215"/>
      <c r="H52" s="1216"/>
      <c r="I52" s="91">
        <v>-72002</v>
      </c>
      <c r="J52" s="92">
        <v>-78173</v>
      </c>
      <c r="K52" s="92">
        <v>-76354</v>
      </c>
      <c r="L52" s="92">
        <v>-76939</v>
      </c>
      <c r="M52" s="93">
        <v>-81141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540</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541</v>
      </c>
    </row>
    <row r="50" spans="1:17" x14ac:dyDescent="0.15">
      <c r="B50" s="248"/>
      <c r="C50" s="244"/>
      <c r="D50" s="244"/>
      <c r="E50" s="244"/>
      <c r="F50" s="244"/>
      <c r="G50" s="1226"/>
      <c r="H50" s="1227"/>
      <c r="I50" s="1227"/>
      <c r="J50" s="1228"/>
      <c r="K50" s="354" t="s">
        <v>509</v>
      </c>
      <c r="L50" s="354" t="s">
        <v>510</v>
      </c>
      <c r="M50" s="354" t="s">
        <v>511</v>
      </c>
      <c r="N50" s="354" t="s">
        <v>512</v>
      </c>
      <c r="O50" s="354" t="s">
        <v>513</v>
      </c>
    </row>
    <row r="51" spans="1:17" x14ac:dyDescent="0.15">
      <c r="B51" s="248"/>
      <c r="C51" s="244"/>
      <c r="D51" s="244"/>
      <c r="E51" s="244"/>
      <c r="F51" s="244"/>
      <c r="G51" s="1229" t="s">
        <v>542</v>
      </c>
      <c r="H51" s="1230"/>
      <c r="I51" s="1235" t="s">
        <v>543</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544</v>
      </c>
      <c r="J53" s="1239"/>
      <c r="K53" s="1246"/>
      <c r="L53" s="1246"/>
      <c r="M53" s="1246"/>
      <c r="N53" s="1246"/>
      <c r="O53" s="1246"/>
    </row>
    <row r="54" spans="1:17" x14ac:dyDescent="0.15">
      <c r="A54" s="355"/>
      <c r="B54" s="248"/>
      <c r="C54" s="244"/>
      <c r="D54" s="244"/>
      <c r="E54" s="244"/>
      <c r="F54" s="244"/>
      <c r="G54" s="1233"/>
      <c r="H54" s="1234"/>
      <c r="I54" s="1239"/>
      <c r="J54" s="1239"/>
      <c r="K54" s="1247"/>
      <c r="L54" s="1247"/>
      <c r="M54" s="1247"/>
      <c r="N54" s="1247"/>
      <c r="O54" s="1247"/>
    </row>
    <row r="55" spans="1:17" x14ac:dyDescent="0.15">
      <c r="A55" s="355"/>
      <c r="B55" s="248"/>
      <c r="C55" s="244"/>
      <c r="D55" s="244"/>
      <c r="E55" s="244"/>
      <c r="F55" s="244"/>
      <c r="G55" s="1240" t="s">
        <v>545</v>
      </c>
      <c r="H55" s="1241"/>
      <c r="I55" s="1239" t="s">
        <v>543</v>
      </c>
      <c r="J55" s="1239"/>
      <c r="K55" s="1237"/>
      <c r="L55" s="1237"/>
      <c r="M55" s="1237"/>
      <c r="N55" s="1237"/>
      <c r="O55" s="1237"/>
    </row>
    <row r="56" spans="1:17" x14ac:dyDescent="0.15">
      <c r="A56" s="355"/>
      <c r="B56" s="248"/>
      <c r="C56" s="244"/>
      <c r="D56" s="244"/>
      <c r="E56" s="244"/>
      <c r="F56" s="244"/>
      <c r="G56" s="1242"/>
      <c r="H56" s="1243"/>
      <c r="I56" s="1239"/>
      <c r="J56" s="1239"/>
      <c r="K56" s="1238"/>
      <c r="L56" s="1238"/>
      <c r="M56" s="1238"/>
      <c r="N56" s="1238"/>
      <c r="O56" s="1238"/>
    </row>
    <row r="57" spans="1:17" s="355" customFormat="1" x14ac:dyDescent="0.15">
      <c r="B57" s="356"/>
      <c r="C57" s="352"/>
      <c r="D57" s="352"/>
      <c r="E57" s="352"/>
      <c r="F57" s="352"/>
      <c r="G57" s="1242"/>
      <c r="H57" s="1243"/>
      <c r="I57" s="1248" t="s">
        <v>544</v>
      </c>
      <c r="J57" s="1248"/>
      <c r="K57" s="1246"/>
      <c r="L57" s="1246"/>
      <c r="M57" s="1246"/>
      <c r="N57" s="1246"/>
      <c r="O57" s="1246"/>
      <c r="P57" s="357"/>
      <c r="Q57" s="356"/>
    </row>
    <row r="58" spans="1:17" s="355" customFormat="1" x14ac:dyDescent="0.15">
      <c r="A58" s="243"/>
      <c r="B58" s="356"/>
      <c r="C58" s="352"/>
      <c r="D58" s="352"/>
      <c r="E58" s="352"/>
      <c r="F58" s="352"/>
      <c r="G58" s="1244"/>
      <c r="H58" s="1245"/>
      <c r="I58" s="1248"/>
      <c r="J58" s="1248"/>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546</v>
      </c>
      <c r="C63" s="244"/>
      <c r="D63" s="244"/>
      <c r="E63" s="244"/>
      <c r="F63" s="244"/>
      <c r="G63" s="244"/>
      <c r="H63" s="244"/>
      <c r="I63" s="244"/>
      <c r="J63" s="244"/>
      <c r="K63" s="244"/>
      <c r="L63" s="244"/>
      <c r="M63" s="244"/>
      <c r="N63" s="244"/>
      <c r="O63" s="244"/>
    </row>
    <row r="64" spans="1:17" x14ac:dyDescent="0.15">
      <c r="B64" s="248"/>
      <c r="C64" s="244"/>
      <c r="D64" s="244"/>
      <c r="E64" s="244"/>
      <c r="F64" s="244"/>
      <c r="G64" s="351" t="s">
        <v>540</v>
      </c>
      <c r="I64" s="352"/>
      <c r="J64" s="352"/>
      <c r="K64" s="352"/>
      <c r="L64" s="244"/>
      <c r="M64" s="244"/>
      <c r="N64" s="244"/>
      <c r="O64" s="244"/>
    </row>
    <row r="65" spans="2:30" x14ac:dyDescent="0.15">
      <c r="B65" s="248"/>
      <c r="C65" s="244"/>
      <c r="D65" s="244"/>
      <c r="E65" s="244"/>
      <c r="F65" s="244"/>
      <c r="G65" s="1249" t="s">
        <v>547</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548</v>
      </c>
      <c r="I71" s="368"/>
      <c r="J71" s="364"/>
      <c r="K71" s="364"/>
      <c r="L71" s="365"/>
      <c r="M71" s="364"/>
      <c r="N71" s="365"/>
      <c r="O71" s="366"/>
    </row>
    <row r="72" spans="2:30" x14ac:dyDescent="0.15">
      <c r="B72" s="248"/>
      <c r="C72" s="244"/>
      <c r="D72" s="244"/>
      <c r="E72" s="244"/>
      <c r="F72" s="244"/>
      <c r="G72" s="1226"/>
      <c r="H72" s="1227"/>
      <c r="I72" s="1227"/>
      <c r="J72" s="1228"/>
      <c r="K72" s="354" t="s">
        <v>509</v>
      </c>
      <c r="L72" s="354" t="s">
        <v>510</v>
      </c>
      <c r="M72" s="354" t="s">
        <v>511</v>
      </c>
      <c r="N72" s="354" t="s">
        <v>512</v>
      </c>
      <c r="O72" s="354" t="s">
        <v>513</v>
      </c>
    </row>
    <row r="73" spans="2:30" x14ac:dyDescent="0.15">
      <c r="B73" s="248"/>
      <c r="C73" s="244"/>
      <c r="D73" s="244"/>
      <c r="E73" s="244"/>
      <c r="F73" s="244"/>
      <c r="G73" s="1229" t="s">
        <v>542</v>
      </c>
      <c r="H73" s="1230"/>
      <c r="I73" s="1235" t="s">
        <v>543</v>
      </c>
      <c r="J73" s="1235"/>
      <c r="K73" s="1250"/>
      <c r="L73" s="1250"/>
      <c r="M73" s="1238"/>
      <c r="N73" s="1238"/>
      <c r="O73" s="1238"/>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549</v>
      </c>
      <c r="J75" s="1239"/>
      <c r="K75" s="1251">
        <v>-1.6</v>
      </c>
      <c r="L75" s="1251">
        <v>-2</v>
      </c>
      <c r="M75" s="1251">
        <v>-2.4</v>
      </c>
      <c r="N75" s="1251">
        <v>-2.9</v>
      </c>
      <c r="O75" s="1251">
        <v>-3.5</v>
      </c>
      <c r="U75" s="243">
        <v>81.2</v>
      </c>
      <c r="W75" s="243">
        <v>87.2</v>
      </c>
      <c r="Y75" s="243">
        <v>99.8</v>
      </c>
      <c r="AA75" s="243">
        <v>109.5</v>
      </c>
      <c r="AC75" s="243">
        <v>115.2</v>
      </c>
    </row>
    <row r="76" spans="2:30" x14ac:dyDescent="0.15">
      <c r="B76" s="248"/>
      <c r="C76" s="244"/>
      <c r="D76" s="244"/>
      <c r="E76" s="244"/>
      <c r="F76" s="244"/>
      <c r="G76" s="1233"/>
      <c r="H76" s="1234"/>
      <c r="I76" s="1239"/>
      <c r="J76" s="1239"/>
      <c r="K76" s="1247"/>
      <c r="L76" s="1247"/>
      <c r="M76" s="1247"/>
      <c r="N76" s="1247"/>
      <c r="O76" s="1247"/>
    </row>
    <row r="77" spans="2:30" x14ac:dyDescent="0.15">
      <c r="B77" s="248"/>
      <c r="C77" s="244"/>
      <c r="D77" s="244"/>
      <c r="E77" s="244"/>
      <c r="F77" s="244"/>
      <c r="G77" s="1240" t="s">
        <v>545</v>
      </c>
      <c r="H77" s="1241"/>
      <c r="I77" s="1239" t="s">
        <v>543</v>
      </c>
      <c r="J77" s="1239"/>
      <c r="K77" s="1250">
        <v>0</v>
      </c>
      <c r="L77" s="1250">
        <v>0</v>
      </c>
      <c r="M77" s="1238">
        <v>0</v>
      </c>
      <c r="N77" s="1238">
        <v>0</v>
      </c>
      <c r="O77" s="1238">
        <v>0</v>
      </c>
      <c r="R77" s="243">
        <v>12.3</v>
      </c>
      <c r="T77" s="243">
        <v>11.1</v>
      </c>
    </row>
    <row r="78" spans="2:30" x14ac:dyDescent="0.15">
      <c r="B78" s="248"/>
      <c r="C78" s="244"/>
      <c r="D78" s="244"/>
      <c r="E78" s="244"/>
      <c r="F78" s="244"/>
      <c r="G78" s="1242"/>
      <c r="H78" s="1243"/>
      <c r="I78" s="1239"/>
      <c r="J78" s="1239"/>
      <c r="K78" s="1250"/>
      <c r="L78" s="1250"/>
      <c r="M78" s="1238"/>
      <c r="N78" s="1238"/>
      <c r="O78" s="1238"/>
    </row>
    <row r="79" spans="2:30" x14ac:dyDescent="0.15">
      <c r="B79" s="248"/>
      <c r="C79" s="244"/>
      <c r="D79" s="244"/>
      <c r="E79" s="244"/>
      <c r="F79" s="244"/>
      <c r="G79" s="1242"/>
      <c r="H79" s="1243"/>
      <c r="I79" s="1252" t="s">
        <v>549</v>
      </c>
      <c r="J79" s="1248"/>
      <c r="K79" s="1253">
        <v>0</v>
      </c>
      <c r="L79" s="1253">
        <v>-0.7</v>
      </c>
      <c r="M79" s="1253">
        <v>-1.3</v>
      </c>
      <c r="N79" s="1253">
        <v>-1.8</v>
      </c>
      <c r="O79" s="1253">
        <v>-2.2999999999999998</v>
      </c>
      <c r="V79" s="243">
        <v>53.5</v>
      </c>
      <c r="X79" s="243">
        <v>48.2</v>
      </c>
      <c r="Z79" s="243">
        <v>34.200000000000003</v>
      </c>
      <c r="AB79" s="243">
        <v>30.3</v>
      </c>
      <c r="AD79" s="243">
        <v>28.9</v>
      </c>
    </row>
    <row r="80" spans="2:30" x14ac:dyDescent="0.15">
      <c r="B80" s="248"/>
      <c r="C80" s="244"/>
      <c r="D80" s="244"/>
      <c r="E80" s="244"/>
      <c r="F80" s="244"/>
      <c r="G80" s="1244"/>
      <c r="H80" s="1245"/>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38980</v>
      </c>
      <c r="E3" s="116"/>
      <c r="F3" s="117">
        <v>39651</v>
      </c>
      <c r="G3" s="118"/>
      <c r="H3" s="119"/>
    </row>
    <row r="4" spans="1:8" x14ac:dyDescent="0.15">
      <c r="A4" s="120"/>
      <c r="B4" s="121"/>
      <c r="C4" s="122"/>
      <c r="D4" s="123">
        <v>34140</v>
      </c>
      <c r="E4" s="124"/>
      <c r="F4" s="125">
        <v>28525</v>
      </c>
      <c r="G4" s="126"/>
      <c r="H4" s="127"/>
    </row>
    <row r="5" spans="1:8" x14ac:dyDescent="0.15">
      <c r="A5" s="108" t="s">
        <v>503</v>
      </c>
      <c r="B5" s="113"/>
      <c r="C5" s="114"/>
      <c r="D5" s="115">
        <v>27460</v>
      </c>
      <c r="E5" s="116"/>
      <c r="F5" s="117">
        <v>37665</v>
      </c>
      <c r="G5" s="118"/>
      <c r="H5" s="119"/>
    </row>
    <row r="6" spans="1:8" x14ac:dyDescent="0.15">
      <c r="A6" s="120"/>
      <c r="B6" s="121"/>
      <c r="C6" s="122"/>
      <c r="D6" s="123">
        <v>19414</v>
      </c>
      <c r="E6" s="124"/>
      <c r="F6" s="125">
        <v>25730</v>
      </c>
      <c r="G6" s="126"/>
      <c r="H6" s="127"/>
    </row>
    <row r="7" spans="1:8" x14ac:dyDescent="0.15">
      <c r="A7" s="108" t="s">
        <v>504</v>
      </c>
      <c r="B7" s="113"/>
      <c r="C7" s="114"/>
      <c r="D7" s="115">
        <v>36430</v>
      </c>
      <c r="E7" s="116"/>
      <c r="F7" s="117">
        <v>36861</v>
      </c>
      <c r="G7" s="118"/>
      <c r="H7" s="119"/>
    </row>
    <row r="8" spans="1:8" x14ac:dyDescent="0.15">
      <c r="A8" s="120"/>
      <c r="B8" s="121"/>
      <c r="C8" s="122"/>
      <c r="D8" s="123">
        <v>26239</v>
      </c>
      <c r="E8" s="124"/>
      <c r="F8" s="125">
        <v>23990</v>
      </c>
      <c r="G8" s="126"/>
      <c r="H8" s="127"/>
    </row>
    <row r="9" spans="1:8" x14ac:dyDescent="0.15">
      <c r="A9" s="108" t="s">
        <v>505</v>
      </c>
      <c r="B9" s="113"/>
      <c r="C9" s="114"/>
      <c r="D9" s="115">
        <v>24730</v>
      </c>
      <c r="E9" s="116"/>
      <c r="F9" s="117">
        <v>47064</v>
      </c>
      <c r="G9" s="118"/>
      <c r="H9" s="119"/>
    </row>
    <row r="10" spans="1:8" x14ac:dyDescent="0.15">
      <c r="A10" s="120"/>
      <c r="B10" s="121"/>
      <c r="C10" s="122"/>
      <c r="D10" s="123">
        <v>20898</v>
      </c>
      <c r="E10" s="124"/>
      <c r="F10" s="125">
        <v>32508</v>
      </c>
      <c r="G10" s="126"/>
      <c r="H10" s="127"/>
    </row>
    <row r="11" spans="1:8" x14ac:dyDescent="0.15">
      <c r="A11" s="108" t="s">
        <v>506</v>
      </c>
      <c r="B11" s="113"/>
      <c r="C11" s="114"/>
      <c r="D11" s="115">
        <v>45951</v>
      </c>
      <c r="E11" s="116"/>
      <c r="F11" s="117">
        <v>43773</v>
      </c>
      <c r="G11" s="118"/>
      <c r="H11" s="119"/>
    </row>
    <row r="12" spans="1:8" x14ac:dyDescent="0.15">
      <c r="A12" s="120"/>
      <c r="B12" s="121"/>
      <c r="C12" s="128"/>
      <c r="D12" s="123">
        <v>31168</v>
      </c>
      <c r="E12" s="124"/>
      <c r="F12" s="125">
        <v>30346</v>
      </c>
      <c r="G12" s="126"/>
      <c r="H12" s="127"/>
    </row>
    <row r="13" spans="1:8" x14ac:dyDescent="0.15">
      <c r="A13" s="108"/>
      <c r="B13" s="113"/>
      <c r="C13" s="129"/>
      <c r="D13" s="130">
        <v>34710</v>
      </c>
      <c r="E13" s="131"/>
      <c r="F13" s="132">
        <v>41003</v>
      </c>
      <c r="G13" s="133"/>
      <c r="H13" s="119"/>
    </row>
    <row r="14" spans="1:8" x14ac:dyDescent="0.15">
      <c r="A14" s="120"/>
      <c r="B14" s="121"/>
      <c r="C14" s="122"/>
      <c r="D14" s="123">
        <v>26372</v>
      </c>
      <c r="E14" s="124"/>
      <c r="F14" s="125">
        <v>28220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5.49</v>
      </c>
      <c r="C19" s="134">
        <f>ROUND(VALUE(SUBSTITUTE(実質収支比率等に係る経年分析!G$48,"▲","-")),2)</f>
        <v>5.74</v>
      </c>
      <c r="D19" s="134">
        <f>ROUND(VALUE(SUBSTITUTE(実質収支比率等に係る経年分析!H$48,"▲","-")),2)</f>
        <v>7.2</v>
      </c>
      <c r="E19" s="134">
        <f>ROUND(VALUE(SUBSTITUTE(実質収支比率等に係る経年分析!I$48,"▲","-")),2)</f>
        <v>6.06</v>
      </c>
      <c r="F19" s="134">
        <f>ROUND(VALUE(SUBSTITUTE(実質収支比率等に係る経年分析!J$48,"▲","-")),2)</f>
        <v>8.0299999999999994</v>
      </c>
    </row>
    <row r="20" spans="1:11" x14ac:dyDescent="0.15">
      <c r="A20" s="134" t="s">
        <v>43</v>
      </c>
      <c r="B20" s="134">
        <f>ROUND(VALUE(SUBSTITUTE(実質収支比率等に係る経年分析!F$47,"▲","-")),2)</f>
        <v>9.2200000000000006</v>
      </c>
      <c r="C20" s="134">
        <f>ROUND(VALUE(SUBSTITUTE(実質収支比率等に係る経年分析!G$47,"▲","-")),2)</f>
        <v>18.059999999999999</v>
      </c>
      <c r="D20" s="134">
        <f>ROUND(VALUE(SUBSTITUTE(実質収支比率等に係る経年分析!H$47,"▲","-")),2)</f>
        <v>15.89</v>
      </c>
      <c r="E20" s="134">
        <f>ROUND(VALUE(SUBSTITUTE(実質収支比率等に係る経年分析!I$47,"▲","-")),2)</f>
        <v>16.02</v>
      </c>
      <c r="F20" s="134">
        <f>ROUND(VALUE(SUBSTITUTE(実質収支比率等に係る経年分析!J$47,"▲","-")),2)</f>
        <v>17.02</v>
      </c>
    </row>
    <row r="21" spans="1:11" x14ac:dyDescent="0.15">
      <c r="A21" s="134" t="s">
        <v>44</v>
      </c>
      <c r="B21" s="134">
        <f>IF(ISNUMBER(VALUE(SUBSTITUTE(実質収支比率等に係る経年分析!F$49,"▲","-"))),ROUND(VALUE(SUBSTITUTE(実質収支比率等に係る経年分析!F$49,"▲","-")),2),NA())</f>
        <v>-7.27</v>
      </c>
      <c r="C21" s="134">
        <f>IF(ISNUMBER(VALUE(SUBSTITUTE(実質収支比率等に係る経年分析!G$49,"▲","-"))),ROUND(VALUE(SUBSTITUTE(実質収支比率等に係る経年分析!G$49,"▲","-")),2),NA())</f>
        <v>5.69</v>
      </c>
      <c r="D21" s="134">
        <f>IF(ISNUMBER(VALUE(SUBSTITUTE(実質収支比率等に係る経年分析!H$49,"▲","-"))),ROUND(VALUE(SUBSTITUTE(実質収支比率等に係る経年分析!H$49,"▲","-")),2),NA())</f>
        <v>-3.9</v>
      </c>
      <c r="E21" s="134">
        <f>IF(ISNUMBER(VALUE(SUBSTITUTE(実質収支比率等に係る経年分析!I$49,"▲","-"))),ROUND(VALUE(SUBSTITUTE(実質収支比率等に係る経年分析!I$49,"▲","-")),2),NA())</f>
        <v>-3.13</v>
      </c>
      <c r="F21" s="134">
        <f>IF(ISNUMBER(VALUE(SUBSTITUTE(実質収支比率等に係る経年分析!J$49,"▲","-"))),ROUND(VALUE(SUBSTITUTE(実質収支比率等に係る経年分析!J$49,"▲","-")),2),NA())</f>
        <v>0.97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中小企業従業員退職金等共済事業会計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介護保険会計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5547</v>
      </c>
      <c r="E42" s="136"/>
      <c r="F42" s="136"/>
      <c r="G42" s="136">
        <f>'実質公債費比率（分子）の構造'!L$52</f>
        <v>5900</v>
      </c>
      <c r="H42" s="136"/>
      <c r="I42" s="136"/>
      <c r="J42" s="136">
        <f>'実質公債費比率（分子）の構造'!M$52</f>
        <v>6078</v>
      </c>
      <c r="K42" s="136"/>
      <c r="L42" s="136"/>
      <c r="M42" s="136">
        <f>'実質公債費比率（分子）の構造'!N$52</f>
        <v>6255</v>
      </c>
      <c r="N42" s="136"/>
      <c r="O42" s="136"/>
      <c r="P42" s="136">
        <f>'実質公債費比率（分子）の構造'!O$52</f>
        <v>6553</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96</v>
      </c>
      <c r="C44" s="136"/>
      <c r="D44" s="136"/>
      <c r="E44" s="136">
        <f>'実質公債費比率（分子）の構造'!L$50</f>
        <v>96</v>
      </c>
      <c r="F44" s="136"/>
      <c r="G44" s="136"/>
      <c r="H44" s="136">
        <f>'実質公債費比率（分子）の構造'!M$50</f>
        <v>96</v>
      </c>
      <c r="I44" s="136"/>
      <c r="J44" s="136"/>
      <c r="K44" s="136">
        <f>'実質公債費比率（分子）の構造'!N$50</f>
        <v>84</v>
      </c>
      <c r="L44" s="136"/>
      <c r="M44" s="136"/>
      <c r="N44" s="136">
        <f>'実質公債費比率（分子）の構造'!O$50</f>
        <v>84</v>
      </c>
      <c r="O44" s="136"/>
      <c r="P44" s="136"/>
    </row>
    <row r="45" spans="1:16" x14ac:dyDescent="0.15">
      <c r="A45" s="136" t="s">
        <v>53</v>
      </c>
      <c r="B45" s="136">
        <f>'実質公債費比率（分子）の構造'!K$49</f>
        <v>294</v>
      </c>
      <c r="C45" s="136"/>
      <c r="D45" s="136"/>
      <c r="E45" s="136">
        <f>'実質公債費比率（分子）の構造'!L$49</f>
        <v>289</v>
      </c>
      <c r="F45" s="136"/>
      <c r="G45" s="136"/>
      <c r="H45" s="136">
        <f>'実質公債費比率（分子）の構造'!M$49</f>
        <v>216</v>
      </c>
      <c r="I45" s="136"/>
      <c r="J45" s="136"/>
      <c r="K45" s="136">
        <f>'実質公債費比率（分子）の構造'!N$49</f>
        <v>176</v>
      </c>
      <c r="L45" s="136"/>
      <c r="M45" s="136"/>
      <c r="N45" s="136">
        <f>'実質公債費比率（分子）の構造'!O$49</f>
        <v>169</v>
      </c>
      <c r="O45" s="136"/>
      <c r="P45" s="136"/>
    </row>
    <row r="46" spans="1:16" x14ac:dyDescent="0.15">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f>'実質公債費比率（分子）の構造'!K$47</f>
        <v>213</v>
      </c>
      <c r="C47" s="136"/>
      <c r="D47" s="136"/>
      <c r="E47" s="136">
        <f>'実質公債費比率（分子）の構造'!L$47</f>
        <v>213</v>
      </c>
      <c r="F47" s="136"/>
      <c r="G47" s="136"/>
      <c r="H47" s="136">
        <f>'実質公債費比率（分子）の構造'!M$47</f>
        <v>65</v>
      </c>
      <c r="I47" s="136"/>
      <c r="J47" s="136"/>
      <c r="K47" s="136">
        <f>'実質公債費比率（分子）の構造'!N$47</f>
        <v>35</v>
      </c>
      <c r="L47" s="136"/>
      <c r="M47" s="136"/>
      <c r="N47" s="136">
        <f>'実質公債費比率（分子）の構造'!O$47</f>
        <v>27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3382</v>
      </c>
      <c r="C49" s="136"/>
      <c r="D49" s="136"/>
      <c r="E49" s="136">
        <f>'実質公債費比率（分子）の構造'!L$45</f>
        <v>3696</v>
      </c>
      <c r="F49" s="136"/>
      <c r="G49" s="136"/>
      <c r="H49" s="136">
        <f>'実質公債費比率（分子）の構造'!M$45</f>
        <v>3570</v>
      </c>
      <c r="I49" s="136"/>
      <c r="J49" s="136"/>
      <c r="K49" s="136">
        <f>'実質公債費比率（分子）の構造'!N$45</f>
        <v>3355</v>
      </c>
      <c r="L49" s="136"/>
      <c r="M49" s="136"/>
      <c r="N49" s="136">
        <f>'実質公債費比率（分子）の構造'!O$45</f>
        <v>3167</v>
      </c>
      <c r="O49" s="136"/>
      <c r="P49" s="136"/>
    </row>
    <row r="50" spans="1:16" x14ac:dyDescent="0.15">
      <c r="A50" s="136" t="s">
        <v>58</v>
      </c>
      <c r="B50" s="136" t="e">
        <f>NA()</f>
        <v>#N/A</v>
      </c>
      <c r="C50" s="136">
        <f>IF(ISNUMBER('実質公債費比率（分子）の構造'!K$53),'実質公債費比率（分子）の構造'!K$53,NA())</f>
        <v>-1562</v>
      </c>
      <c r="D50" s="136" t="e">
        <f>NA()</f>
        <v>#N/A</v>
      </c>
      <c r="E50" s="136" t="e">
        <f>NA()</f>
        <v>#N/A</v>
      </c>
      <c r="F50" s="136">
        <f>IF(ISNUMBER('実質公債費比率（分子）の構造'!L$53),'実質公債費比率（分子）の構造'!L$53,NA())</f>
        <v>-1606</v>
      </c>
      <c r="G50" s="136" t="e">
        <f>NA()</f>
        <v>#N/A</v>
      </c>
      <c r="H50" s="136" t="e">
        <f>NA()</f>
        <v>#N/A</v>
      </c>
      <c r="I50" s="136">
        <f>IF(ISNUMBER('実質公債費比率（分子）の構造'!M$53),'実質公債費比率（分子）の構造'!M$53,NA())</f>
        <v>-2131</v>
      </c>
      <c r="J50" s="136" t="e">
        <f>NA()</f>
        <v>#N/A</v>
      </c>
      <c r="K50" s="136" t="e">
        <f>NA()</f>
        <v>#N/A</v>
      </c>
      <c r="L50" s="136">
        <f>IF(ISNUMBER('実質公債費比率（分子）の構造'!N$53),'実質公債費比率（分子）の構造'!N$53,NA())</f>
        <v>-2605</v>
      </c>
      <c r="M50" s="136" t="e">
        <f>NA()</f>
        <v>#N/A</v>
      </c>
      <c r="N50" s="136" t="e">
        <f>NA()</f>
        <v>#N/A</v>
      </c>
      <c r="O50" s="136">
        <f>IF(ISNUMBER('実質公債費比率（分子）の構造'!O$53),'実質公債費比率（分子）の構造'!O$53,NA())</f>
        <v>-3106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86752</v>
      </c>
      <c r="E56" s="135"/>
      <c r="F56" s="135"/>
      <c r="G56" s="135">
        <f>'将来負担比率（分子）の構造'!J$51</f>
        <v>83310</v>
      </c>
      <c r="H56" s="135"/>
      <c r="I56" s="135"/>
      <c r="J56" s="135">
        <f>'将来負担比率（分子）の構造'!K$51</f>
        <v>77874</v>
      </c>
      <c r="K56" s="135"/>
      <c r="L56" s="135"/>
      <c r="M56" s="135">
        <f>'将来負担比率（分子）の構造'!L$51</f>
        <v>73988</v>
      </c>
      <c r="N56" s="135"/>
      <c r="O56" s="135"/>
      <c r="P56" s="135">
        <f>'将来負担比率（分子）の構造'!M$51</f>
        <v>69012</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45726</v>
      </c>
      <c r="E58" s="135"/>
      <c r="F58" s="135"/>
      <c r="G58" s="135">
        <f>'将来負担比率（分子）の構造'!J$49</f>
        <v>47773</v>
      </c>
      <c r="H58" s="135"/>
      <c r="I58" s="135"/>
      <c r="J58" s="135">
        <f>'将来負担比率（分子）の構造'!K$49</f>
        <v>48401</v>
      </c>
      <c r="K58" s="135"/>
      <c r="L58" s="135"/>
      <c r="M58" s="135">
        <f>'将来負担比率（分子）の構造'!L$49</f>
        <v>51565</v>
      </c>
      <c r="N58" s="135"/>
      <c r="O58" s="135"/>
      <c r="P58" s="135">
        <f>'将来負担比率（分子）の構造'!M$49</f>
        <v>57237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23357</v>
      </c>
      <c r="C62" s="135"/>
      <c r="D62" s="135"/>
      <c r="E62" s="135">
        <f>'将来負担比率（分子）の構造'!J$45</f>
        <v>22016</v>
      </c>
      <c r="F62" s="135"/>
      <c r="G62" s="135"/>
      <c r="H62" s="135">
        <f>'将来負担比率（分子）の構造'!K$45</f>
        <v>19918</v>
      </c>
      <c r="I62" s="135"/>
      <c r="J62" s="135"/>
      <c r="K62" s="135">
        <f>'将来負担比率（分子）の構造'!L$45</f>
        <v>20389</v>
      </c>
      <c r="L62" s="135"/>
      <c r="M62" s="135"/>
      <c r="N62" s="135">
        <f>'将来負担比率（分子）の構造'!M$45</f>
        <v>16761</v>
      </c>
      <c r="O62" s="135"/>
      <c r="P62" s="135"/>
    </row>
    <row r="63" spans="1:16" x14ac:dyDescent="0.15">
      <c r="A63" s="135" t="s">
        <v>28</v>
      </c>
      <c r="B63" s="135">
        <f>'将来負担比率（分子）の構造'!I$44</f>
        <v>1238</v>
      </c>
      <c r="C63" s="135"/>
      <c r="D63" s="135"/>
      <c r="E63" s="135">
        <f>'将来負担比率（分子）の構造'!J$44</f>
        <v>1046</v>
      </c>
      <c r="F63" s="135"/>
      <c r="G63" s="135"/>
      <c r="H63" s="135">
        <f>'将来負担比率（分子）の構造'!K$44</f>
        <v>1084</v>
      </c>
      <c r="I63" s="135"/>
      <c r="J63" s="135"/>
      <c r="K63" s="135">
        <f>'将来負担比率（分子）の構造'!L$44</f>
        <v>1039</v>
      </c>
      <c r="L63" s="135"/>
      <c r="M63" s="135"/>
      <c r="N63" s="135">
        <f>'将来負担比率（分子）の構造'!M$44</f>
        <v>1003</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968</v>
      </c>
      <c r="C65" s="135"/>
      <c r="D65" s="135"/>
      <c r="E65" s="135">
        <f>'将来負担比率（分子）の構造'!J$42</f>
        <v>949</v>
      </c>
      <c r="F65" s="135"/>
      <c r="G65" s="135"/>
      <c r="H65" s="135">
        <f>'将来負担比率（分子）の構造'!K$42</f>
        <v>834</v>
      </c>
      <c r="I65" s="135"/>
      <c r="J65" s="135"/>
      <c r="K65" s="135">
        <f>'将来負担比率（分子）の構造'!L$42</f>
        <v>1029</v>
      </c>
      <c r="L65" s="135"/>
      <c r="M65" s="135"/>
      <c r="N65" s="135">
        <f>'将来負担比率（分子）の構造'!M$42</f>
        <v>1498</v>
      </c>
      <c r="O65" s="135"/>
      <c r="P65" s="135"/>
    </row>
    <row r="66" spans="1:16" x14ac:dyDescent="0.15">
      <c r="A66" s="135" t="s">
        <v>25</v>
      </c>
      <c r="B66" s="135">
        <f>'将来負担比率（分子）の構造'!I$41</f>
        <v>34885</v>
      </c>
      <c r="C66" s="135"/>
      <c r="D66" s="135"/>
      <c r="E66" s="135">
        <f>'将来負担比率（分子）の構造'!J$41</f>
        <v>28899</v>
      </c>
      <c r="F66" s="135"/>
      <c r="G66" s="135"/>
      <c r="H66" s="135">
        <f>'将来負担比率（分子）の構造'!K$41</f>
        <v>28085</v>
      </c>
      <c r="I66" s="135"/>
      <c r="J66" s="135"/>
      <c r="K66" s="135">
        <f>'将来負担比率（分子）の構造'!L$41</f>
        <v>26158</v>
      </c>
      <c r="L66" s="135"/>
      <c r="M66" s="135"/>
      <c r="N66" s="135">
        <f>'将来負担比率（分子）の構造'!M$41</f>
        <v>25844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27287553</v>
      </c>
      <c r="S5" s="613"/>
      <c r="T5" s="613"/>
      <c r="U5" s="613"/>
      <c r="V5" s="613"/>
      <c r="W5" s="613"/>
      <c r="X5" s="613"/>
      <c r="Y5" s="614"/>
      <c r="Z5" s="615">
        <v>18.899999999999999</v>
      </c>
      <c r="AA5" s="615"/>
      <c r="AB5" s="615"/>
      <c r="AC5" s="615"/>
      <c r="AD5" s="616">
        <v>27287553</v>
      </c>
      <c r="AE5" s="616"/>
      <c r="AF5" s="616"/>
      <c r="AG5" s="616"/>
      <c r="AH5" s="616"/>
      <c r="AI5" s="616"/>
      <c r="AJ5" s="616"/>
      <c r="AK5" s="616"/>
      <c r="AL5" s="617">
        <v>31.8</v>
      </c>
      <c r="AM5" s="618"/>
      <c r="AN5" s="618"/>
      <c r="AO5" s="619"/>
      <c r="AP5" s="609" t="s">
        <v>207</v>
      </c>
      <c r="AQ5" s="610"/>
      <c r="AR5" s="610"/>
      <c r="AS5" s="610"/>
      <c r="AT5" s="610"/>
      <c r="AU5" s="610"/>
      <c r="AV5" s="610"/>
      <c r="AW5" s="610"/>
      <c r="AX5" s="610"/>
      <c r="AY5" s="610"/>
      <c r="AZ5" s="610"/>
      <c r="BA5" s="610"/>
      <c r="BB5" s="610"/>
      <c r="BC5" s="610"/>
      <c r="BD5" s="610"/>
      <c r="BE5" s="610"/>
      <c r="BF5" s="611"/>
      <c r="BG5" s="623">
        <v>27287553</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452166</v>
      </c>
      <c r="S6" s="624"/>
      <c r="T6" s="624"/>
      <c r="U6" s="624"/>
      <c r="V6" s="624"/>
      <c r="W6" s="624"/>
      <c r="X6" s="624"/>
      <c r="Y6" s="625"/>
      <c r="Z6" s="626">
        <v>0.3</v>
      </c>
      <c r="AA6" s="626"/>
      <c r="AB6" s="626"/>
      <c r="AC6" s="626"/>
      <c r="AD6" s="627">
        <v>452166</v>
      </c>
      <c r="AE6" s="627"/>
      <c r="AF6" s="627"/>
      <c r="AG6" s="627"/>
      <c r="AH6" s="627"/>
      <c r="AI6" s="627"/>
      <c r="AJ6" s="627"/>
      <c r="AK6" s="627"/>
      <c r="AL6" s="628">
        <v>0.5</v>
      </c>
      <c r="AM6" s="629"/>
      <c r="AN6" s="629"/>
      <c r="AO6" s="630"/>
      <c r="AP6" s="620" t="s">
        <v>213</v>
      </c>
      <c r="AQ6" s="621"/>
      <c r="AR6" s="621"/>
      <c r="AS6" s="621"/>
      <c r="AT6" s="621"/>
      <c r="AU6" s="621"/>
      <c r="AV6" s="621"/>
      <c r="AW6" s="621"/>
      <c r="AX6" s="621"/>
      <c r="AY6" s="621"/>
      <c r="AZ6" s="621"/>
      <c r="BA6" s="621"/>
      <c r="BB6" s="621"/>
      <c r="BC6" s="621"/>
      <c r="BD6" s="621"/>
      <c r="BE6" s="621"/>
      <c r="BF6" s="622"/>
      <c r="BG6" s="623">
        <v>27287553</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869550</v>
      </c>
      <c r="CS6" s="624"/>
      <c r="CT6" s="624"/>
      <c r="CU6" s="624"/>
      <c r="CV6" s="624"/>
      <c r="CW6" s="624"/>
      <c r="CX6" s="624"/>
      <c r="CY6" s="625"/>
      <c r="CZ6" s="626">
        <v>0.6</v>
      </c>
      <c r="DA6" s="626"/>
      <c r="DB6" s="626"/>
      <c r="DC6" s="626"/>
      <c r="DD6" s="632" t="s">
        <v>208</v>
      </c>
      <c r="DE6" s="624"/>
      <c r="DF6" s="624"/>
      <c r="DG6" s="624"/>
      <c r="DH6" s="624"/>
      <c r="DI6" s="624"/>
      <c r="DJ6" s="624"/>
      <c r="DK6" s="624"/>
      <c r="DL6" s="624"/>
      <c r="DM6" s="624"/>
      <c r="DN6" s="624"/>
      <c r="DO6" s="624"/>
      <c r="DP6" s="625"/>
      <c r="DQ6" s="632">
        <v>869494</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361129</v>
      </c>
      <c r="S7" s="624"/>
      <c r="T7" s="624"/>
      <c r="U7" s="624"/>
      <c r="V7" s="624"/>
      <c r="W7" s="624"/>
      <c r="X7" s="624"/>
      <c r="Y7" s="625"/>
      <c r="Z7" s="626">
        <v>0.3</v>
      </c>
      <c r="AA7" s="626"/>
      <c r="AB7" s="626"/>
      <c r="AC7" s="626"/>
      <c r="AD7" s="627">
        <v>361129</v>
      </c>
      <c r="AE7" s="627"/>
      <c r="AF7" s="627"/>
      <c r="AG7" s="627"/>
      <c r="AH7" s="627"/>
      <c r="AI7" s="627"/>
      <c r="AJ7" s="627"/>
      <c r="AK7" s="627"/>
      <c r="AL7" s="628">
        <v>0.4</v>
      </c>
      <c r="AM7" s="629"/>
      <c r="AN7" s="629"/>
      <c r="AO7" s="630"/>
      <c r="AP7" s="620" t="s">
        <v>216</v>
      </c>
      <c r="AQ7" s="621"/>
      <c r="AR7" s="621"/>
      <c r="AS7" s="621"/>
      <c r="AT7" s="621"/>
      <c r="AU7" s="621"/>
      <c r="AV7" s="621"/>
      <c r="AW7" s="621"/>
      <c r="AX7" s="621"/>
      <c r="AY7" s="621"/>
      <c r="AZ7" s="621"/>
      <c r="BA7" s="621"/>
      <c r="BB7" s="621"/>
      <c r="BC7" s="621"/>
      <c r="BD7" s="621"/>
      <c r="BE7" s="621"/>
      <c r="BF7" s="622"/>
      <c r="BG7" s="623">
        <v>24903084</v>
      </c>
      <c r="BH7" s="624"/>
      <c r="BI7" s="624"/>
      <c r="BJ7" s="624"/>
      <c r="BK7" s="624"/>
      <c r="BL7" s="624"/>
      <c r="BM7" s="624"/>
      <c r="BN7" s="625"/>
      <c r="BO7" s="626">
        <v>91.3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15696186</v>
      </c>
      <c r="CS7" s="624"/>
      <c r="CT7" s="624"/>
      <c r="CU7" s="624"/>
      <c r="CV7" s="624"/>
      <c r="CW7" s="624"/>
      <c r="CX7" s="624"/>
      <c r="CY7" s="625"/>
      <c r="CZ7" s="626">
        <v>11.4</v>
      </c>
      <c r="DA7" s="626"/>
      <c r="DB7" s="626"/>
      <c r="DC7" s="626"/>
      <c r="DD7" s="632">
        <v>494062</v>
      </c>
      <c r="DE7" s="624"/>
      <c r="DF7" s="624"/>
      <c r="DG7" s="624"/>
      <c r="DH7" s="624"/>
      <c r="DI7" s="624"/>
      <c r="DJ7" s="624"/>
      <c r="DK7" s="624"/>
      <c r="DL7" s="624"/>
      <c r="DM7" s="624"/>
      <c r="DN7" s="624"/>
      <c r="DO7" s="624"/>
      <c r="DP7" s="625"/>
      <c r="DQ7" s="632">
        <v>13558121</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434432</v>
      </c>
      <c r="S8" s="624"/>
      <c r="T8" s="624"/>
      <c r="U8" s="624"/>
      <c r="V8" s="624"/>
      <c r="W8" s="624"/>
      <c r="X8" s="624"/>
      <c r="Y8" s="625"/>
      <c r="Z8" s="626">
        <v>0.3</v>
      </c>
      <c r="AA8" s="626"/>
      <c r="AB8" s="626"/>
      <c r="AC8" s="626"/>
      <c r="AD8" s="627">
        <v>434432</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619464</v>
      </c>
      <c r="BH8" s="624"/>
      <c r="BI8" s="624"/>
      <c r="BJ8" s="624"/>
      <c r="BK8" s="624"/>
      <c r="BL8" s="624"/>
      <c r="BM8" s="624"/>
      <c r="BN8" s="625"/>
      <c r="BO8" s="626">
        <v>2.2999999999999998</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70901031</v>
      </c>
      <c r="CS8" s="624"/>
      <c r="CT8" s="624"/>
      <c r="CU8" s="624"/>
      <c r="CV8" s="624"/>
      <c r="CW8" s="624"/>
      <c r="CX8" s="624"/>
      <c r="CY8" s="625"/>
      <c r="CZ8" s="626">
        <v>51.7</v>
      </c>
      <c r="DA8" s="626"/>
      <c r="DB8" s="626"/>
      <c r="DC8" s="626"/>
      <c r="DD8" s="632">
        <v>1764848</v>
      </c>
      <c r="DE8" s="624"/>
      <c r="DF8" s="624"/>
      <c r="DG8" s="624"/>
      <c r="DH8" s="624"/>
      <c r="DI8" s="624"/>
      <c r="DJ8" s="624"/>
      <c r="DK8" s="624"/>
      <c r="DL8" s="624"/>
      <c r="DM8" s="624"/>
      <c r="DN8" s="624"/>
      <c r="DO8" s="624"/>
      <c r="DP8" s="625"/>
      <c r="DQ8" s="632">
        <v>39934398</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428149</v>
      </c>
      <c r="S9" s="624"/>
      <c r="T9" s="624"/>
      <c r="U9" s="624"/>
      <c r="V9" s="624"/>
      <c r="W9" s="624"/>
      <c r="X9" s="624"/>
      <c r="Y9" s="625"/>
      <c r="Z9" s="626">
        <v>0.3</v>
      </c>
      <c r="AA9" s="626"/>
      <c r="AB9" s="626"/>
      <c r="AC9" s="626"/>
      <c r="AD9" s="627">
        <v>428149</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24283620</v>
      </c>
      <c r="BH9" s="624"/>
      <c r="BI9" s="624"/>
      <c r="BJ9" s="624"/>
      <c r="BK9" s="624"/>
      <c r="BL9" s="624"/>
      <c r="BM9" s="624"/>
      <c r="BN9" s="625"/>
      <c r="BO9" s="626">
        <v>89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8582335</v>
      </c>
      <c r="CS9" s="624"/>
      <c r="CT9" s="624"/>
      <c r="CU9" s="624"/>
      <c r="CV9" s="624"/>
      <c r="CW9" s="624"/>
      <c r="CX9" s="624"/>
      <c r="CY9" s="625"/>
      <c r="CZ9" s="626">
        <v>6.3</v>
      </c>
      <c r="DA9" s="626"/>
      <c r="DB9" s="626"/>
      <c r="DC9" s="626"/>
      <c r="DD9" s="632">
        <v>178804</v>
      </c>
      <c r="DE9" s="624"/>
      <c r="DF9" s="624"/>
      <c r="DG9" s="624"/>
      <c r="DH9" s="624"/>
      <c r="DI9" s="624"/>
      <c r="DJ9" s="624"/>
      <c r="DK9" s="624"/>
      <c r="DL9" s="624"/>
      <c r="DM9" s="624"/>
      <c r="DN9" s="624"/>
      <c r="DO9" s="624"/>
      <c r="DP9" s="625"/>
      <c r="DQ9" s="632">
        <v>7394033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7846278</v>
      </c>
      <c r="S10" s="624"/>
      <c r="T10" s="624"/>
      <c r="U10" s="624"/>
      <c r="V10" s="624"/>
      <c r="W10" s="624"/>
      <c r="X10" s="624"/>
      <c r="Y10" s="625"/>
      <c r="Z10" s="626">
        <v>5.4</v>
      </c>
      <c r="AA10" s="626"/>
      <c r="AB10" s="626"/>
      <c r="AC10" s="626"/>
      <c r="AD10" s="627">
        <v>7846278</v>
      </c>
      <c r="AE10" s="627"/>
      <c r="AF10" s="627"/>
      <c r="AG10" s="627"/>
      <c r="AH10" s="627"/>
      <c r="AI10" s="627"/>
      <c r="AJ10" s="627"/>
      <c r="AK10" s="627"/>
      <c r="AL10" s="628">
        <v>9.1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t="s">
        <v>109</v>
      </c>
      <c r="BH10" s="624"/>
      <c r="BI10" s="624"/>
      <c r="BJ10" s="624"/>
      <c r="BK10" s="624"/>
      <c r="BL10" s="624"/>
      <c r="BM10" s="624"/>
      <c r="BN10" s="625"/>
      <c r="BO10" s="626" t="s">
        <v>109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212522</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88496</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9486</v>
      </c>
      <c r="S11" s="624"/>
      <c r="T11" s="624"/>
      <c r="U11" s="624"/>
      <c r="V11" s="624"/>
      <c r="W11" s="624"/>
      <c r="X11" s="624"/>
      <c r="Y11" s="625"/>
      <c r="Z11" s="626">
        <v>0</v>
      </c>
      <c r="AA11" s="626"/>
      <c r="AB11" s="626"/>
      <c r="AC11" s="626"/>
      <c r="AD11" s="627">
        <v>9486</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t="s">
        <v>109</v>
      </c>
      <c r="BH11" s="624"/>
      <c r="BI11" s="624"/>
      <c r="BJ11" s="624"/>
      <c r="BK11" s="624"/>
      <c r="BL11" s="624"/>
      <c r="BM11" s="624"/>
      <c r="BN11" s="625"/>
      <c r="BO11" s="626" t="s">
        <v>109</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v>
      </c>
      <c r="CS11" s="624"/>
      <c r="CT11" s="624"/>
      <c r="CU11" s="624"/>
      <c r="CV11" s="624"/>
      <c r="CW11" s="624"/>
      <c r="CX11" s="624"/>
      <c r="CY11" s="625"/>
      <c r="CZ11" s="626">
        <v>0</v>
      </c>
      <c r="DA11" s="626"/>
      <c r="DB11" s="626"/>
      <c r="DC11" s="626"/>
      <c r="DD11" s="632" t="s">
        <v>109</v>
      </c>
      <c r="DE11" s="624"/>
      <c r="DF11" s="624"/>
      <c r="DG11" s="624"/>
      <c r="DH11" s="624"/>
      <c r="DI11" s="624"/>
      <c r="DJ11" s="624"/>
      <c r="DK11" s="624"/>
      <c r="DL11" s="624"/>
      <c r="DM11" s="624"/>
      <c r="DN11" s="624"/>
      <c r="DO11" s="624"/>
      <c r="DP11" s="625"/>
      <c r="DQ11" s="632">
        <v>3</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t="s">
        <v>109</v>
      </c>
      <c r="BH12" s="624"/>
      <c r="BI12" s="624"/>
      <c r="BJ12" s="624"/>
      <c r="BK12" s="624"/>
      <c r="BL12" s="624"/>
      <c r="BM12" s="624"/>
      <c r="BN12" s="625"/>
      <c r="BO12" s="626" t="s">
        <v>109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2769713</v>
      </c>
      <c r="CS12" s="624"/>
      <c r="CT12" s="624"/>
      <c r="CU12" s="624"/>
      <c r="CV12" s="624"/>
      <c r="CW12" s="624"/>
      <c r="CX12" s="624"/>
      <c r="CY12" s="625"/>
      <c r="CZ12" s="626">
        <v>2</v>
      </c>
      <c r="DA12" s="626"/>
      <c r="DB12" s="626"/>
      <c r="DC12" s="626"/>
      <c r="DD12" s="632">
        <v>6880</v>
      </c>
      <c r="DE12" s="624"/>
      <c r="DF12" s="624"/>
      <c r="DG12" s="624"/>
      <c r="DH12" s="624"/>
      <c r="DI12" s="624"/>
      <c r="DJ12" s="624"/>
      <c r="DK12" s="624"/>
      <c r="DL12" s="624"/>
      <c r="DM12" s="624"/>
      <c r="DN12" s="624"/>
      <c r="DO12" s="624"/>
      <c r="DP12" s="625"/>
      <c r="DQ12" s="632">
        <v>620602</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203221</v>
      </c>
      <c r="S13" s="624"/>
      <c r="T13" s="624"/>
      <c r="U13" s="624"/>
      <c r="V13" s="624"/>
      <c r="W13" s="624"/>
      <c r="X13" s="624"/>
      <c r="Y13" s="625"/>
      <c r="Z13" s="626">
        <v>0.1</v>
      </c>
      <c r="AA13" s="626"/>
      <c r="AB13" s="626"/>
      <c r="AC13" s="626"/>
      <c r="AD13" s="627">
        <v>203221</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t="s">
        <v>109</v>
      </c>
      <c r="BH13" s="624"/>
      <c r="BI13" s="624"/>
      <c r="BJ13" s="624"/>
      <c r="BK13" s="624"/>
      <c r="BL13" s="624"/>
      <c r="BM13" s="624"/>
      <c r="BN13" s="625"/>
      <c r="BO13" s="626" t="s">
        <v>109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14262487</v>
      </c>
      <c r="CS13" s="624"/>
      <c r="CT13" s="624"/>
      <c r="CU13" s="624"/>
      <c r="CV13" s="624"/>
      <c r="CW13" s="624"/>
      <c r="CX13" s="624"/>
      <c r="CY13" s="625"/>
      <c r="CZ13" s="626">
        <v>10.4</v>
      </c>
      <c r="DA13" s="626"/>
      <c r="DB13" s="626"/>
      <c r="DC13" s="626"/>
      <c r="DD13" s="632">
        <v>8414888</v>
      </c>
      <c r="DE13" s="624"/>
      <c r="DF13" s="624"/>
      <c r="DG13" s="624"/>
      <c r="DH13" s="624"/>
      <c r="DI13" s="624"/>
      <c r="DJ13" s="624"/>
      <c r="DK13" s="624"/>
      <c r="DL13" s="624"/>
      <c r="DM13" s="624"/>
      <c r="DN13" s="624"/>
      <c r="DO13" s="624"/>
      <c r="DP13" s="625"/>
      <c r="DQ13" s="632">
        <v>8123522</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90856</v>
      </c>
      <c r="BH14" s="624"/>
      <c r="BI14" s="624"/>
      <c r="BJ14" s="624"/>
      <c r="BK14" s="624"/>
      <c r="BL14" s="624"/>
      <c r="BM14" s="624"/>
      <c r="BN14" s="625"/>
      <c r="BO14" s="626">
        <v>0.3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1135553</v>
      </c>
      <c r="CS14" s="624"/>
      <c r="CT14" s="624"/>
      <c r="CU14" s="624"/>
      <c r="CV14" s="624"/>
      <c r="CW14" s="624"/>
      <c r="CX14" s="624"/>
      <c r="CY14" s="625"/>
      <c r="CZ14" s="626">
        <v>0.8</v>
      </c>
      <c r="DA14" s="626"/>
      <c r="DB14" s="626"/>
      <c r="DC14" s="626"/>
      <c r="DD14" s="632">
        <v>476531</v>
      </c>
      <c r="DE14" s="624"/>
      <c r="DF14" s="624"/>
      <c r="DG14" s="624"/>
      <c r="DH14" s="624"/>
      <c r="DI14" s="624"/>
      <c r="DJ14" s="624"/>
      <c r="DK14" s="624"/>
      <c r="DL14" s="624"/>
      <c r="DM14" s="624"/>
      <c r="DN14" s="624"/>
      <c r="DO14" s="624"/>
      <c r="DP14" s="625"/>
      <c r="DQ14" s="632">
        <v>890655</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158473</v>
      </c>
      <c r="S15" s="624"/>
      <c r="T15" s="624"/>
      <c r="U15" s="624"/>
      <c r="V15" s="624"/>
      <c r="W15" s="624"/>
      <c r="X15" s="624"/>
      <c r="Y15" s="625"/>
      <c r="Z15" s="626">
        <v>0.1</v>
      </c>
      <c r="AA15" s="626"/>
      <c r="AB15" s="626"/>
      <c r="AC15" s="626"/>
      <c r="AD15" s="627">
        <v>158473</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2293613</v>
      </c>
      <c r="BH15" s="624"/>
      <c r="BI15" s="624"/>
      <c r="BJ15" s="624"/>
      <c r="BK15" s="624"/>
      <c r="BL15" s="624"/>
      <c r="BM15" s="624"/>
      <c r="BN15" s="625"/>
      <c r="BO15" s="626">
        <v>8.4</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19756271</v>
      </c>
      <c r="CS15" s="624"/>
      <c r="CT15" s="624"/>
      <c r="CU15" s="624"/>
      <c r="CV15" s="624"/>
      <c r="CW15" s="624"/>
      <c r="CX15" s="624"/>
      <c r="CY15" s="625"/>
      <c r="CZ15" s="626">
        <v>14.4</v>
      </c>
      <c r="DA15" s="626"/>
      <c r="DB15" s="626"/>
      <c r="DC15" s="626"/>
      <c r="DD15" s="632">
        <v>4344823</v>
      </c>
      <c r="DE15" s="624"/>
      <c r="DF15" s="624"/>
      <c r="DG15" s="624"/>
      <c r="DH15" s="624"/>
      <c r="DI15" s="624"/>
      <c r="DJ15" s="624"/>
      <c r="DK15" s="624"/>
      <c r="DL15" s="624"/>
      <c r="DM15" s="624"/>
      <c r="DN15" s="624"/>
      <c r="DO15" s="624"/>
      <c r="DP15" s="625"/>
      <c r="DQ15" s="632">
        <v>12967628</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t="s">
        <v>109</v>
      </c>
      <c r="S16" s="624"/>
      <c r="T16" s="624"/>
      <c r="U16" s="624"/>
      <c r="V16" s="624"/>
      <c r="W16" s="624"/>
      <c r="X16" s="624"/>
      <c r="Y16" s="625"/>
      <c r="Z16" s="626" t="s">
        <v>109</v>
      </c>
      <c r="AA16" s="626"/>
      <c r="AB16" s="626"/>
      <c r="AC16" s="626"/>
      <c r="AD16" s="627" t="s">
        <v>109</v>
      </c>
      <c r="AE16" s="627"/>
      <c r="AF16" s="627"/>
      <c r="AG16" s="627"/>
      <c r="AH16" s="627"/>
      <c r="AI16" s="627"/>
      <c r="AJ16" s="627"/>
      <c r="AK16" s="627"/>
      <c r="AL16" s="628" t="s">
        <v>109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18287</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18287</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t="s">
        <v>109</v>
      </c>
      <c r="S17" s="624"/>
      <c r="T17" s="624"/>
      <c r="U17" s="624"/>
      <c r="V17" s="624"/>
      <c r="W17" s="624"/>
      <c r="X17" s="624"/>
      <c r="Y17" s="625"/>
      <c r="Z17" s="626" t="s">
        <v>109</v>
      </c>
      <c r="AA17" s="626"/>
      <c r="AB17" s="626"/>
      <c r="AC17" s="626"/>
      <c r="AD17" s="627" t="s">
        <v>109</v>
      </c>
      <c r="AE17" s="627"/>
      <c r="AF17" s="627"/>
      <c r="AG17" s="627"/>
      <c r="AH17" s="627"/>
      <c r="AI17" s="627"/>
      <c r="AJ17" s="627"/>
      <c r="AK17" s="627"/>
      <c r="AL17" s="628" t="s">
        <v>109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3003033</v>
      </c>
      <c r="CS17" s="624"/>
      <c r="CT17" s="624"/>
      <c r="CU17" s="624"/>
      <c r="CV17" s="624"/>
      <c r="CW17" s="624"/>
      <c r="CX17" s="624"/>
      <c r="CY17" s="625"/>
      <c r="CZ17" s="626">
        <v>2.2000000000000002</v>
      </c>
      <c r="DA17" s="626"/>
      <c r="DB17" s="626"/>
      <c r="DC17" s="626"/>
      <c r="DD17" s="632" t="s">
        <v>109</v>
      </c>
      <c r="DE17" s="624"/>
      <c r="DF17" s="624"/>
      <c r="DG17" s="624"/>
      <c r="DH17" s="624"/>
      <c r="DI17" s="624"/>
      <c r="DJ17" s="624"/>
      <c r="DK17" s="624"/>
      <c r="DL17" s="624"/>
      <c r="DM17" s="624"/>
      <c r="DN17" s="624"/>
      <c r="DO17" s="624"/>
      <c r="DP17" s="625"/>
      <c r="DQ17" s="632">
        <v>3003033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t="s">
        <v>109</v>
      </c>
      <c r="S18" s="624"/>
      <c r="T18" s="624"/>
      <c r="U18" s="624"/>
      <c r="V18" s="624"/>
      <c r="W18" s="624"/>
      <c r="X18" s="624"/>
      <c r="Y18" s="625"/>
      <c r="Z18" s="626" t="s">
        <v>109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37180887</v>
      </c>
      <c r="S20" s="624"/>
      <c r="T20" s="624"/>
      <c r="U20" s="624"/>
      <c r="V20" s="624"/>
      <c r="W20" s="624"/>
      <c r="X20" s="624"/>
      <c r="Y20" s="625"/>
      <c r="Z20" s="626">
        <v>25.8</v>
      </c>
      <c r="AA20" s="626"/>
      <c r="AB20" s="626"/>
      <c r="AC20" s="626"/>
      <c r="AD20" s="627">
        <v>37180887</v>
      </c>
      <c r="AE20" s="627"/>
      <c r="AF20" s="627"/>
      <c r="AG20" s="627"/>
      <c r="AH20" s="627"/>
      <c r="AI20" s="627"/>
      <c r="AJ20" s="627"/>
      <c r="AK20" s="627"/>
      <c r="AL20" s="628">
        <v>43.3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137206971</v>
      </c>
      <c r="CS20" s="624"/>
      <c r="CT20" s="624"/>
      <c r="CU20" s="624"/>
      <c r="CV20" s="624"/>
      <c r="CW20" s="624"/>
      <c r="CX20" s="624"/>
      <c r="CY20" s="625"/>
      <c r="CZ20" s="626">
        <v>100</v>
      </c>
      <c r="DA20" s="626"/>
      <c r="DB20" s="626"/>
      <c r="DC20" s="626"/>
      <c r="DD20" s="632">
        <v>15680836</v>
      </c>
      <c r="DE20" s="624"/>
      <c r="DF20" s="624"/>
      <c r="DG20" s="624"/>
      <c r="DH20" s="624"/>
      <c r="DI20" s="624"/>
      <c r="DJ20" s="624"/>
      <c r="DK20" s="624"/>
      <c r="DL20" s="624"/>
      <c r="DM20" s="624"/>
      <c r="DN20" s="624"/>
      <c r="DO20" s="624"/>
      <c r="DP20" s="625"/>
      <c r="DQ20" s="632">
        <v>87468272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28010</v>
      </c>
      <c r="S21" s="624"/>
      <c r="T21" s="624"/>
      <c r="U21" s="624"/>
      <c r="V21" s="624"/>
      <c r="W21" s="624"/>
      <c r="X21" s="624"/>
      <c r="Y21" s="625"/>
      <c r="Z21" s="626">
        <v>0</v>
      </c>
      <c r="AA21" s="626"/>
      <c r="AB21" s="626"/>
      <c r="AC21" s="626"/>
      <c r="AD21" s="627">
        <v>28010</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1369926</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2890168</v>
      </c>
      <c r="S23" s="624"/>
      <c r="T23" s="624"/>
      <c r="U23" s="624"/>
      <c r="V23" s="624"/>
      <c r="W23" s="624"/>
      <c r="X23" s="624"/>
      <c r="Y23" s="625"/>
      <c r="Z23" s="626">
        <v>2</v>
      </c>
      <c r="AA23" s="626"/>
      <c r="AB23" s="626"/>
      <c r="AC23" s="626"/>
      <c r="AD23" s="627">
        <v>928267</v>
      </c>
      <c r="AE23" s="627"/>
      <c r="AF23" s="627"/>
      <c r="AG23" s="627"/>
      <c r="AH23" s="627"/>
      <c r="AI23" s="627"/>
      <c r="AJ23" s="627"/>
      <c r="AK23" s="627"/>
      <c r="AL23" s="628">
        <v>1.1000000000000001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534751</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70622750</v>
      </c>
      <c r="CS24" s="613"/>
      <c r="CT24" s="613"/>
      <c r="CU24" s="613"/>
      <c r="CV24" s="613"/>
      <c r="CW24" s="613"/>
      <c r="CX24" s="613"/>
      <c r="CY24" s="614"/>
      <c r="CZ24" s="650">
        <v>51.5</v>
      </c>
      <c r="DA24" s="651"/>
      <c r="DB24" s="651"/>
      <c r="DC24" s="652"/>
      <c r="DD24" s="649">
        <v>42160805</v>
      </c>
      <c r="DE24" s="613"/>
      <c r="DF24" s="613"/>
      <c r="DG24" s="613"/>
      <c r="DH24" s="613"/>
      <c r="DI24" s="613"/>
      <c r="DJ24" s="613"/>
      <c r="DK24" s="614"/>
      <c r="DL24" s="649">
        <v>41756874</v>
      </c>
      <c r="DM24" s="613"/>
      <c r="DN24" s="613"/>
      <c r="DO24" s="613"/>
      <c r="DP24" s="613"/>
      <c r="DQ24" s="613"/>
      <c r="DR24" s="613"/>
      <c r="DS24" s="613"/>
      <c r="DT24" s="613"/>
      <c r="DU24" s="613"/>
      <c r="DV24" s="614"/>
      <c r="DW24" s="617">
        <v>48.7</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24937820</v>
      </c>
      <c r="S25" s="624"/>
      <c r="T25" s="624"/>
      <c r="U25" s="624"/>
      <c r="V25" s="624"/>
      <c r="W25" s="624"/>
      <c r="X25" s="624"/>
      <c r="Y25" s="625"/>
      <c r="Z25" s="626">
        <v>17.3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23713529</v>
      </c>
      <c r="CS25" s="655"/>
      <c r="CT25" s="655"/>
      <c r="CU25" s="655"/>
      <c r="CV25" s="655"/>
      <c r="CW25" s="655"/>
      <c r="CX25" s="655"/>
      <c r="CY25" s="656"/>
      <c r="CZ25" s="657">
        <v>17.3</v>
      </c>
      <c r="DA25" s="658"/>
      <c r="DB25" s="658"/>
      <c r="DC25" s="659"/>
      <c r="DD25" s="632">
        <v>21968457</v>
      </c>
      <c r="DE25" s="655"/>
      <c r="DF25" s="655"/>
      <c r="DG25" s="655"/>
      <c r="DH25" s="655"/>
      <c r="DI25" s="655"/>
      <c r="DJ25" s="655"/>
      <c r="DK25" s="656"/>
      <c r="DL25" s="632">
        <v>21565522</v>
      </c>
      <c r="DM25" s="655"/>
      <c r="DN25" s="655"/>
      <c r="DO25" s="655"/>
      <c r="DP25" s="655"/>
      <c r="DQ25" s="655"/>
      <c r="DR25" s="655"/>
      <c r="DS25" s="655"/>
      <c r="DT25" s="655"/>
      <c r="DU25" s="655"/>
      <c r="DV25" s="656"/>
      <c r="DW25" s="628">
        <v>25.1</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v>49410654</v>
      </c>
      <c r="S26" s="624"/>
      <c r="T26" s="624"/>
      <c r="U26" s="624"/>
      <c r="V26" s="624"/>
      <c r="W26" s="624"/>
      <c r="X26" s="624"/>
      <c r="Y26" s="625"/>
      <c r="Z26" s="626">
        <v>34.299999999999997</v>
      </c>
      <c r="AA26" s="626"/>
      <c r="AB26" s="626"/>
      <c r="AC26" s="626"/>
      <c r="AD26" s="627">
        <v>47607769</v>
      </c>
      <c r="AE26" s="627"/>
      <c r="AF26" s="627"/>
      <c r="AG26" s="627"/>
      <c r="AH26" s="627"/>
      <c r="AI26" s="627"/>
      <c r="AJ26" s="627"/>
      <c r="AK26" s="627"/>
      <c r="AL26" s="628">
        <v>55.5</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15923807</v>
      </c>
      <c r="CS26" s="624"/>
      <c r="CT26" s="624"/>
      <c r="CU26" s="624"/>
      <c r="CV26" s="624"/>
      <c r="CW26" s="624"/>
      <c r="CX26" s="624"/>
      <c r="CY26" s="625"/>
      <c r="CZ26" s="657">
        <v>11.6</v>
      </c>
      <c r="DA26" s="658"/>
      <c r="DB26" s="658"/>
      <c r="DC26" s="659"/>
      <c r="DD26" s="632">
        <v>14574868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9529905</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27287553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43906223</v>
      </c>
      <c r="CS27" s="655"/>
      <c r="CT27" s="655"/>
      <c r="CU27" s="655"/>
      <c r="CV27" s="655"/>
      <c r="CW27" s="655"/>
      <c r="CX27" s="655"/>
      <c r="CY27" s="656"/>
      <c r="CZ27" s="657">
        <v>32</v>
      </c>
      <c r="DA27" s="658"/>
      <c r="DB27" s="658"/>
      <c r="DC27" s="659"/>
      <c r="DD27" s="632">
        <v>17189350</v>
      </c>
      <c r="DE27" s="655"/>
      <c r="DF27" s="655"/>
      <c r="DG27" s="655"/>
      <c r="DH27" s="655"/>
      <c r="DI27" s="655"/>
      <c r="DJ27" s="655"/>
      <c r="DK27" s="656"/>
      <c r="DL27" s="632">
        <v>17188354</v>
      </c>
      <c r="DM27" s="655"/>
      <c r="DN27" s="655"/>
      <c r="DO27" s="655"/>
      <c r="DP27" s="655"/>
      <c r="DQ27" s="655"/>
      <c r="DR27" s="655"/>
      <c r="DS27" s="655"/>
      <c r="DT27" s="655"/>
      <c r="DU27" s="655"/>
      <c r="DV27" s="656"/>
      <c r="DW27" s="628">
        <v>20</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4547285</v>
      </c>
      <c r="S28" s="624"/>
      <c r="T28" s="624"/>
      <c r="U28" s="624"/>
      <c r="V28" s="624"/>
      <c r="W28" s="624"/>
      <c r="X28" s="624"/>
      <c r="Y28" s="625"/>
      <c r="Z28" s="626">
        <v>3.2</v>
      </c>
      <c r="AA28" s="626"/>
      <c r="AB28" s="626"/>
      <c r="AC28" s="626"/>
      <c r="AD28" s="627">
        <v>70949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3002998</v>
      </c>
      <c r="CS28" s="624"/>
      <c r="CT28" s="624"/>
      <c r="CU28" s="624"/>
      <c r="CV28" s="624"/>
      <c r="CW28" s="624"/>
      <c r="CX28" s="624"/>
      <c r="CY28" s="625"/>
      <c r="CZ28" s="657">
        <v>2.2000000000000002</v>
      </c>
      <c r="DA28" s="658"/>
      <c r="DB28" s="658"/>
      <c r="DC28" s="659"/>
      <c r="DD28" s="632">
        <v>3002998</v>
      </c>
      <c r="DE28" s="624"/>
      <c r="DF28" s="624"/>
      <c r="DG28" s="624"/>
      <c r="DH28" s="624"/>
      <c r="DI28" s="624"/>
      <c r="DJ28" s="624"/>
      <c r="DK28" s="625"/>
      <c r="DL28" s="632">
        <v>3002998</v>
      </c>
      <c r="DM28" s="624"/>
      <c r="DN28" s="624"/>
      <c r="DO28" s="624"/>
      <c r="DP28" s="624"/>
      <c r="DQ28" s="624"/>
      <c r="DR28" s="624"/>
      <c r="DS28" s="624"/>
      <c r="DT28" s="624"/>
      <c r="DU28" s="624"/>
      <c r="DV28" s="625"/>
      <c r="DW28" s="628">
        <v>3.5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14532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3002998</v>
      </c>
      <c r="CS29" s="655"/>
      <c r="CT29" s="655"/>
      <c r="CU29" s="655"/>
      <c r="CV29" s="655"/>
      <c r="CW29" s="655"/>
      <c r="CX29" s="655"/>
      <c r="CY29" s="656"/>
      <c r="CZ29" s="657">
        <v>2.2000000000000002</v>
      </c>
      <c r="DA29" s="658"/>
      <c r="DB29" s="658"/>
      <c r="DC29" s="659"/>
      <c r="DD29" s="632">
        <v>3002998</v>
      </c>
      <c r="DE29" s="655"/>
      <c r="DF29" s="655"/>
      <c r="DG29" s="655"/>
      <c r="DH29" s="655"/>
      <c r="DI29" s="655"/>
      <c r="DJ29" s="655"/>
      <c r="DK29" s="656"/>
      <c r="DL29" s="632">
        <v>3002998</v>
      </c>
      <c r="DM29" s="655"/>
      <c r="DN29" s="655"/>
      <c r="DO29" s="655"/>
      <c r="DP29" s="655"/>
      <c r="DQ29" s="655"/>
      <c r="DR29" s="655"/>
      <c r="DS29" s="655"/>
      <c r="DT29" s="655"/>
      <c r="DU29" s="655"/>
      <c r="DV29" s="656"/>
      <c r="DW29" s="628">
        <v>3.5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4182269</v>
      </c>
      <c r="S30" s="624"/>
      <c r="T30" s="624"/>
      <c r="U30" s="624"/>
      <c r="V30" s="624"/>
      <c r="W30" s="624"/>
      <c r="X30" s="624"/>
      <c r="Y30" s="625"/>
      <c r="Z30" s="626">
        <v>2.9</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96.2</v>
      </c>
      <c r="BN30" s="682"/>
      <c r="BO30" s="682"/>
      <c r="BP30" s="682"/>
      <c r="BQ30" s="683"/>
      <c r="BR30" s="681">
        <v>98.2</v>
      </c>
      <c r="BS30" s="682"/>
      <c r="BT30" s="682"/>
      <c r="BU30" s="682"/>
      <c r="BV30" s="682"/>
      <c r="BW30" s="682"/>
      <c r="BX30" s="618">
        <v>95.4</v>
      </c>
      <c r="BY30" s="682"/>
      <c r="BZ30" s="682"/>
      <c r="CA30" s="682"/>
      <c r="CB30" s="683"/>
      <c r="CD30" s="686"/>
      <c r="CE30" s="687"/>
      <c r="CF30" s="637" t="s">
        <v>291</v>
      </c>
      <c r="CG30" s="638"/>
      <c r="CH30" s="638"/>
      <c r="CI30" s="638"/>
      <c r="CJ30" s="638"/>
      <c r="CK30" s="638"/>
      <c r="CL30" s="638"/>
      <c r="CM30" s="638"/>
      <c r="CN30" s="638"/>
      <c r="CO30" s="638"/>
      <c r="CP30" s="638"/>
      <c r="CQ30" s="639"/>
      <c r="CR30" s="623">
        <v>2727724</v>
      </c>
      <c r="CS30" s="624"/>
      <c r="CT30" s="624"/>
      <c r="CU30" s="624"/>
      <c r="CV30" s="624"/>
      <c r="CW30" s="624"/>
      <c r="CX30" s="624"/>
      <c r="CY30" s="625"/>
      <c r="CZ30" s="657">
        <v>2</v>
      </c>
      <c r="DA30" s="658"/>
      <c r="DB30" s="658"/>
      <c r="DC30" s="659"/>
      <c r="DD30" s="632">
        <v>2727724</v>
      </c>
      <c r="DE30" s="624"/>
      <c r="DF30" s="624"/>
      <c r="DG30" s="624"/>
      <c r="DH30" s="624"/>
      <c r="DI30" s="624"/>
      <c r="DJ30" s="624"/>
      <c r="DK30" s="625"/>
      <c r="DL30" s="632">
        <v>2727724</v>
      </c>
      <c r="DM30" s="624"/>
      <c r="DN30" s="624"/>
      <c r="DO30" s="624"/>
      <c r="DP30" s="624"/>
      <c r="DQ30" s="624"/>
      <c r="DR30" s="624"/>
      <c r="DS30" s="624"/>
      <c r="DT30" s="624"/>
      <c r="DU30" s="624"/>
      <c r="DV30" s="625"/>
      <c r="DW30" s="628">
        <v>3.2</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2632371</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98.3</v>
      </c>
      <c r="BH31" s="655"/>
      <c r="BI31" s="655"/>
      <c r="BJ31" s="655"/>
      <c r="BK31" s="655"/>
      <c r="BL31" s="655"/>
      <c r="BM31" s="629">
        <v>95.9</v>
      </c>
      <c r="BN31" s="679"/>
      <c r="BO31" s="679"/>
      <c r="BP31" s="679"/>
      <c r="BQ31" s="680"/>
      <c r="BR31" s="678">
        <v>98.1</v>
      </c>
      <c r="BS31" s="655"/>
      <c r="BT31" s="655"/>
      <c r="BU31" s="655"/>
      <c r="BV31" s="655"/>
      <c r="BW31" s="655"/>
      <c r="BX31" s="629">
        <v>95</v>
      </c>
      <c r="BY31" s="679"/>
      <c r="BZ31" s="679"/>
      <c r="CA31" s="679"/>
      <c r="CB31" s="680"/>
      <c r="CD31" s="686"/>
      <c r="CE31" s="687"/>
      <c r="CF31" s="637" t="s">
        <v>295</v>
      </c>
      <c r="CG31" s="638"/>
      <c r="CH31" s="638"/>
      <c r="CI31" s="638"/>
      <c r="CJ31" s="638"/>
      <c r="CK31" s="638"/>
      <c r="CL31" s="638"/>
      <c r="CM31" s="638"/>
      <c r="CN31" s="638"/>
      <c r="CO31" s="638"/>
      <c r="CP31" s="638"/>
      <c r="CQ31" s="639"/>
      <c r="CR31" s="623">
        <v>275274</v>
      </c>
      <c r="CS31" s="655"/>
      <c r="CT31" s="655"/>
      <c r="CU31" s="655"/>
      <c r="CV31" s="655"/>
      <c r="CW31" s="655"/>
      <c r="CX31" s="655"/>
      <c r="CY31" s="656"/>
      <c r="CZ31" s="657">
        <v>0.2</v>
      </c>
      <c r="DA31" s="658"/>
      <c r="DB31" s="658"/>
      <c r="DC31" s="659"/>
      <c r="DD31" s="632">
        <v>275274</v>
      </c>
      <c r="DE31" s="655"/>
      <c r="DF31" s="655"/>
      <c r="DG31" s="655"/>
      <c r="DH31" s="655"/>
      <c r="DI31" s="655"/>
      <c r="DJ31" s="655"/>
      <c r="DK31" s="656"/>
      <c r="DL31" s="632">
        <v>275274</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3410350</v>
      </c>
      <c r="S32" s="624"/>
      <c r="T32" s="624"/>
      <c r="U32" s="624"/>
      <c r="V32" s="624"/>
      <c r="W32" s="624"/>
      <c r="X32" s="624"/>
      <c r="Y32" s="625"/>
      <c r="Z32" s="626">
        <v>2.4</v>
      </c>
      <c r="AA32" s="626"/>
      <c r="AB32" s="626"/>
      <c r="AC32" s="626"/>
      <c r="AD32" s="627">
        <v>2348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t="s">
        <v>208</v>
      </c>
      <c r="BH32" s="691"/>
      <c r="BI32" s="691"/>
      <c r="BJ32" s="691"/>
      <c r="BK32" s="691"/>
      <c r="BL32" s="691"/>
      <c r="BM32" s="692" t="s">
        <v>208</v>
      </c>
      <c r="BN32" s="691"/>
      <c r="BO32" s="691"/>
      <c r="BP32" s="691"/>
      <c r="BQ32" s="693"/>
      <c r="BR32" s="690" t="s">
        <v>208</v>
      </c>
      <c r="BS32" s="691"/>
      <c r="BT32" s="691"/>
      <c r="BU32" s="691"/>
      <c r="BV32" s="691"/>
      <c r="BW32" s="691"/>
      <c r="BX32" s="692" t="s">
        <v>208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3449000</v>
      </c>
      <c r="S33" s="624"/>
      <c r="T33" s="624"/>
      <c r="U33" s="624"/>
      <c r="V33" s="624"/>
      <c r="W33" s="624"/>
      <c r="X33" s="624"/>
      <c r="Y33" s="625"/>
      <c r="Z33" s="626">
        <v>2.4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50885098</v>
      </c>
      <c r="CS33" s="655"/>
      <c r="CT33" s="655"/>
      <c r="CU33" s="655"/>
      <c r="CV33" s="655"/>
      <c r="CW33" s="655"/>
      <c r="CX33" s="655"/>
      <c r="CY33" s="656"/>
      <c r="CZ33" s="657">
        <v>37.1</v>
      </c>
      <c r="DA33" s="658"/>
      <c r="DB33" s="658"/>
      <c r="DC33" s="659"/>
      <c r="DD33" s="632">
        <v>38707527</v>
      </c>
      <c r="DE33" s="655"/>
      <c r="DF33" s="655"/>
      <c r="DG33" s="655"/>
      <c r="DH33" s="655"/>
      <c r="DI33" s="655"/>
      <c r="DJ33" s="655"/>
      <c r="DK33" s="656"/>
      <c r="DL33" s="632">
        <v>29815415</v>
      </c>
      <c r="DM33" s="655"/>
      <c r="DN33" s="655"/>
      <c r="DO33" s="655"/>
      <c r="DP33" s="655"/>
      <c r="DQ33" s="655"/>
      <c r="DR33" s="655"/>
      <c r="DS33" s="655"/>
      <c r="DT33" s="655"/>
      <c r="DU33" s="655"/>
      <c r="DV33" s="656"/>
      <c r="DW33" s="628">
        <v>34.700000000000003</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21658201</v>
      </c>
      <c r="CS34" s="624"/>
      <c r="CT34" s="624"/>
      <c r="CU34" s="624"/>
      <c r="CV34" s="624"/>
      <c r="CW34" s="624"/>
      <c r="CX34" s="624"/>
      <c r="CY34" s="625"/>
      <c r="CZ34" s="657">
        <v>15.8</v>
      </c>
      <c r="DA34" s="658"/>
      <c r="DB34" s="658"/>
      <c r="DC34" s="659"/>
      <c r="DD34" s="632">
        <v>18937884</v>
      </c>
      <c r="DE34" s="624"/>
      <c r="DF34" s="624"/>
      <c r="DG34" s="624"/>
      <c r="DH34" s="624"/>
      <c r="DI34" s="624"/>
      <c r="DJ34" s="624"/>
      <c r="DK34" s="625"/>
      <c r="DL34" s="632">
        <v>16981016</v>
      </c>
      <c r="DM34" s="624"/>
      <c r="DN34" s="624"/>
      <c r="DO34" s="624"/>
      <c r="DP34" s="624"/>
      <c r="DQ34" s="624"/>
      <c r="DR34" s="624"/>
      <c r="DS34" s="624"/>
      <c r="DT34" s="624"/>
      <c r="DU34" s="624"/>
      <c r="DV34" s="625"/>
      <c r="DW34" s="628">
        <v>19.8</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12835360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369672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1112625</v>
      </c>
      <c r="CS35" s="655"/>
      <c r="CT35" s="655"/>
      <c r="CU35" s="655"/>
      <c r="CV35" s="655"/>
      <c r="CW35" s="655"/>
      <c r="CX35" s="655"/>
      <c r="CY35" s="656"/>
      <c r="CZ35" s="657">
        <v>0.8</v>
      </c>
      <c r="DA35" s="658"/>
      <c r="DB35" s="658"/>
      <c r="DC35" s="659"/>
      <c r="DD35" s="632">
        <v>1111632</v>
      </c>
      <c r="DE35" s="655"/>
      <c r="DF35" s="655"/>
      <c r="DG35" s="655"/>
      <c r="DH35" s="655"/>
      <c r="DI35" s="655"/>
      <c r="DJ35" s="655"/>
      <c r="DK35" s="656"/>
      <c r="DL35" s="632">
        <v>1111632</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144117928</v>
      </c>
      <c r="S36" s="696"/>
      <c r="T36" s="696"/>
      <c r="U36" s="696"/>
      <c r="V36" s="696"/>
      <c r="W36" s="696"/>
      <c r="X36" s="696"/>
      <c r="Y36" s="697"/>
      <c r="Z36" s="698">
        <v>100</v>
      </c>
      <c r="AA36" s="698"/>
      <c r="AB36" s="698"/>
      <c r="AC36" s="698"/>
      <c r="AD36" s="699">
        <v>85818230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179783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124089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5404916</v>
      </c>
      <c r="CS36" s="624"/>
      <c r="CT36" s="624"/>
      <c r="CU36" s="624"/>
      <c r="CV36" s="624"/>
      <c r="CW36" s="624"/>
      <c r="CX36" s="624"/>
      <c r="CY36" s="625"/>
      <c r="CZ36" s="657">
        <v>3.9</v>
      </c>
      <c r="DA36" s="658"/>
      <c r="DB36" s="658"/>
      <c r="DC36" s="659"/>
      <c r="DD36" s="632">
        <v>4383458</v>
      </c>
      <c r="DE36" s="624"/>
      <c r="DF36" s="624"/>
      <c r="DG36" s="624"/>
      <c r="DH36" s="624"/>
      <c r="DI36" s="624"/>
      <c r="DJ36" s="624"/>
      <c r="DK36" s="625"/>
      <c r="DL36" s="632">
        <v>3501554</v>
      </c>
      <c r="DM36" s="624"/>
      <c r="DN36" s="624"/>
      <c r="DO36" s="624"/>
      <c r="DP36" s="624"/>
      <c r="DQ36" s="624"/>
      <c r="DR36" s="624"/>
      <c r="DS36" s="624"/>
      <c r="DT36" s="624"/>
      <c r="DU36" s="624"/>
      <c r="DV36" s="625"/>
      <c r="DW36" s="628">
        <v>4.0999999999999996</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t="s">
        <v>208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64198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1352193</v>
      </c>
      <c r="CS37" s="655"/>
      <c r="CT37" s="655"/>
      <c r="CU37" s="655"/>
      <c r="CV37" s="655"/>
      <c r="CW37" s="655"/>
      <c r="CX37" s="655"/>
      <c r="CY37" s="656"/>
      <c r="CZ37" s="657">
        <v>1</v>
      </c>
      <c r="DA37" s="658"/>
      <c r="DB37" s="658"/>
      <c r="DC37" s="659"/>
      <c r="DD37" s="632">
        <v>1352193</v>
      </c>
      <c r="DE37" s="655"/>
      <c r="DF37" s="655"/>
      <c r="DG37" s="655"/>
      <c r="DH37" s="655"/>
      <c r="DI37" s="655"/>
      <c r="DJ37" s="655"/>
      <c r="DK37" s="656"/>
      <c r="DL37" s="632">
        <v>1057803</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93351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12835360</v>
      </c>
      <c r="CS38" s="624"/>
      <c r="CT38" s="624"/>
      <c r="CU38" s="624"/>
      <c r="CV38" s="624"/>
      <c r="CW38" s="624"/>
      <c r="CX38" s="624"/>
      <c r="CY38" s="625"/>
      <c r="CZ38" s="657">
        <v>9.4</v>
      </c>
      <c r="DA38" s="658"/>
      <c r="DB38" s="658"/>
      <c r="DC38" s="659"/>
      <c r="DD38" s="632">
        <v>10982368</v>
      </c>
      <c r="DE38" s="624"/>
      <c r="DF38" s="624"/>
      <c r="DG38" s="624"/>
      <c r="DH38" s="624"/>
      <c r="DI38" s="624"/>
      <c r="DJ38" s="624"/>
      <c r="DK38" s="625"/>
      <c r="DL38" s="632">
        <v>8221213</v>
      </c>
      <c r="DM38" s="624"/>
      <c r="DN38" s="624"/>
      <c r="DO38" s="624"/>
      <c r="DP38" s="624"/>
      <c r="DQ38" s="624"/>
      <c r="DR38" s="624"/>
      <c r="DS38" s="624"/>
      <c r="DT38" s="624"/>
      <c r="DU38" s="624"/>
      <c r="DV38" s="625"/>
      <c r="DW38" s="628">
        <v>9.6</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7569396</v>
      </c>
      <c r="CS39" s="655"/>
      <c r="CT39" s="655"/>
      <c r="CU39" s="655"/>
      <c r="CV39" s="655"/>
      <c r="CW39" s="655"/>
      <c r="CX39" s="655"/>
      <c r="CY39" s="656"/>
      <c r="CZ39" s="657">
        <v>5.5</v>
      </c>
      <c r="DA39" s="658"/>
      <c r="DB39" s="658"/>
      <c r="DC39" s="659"/>
      <c r="DD39" s="632">
        <v>2992185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4329275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2304600</v>
      </c>
      <c r="CS40" s="624"/>
      <c r="CT40" s="624"/>
      <c r="CU40" s="624"/>
      <c r="CV40" s="624"/>
      <c r="CW40" s="624"/>
      <c r="CX40" s="624"/>
      <c r="CY40" s="625"/>
      <c r="CZ40" s="657">
        <v>1.7</v>
      </c>
      <c r="DA40" s="658"/>
      <c r="DB40" s="658"/>
      <c r="DC40" s="659"/>
      <c r="DD40" s="632">
        <v>300000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8326302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15699123</v>
      </c>
      <c r="CS42" s="624"/>
      <c r="CT42" s="624"/>
      <c r="CU42" s="624"/>
      <c r="CV42" s="624"/>
      <c r="CW42" s="624"/>
      <c r="CX42" s="624"/>
      <c r="CY42" s="625"/>
      <c r="CZ42" s="657">
        <v>11.4</v>
      </c>
      <c r="DA42" s="706"/>
      <c r="DB42" s="706"/>
      <c r="DC42" s="707"/>
      <c r="DD42" s="632">
        <v>6599940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363844</v>
      </c>
      <c r="CS43" s="655"/>
      <c r="CT43" s="655"/>
      <c r="CU43" s="655"/>
      <c r="CV43" s="655"/>
      <c r="CW43" s="655"/>
      <c r="CX43" s="655"/>
      <c r="CY43" s="656"/>
      <c r="CZ43" s="657">
        <v>0.3</v>
      </c>
      <c r="DA43" s="658"/>
      <c r="DB43" s="658"/>
      <c r="DC43" s="659"/>
      <c r="DD43" s="632">
        <v>363844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15680836</v>
      </c>
      <c r="CS44" s="624"/>
      <c r="CT44" s="624"/>
      <c r="CU44" s="624"/>
      <c r="CV44" s="624"/>
      <c r="CW44" s="624"/>
      <c r="CX44" s="624"/>
      <c r="CY44" s="625"/>
      <c r="CZ44" s="657">
        <v>11.4</v>
      </c>
      <c r="DA44" s="706"/>
      <c r="DB44" s="706"/>
      <c r="DC44" s="707"/>
      <c r="DD44" s="632">
        <v>6581653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5044703</v>
      </c>
      <c r="CS45" s="655"/>
      <c r="CT45" s="655"/>
      <c r="CU45" s="655"/>
      <c r="CV45" s="655"/>
      <c r="CW45" s="655"/>
      <c r="CX45" s="655"/>
      <c r="CY45" s="656"/>
      <c r="CZ45" s="657">
        <v>3.7</v>
      </c>
      <c r="DA45" s="658"/>
      <c r="DB45" s="658"/>
      <c r="DC45" s="659"/>
      <c r="DD45" s="632">
        <v>869245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10636133</v>
      </c>
      <c r="CS46" s="624"/>
      <c r="CT46" s="624"/>
      <c r="CU46" s="624"/>
      <c r="CV46" s="624"/>
      <c r="CW46" s="624"/>
      <c r="CX46" s="624"/>
      <c r="CY46" s="625"/>
      <c r="CZ46" s="657">
        <v>7.8</v>
      </c>
      <c r="DA46" s="706"/>
      <c r="DB46" s="706"/>
      <c r="DC46" s="707"/>
      <c r="DD46" s="632">
        <v>5712408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18287</v>
      </c>
      <c r="CS47" s="655"/>
      <c r="CT47" s="655"/>
      <c r="CU47" s="655"/>
      <c r="CV47" s="655"/>
      <c r="CW47" s="655"/>
      <c r="CX47" s="655"/>
      <c r="CY47" s="656"/>
      <c r="CZ47" s="657">
        <v>0</v>
      </c>
      <c r="DA47" s="658"/>
      <c r="DB47" s="658"/>
      <c r="DC47" s="659"/>
      <c r="DD47" s="632">
        <v>18287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137206971</v>
      </c>
      <c r="CS49" s="691"/>
      <c r="CT49" s="691"/>
      <c r="CU49" s="691"/>
      <c r="CV49" s="691"/>
      <c r="CW49" s="691"/>
      <c r="CX49" s="691"/>
      <c r="CY49" s="718"/>
      <c r="CZ49" s="719">
        <v>100</v>
      </c>
      <c r="DA49" s="720"/>
      <c r="DB49" s="720"/>
      <c r="DC49" s="721"/>
      <c r="DD49" s="722">
        <v>87468272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D10" zoomScale="55" zoomScaleNormal="55" zoomScaleSheetLayoutView="70" workbookViewId="0">
      <selection activeCell="BK74" sqref="BK74:DU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145870</v>
      </c>
      <c r="R7" s="753"/>
      <c r="S7" s="753"/>
      <c r="T7" s="753"/>
      <c r="U7" s="753"/>
      <c r="V7" s="753">
        <v>138960</v>
      </c>
      <c r="W7" s="753"/>
      <c r="X7" s="753"/>
      <c r="Y7" s="753"/>
      <c r="Z7" s="753"/>
      <c r="AA7" s="753">
        <v>6911</v>
      </c>
      <c r="AB7" s="753"/>
      <c r="AC7" s="753"/>
      <c r="AD7" s="753"/>
      <c r="AE7" s="754"/>
      <c r="AF7" s="755">
        <v>6704</v>
      </c>
      <c r="AG7" s="756"/>
      <c r="AH7" s="756"/>
      <c r="AI7" s="756"/>
      <c r="AJ7" s="757"/>
      <c r="AK7" s="792">
        <v>4900</v>
      </c>
      <c r="AL7" s="793"/>
      <c r="AM7" s="793"/>
      <c r="AN7" s="793"/>
      <c r="AO7" s="793"/>
      <c r="AP7" s="793">
        <v>25844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533</v>
      </c>
      <c r="BS7" s="796" t="s">
        <v>534</v>
      </c>
      <c r="BT7" s="797"/>
      <c r="BU7" s="797"/>
      <c r="BV7" s="797"/>
      <c r="BW7" s="797"/>
      <c r="BX7" s="797"/>
      <c r="BY7" s="797"/>
      <c r="BZ7" s="797"/>
      <c r="CA7" s="797"/>
      <c r="CB7" s="797"/>
      <c r="CC7" s="797"/>
      <c r="CD7" s="797"/>
      <c r="CE7" s="797"/>
      <c r="CF7" s="797"/>
      <c r="CG7" s="798"/>
      <c r="CH7" s="789">
        <v>0</v>
      </c>
      <c r="CI7" s="790"/>
      <c r="CJ7" s="790"/>
      <c r="CK7" s="790"/>
      <c r="CL7" s="791"/>
      <c r="CM7" s="789">
        <v>15</v>
      </c>
      <c r="CN7" s="790"/>
      <c r="CO7" s="790"/>
      <c r="CP7" s="790"/>
      <c r="CQ7" s="791"/>
      <c r="CR7" s="789">
        <v>10</v>
      </c>
      <c r="CS7" s="790"/>
      <c r="CT7" s="790"/>
      <c r="CU7" s="790"/>
      <c r="CV7" s="791"/>
      <c r="CW7" s="789" t="s">
        <v>527</v>
      </c>
      <c r="CX7" s="790"/>
      <c r="CY7" s="790"/>
      <c r="CZ7" s="790"/>
      <c r="DA7" s="791"/>
      <c r="DB7" s="789">
        <v>1891</v>
      </c>
      <c r="DC7" s="790"/>
      <c r="DD7" s="790"/>
      <c r="DE7" s="790"/>
      <c r="DF7" s="791"/>
      <c r="DG7" s="789" t="s">
        <v>527</v>
      </c>
      <c r="DH7" s="790"/>
      <c r="DI7" s="790"/>
      <c r="DJ7" s="790"/>
      <c r="DK7" s="791"/>
      <c r="DL7" s="789" t="s">
        <v>527</v>
      </c>
      <c r="DM7" s="790"/>
      <c r="DN7" s="790"/>
      <c r="DO7" s="790"/>
      <c r="DP7" s="791"/>
      <c r="DQ7" s="789" t="s">
        <v>527</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108</v>
      </c>
      <c r="R8" s="777"/>
      <c r="S8" s="777"/>
      <c r="T8" s="777"/>
      <c r="U8" s="777"/>
      <c r="V8" s="777">
        <v>108</v>
      </c>
      <c r="W8" s="777"/>
      <c r="X8" s="777"/>
      <c r="Y8" s="777"/>
      <c r="Z8" s="777"/>
      <c r="AA8" s="777" t="s">
        <v>524</v>
      </c>
      <c r="AB8" s="777"/>
      <c r="AC8" s="777"/>
      <c r="AD8" s="777"/>
      <c r="AE8" s="778"/>
      <c r="AF8" s="779" t="s">
        <v>524</v>
      </c>
      <c r="AG8" s="780"/>
      <c r="AH8" s="780"/>
      <c r="AI8" s="780"/>
      <c r="AJ8" s="781"/>
      <c r="AK8" s="782">
        <v>93</v>
      </c>
      <c r="AL8" s="783"/>
      <c r="AM8" s="783"/>
      <c r="AN8" s="783"/>
      <c r="AO8" s="783"/>
      <c r="AP8" s="777" t="s">
        <v>524</v>
      </c>
      <c r="AQ8" s="777"/>
      <c r="AR8" s="777"/>
      <c r="AS8" s="777"/>
      <c r="AT8" s="777"/>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535</v>
      </c>
      <c r="BT8" s="787"/>
      <c r="BU8" s="787"/>
      <c r="BV8" s="787"/>
      <c r="BW8" s="787"/>
      <c r="BX8" s="787"/>
      <c r="BY8" s="787"/>
      <c r="BZ8" s="787"/>
      <c r="CA8" s="787"/>
      <c r="CB8" s="787"/>
      <c r="CC8" s="787"/>
      <c r="CD8" s="787"/>
      <c r="CE8" s="787"/>
      <c r="CF8" s="787"/>
      <c r="CG8" s="788"/>
      <c r="CH8" s="799">
        <v>1</v>
      </c>
      <c r="CI8" s="800"/>
      <c r="CJ8" s="800"/>
      <c r="CK8" s="800"/>
      <c r="CL8" s="801"/>
      <c r="CM8" s="799">
        <v>168</v>
      </c>
      <c r="CN8" s="800"/>
      <c r="CO8" s="800"/>
      <c r="CP8" s="800"/>
      <c r="CQ8" s="801"/>
      <c r="CR8" s="799">
        <v>50</v>
      </c>
      <c r="CS8" s="800"/>
      <c r="CT8" s="800"/>
      <c r="CU8" s="800"/>
      <c r="CV8" s="801"/>
      <c r="CW8" s="799">
        <v>5</v>
      </c>
      <c r="CX8" s="800"/>
      <c r="CY8" s="800"/>
      <c r="CZ8" s="800"/>
      <c r="DA8" s="801"/>
      <c r="DB8" s="799" t="s">
        <v>527</v>
      </c>
      <c r="DC8" s="800"/>
      <c r="DD8" s="800"/>
      <c r="DE8" s="800"/>
      <c r="DF8" s="801"/>
      <c r="DG8" s="799" t="s">
        <v>527</v>
      </c>
      <c r="DH8" s="800"/>
      <c r="DI8" s="800"/>
      <c r="DJ8" s="800"/>
      <c r="DK8" s="801"/>
      <c r="DL8" s="799" t="s">
        <v>527</v>
      </c>
      <c r="DM8" s="800"/>
      <c r="DN8" s="800"/>
      <c r="DO8" s="800"/>
      <c r="DP8" s="801"/>
      <c r="DQ8" s="799" t="s">
        <v>527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536</v>
      </c>
      <c r="BT9" s="787"/>
      <c r="BU9" s="787"/>
      <c r="BV9" s="787"/>
      <c r="BW9" s="787"/>
      <c r="BX9" s="787"/>
      <c r="BY9" s="787"/>
      <c r="BZ9" s="787"/>
      <c r="CA9" s="787"/>
      <c r="CB9" s="787"/>
      <c r="CC9" s="787"/>
      <c r="CD9" s="787"/>
      <c r="CE9" s="787"/>
      <c r="CF9" s="787"/>
      <c r="CG9" s="788"/>
      <c r="CH9" s="799">
        <v>9</v>
      </c>
      <c r="CI9" s="800"/>
      <c r="CJ9" s="800"/>
      <c r="CK9" s="800"/>
      <c r="CL9" s="801"/>
      <c r="CM9" s="799">
        <v>23</v>
      </c>
      <c r="CN9" s="800"/>
      <c r="CO9" s="800"/>
      <c r="CP9" s="800"/>
      <c r="CQ9" s="801"/>
      <c r="CR9" s="799">
        <v>3</v>
      </c>
      <c r="CS9" s="800"/>
      <c r="CT9" s="800"/>
      <c r="CU9" s="800"/>
      <c r="CV9" s="801"/>
      <c r="CW9" s="799">
        <v>183</v>
      </c>
      <c r="CX9" s="800"/>
      <c r="CY9" s="800"/>
      <c r="CZ9" s="800"/>
      <c r="DA9" s="801"/>
      <c r="DB9" s="799" t="s">
        <v>527</v>
      </c>
      <c r="DC9" s="800"/>
      <c r="DD9" s="800"/>
      <c r="DE9" s="800"/>
      <c r="DF9" s="801"/>
      <c r="DG9" s="799" t="s">
        <v>527</v>
      </c>
      <c r="DH9" s="800"/>
      <c r="DI9" s="800"/>
      <c r="DJ9" s="800"/>
      <c r="DK9" s="801"/>
      <c r="DL9" s="799" t="s">
        <v>527</v>
      </c>
      <c r="DM9" s="800"/>
      <c r="DN9" s="800"/>
      <c r="DO9" s="800"/>
      <c r="DP9" s="801"/>
      <c r="DQ9" s="799" t="s">
        <v>527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537</v>
      </c>
      <c r="BT10" s="787"/>
      <c r="BU10" s="787"/>
      <c r="BV10" s="787"/>
      <c r="BW10" s="787"/>
      <c r="BX10" s="787"/>
      <c r="BY10" s="787"/>
      <c r="BZ10" s="787"/>
      <c r="CA10" s="787"/>
      <c r="CB10" s="787"/>
      <c r="CC10" s="787"/>
      <c r="CD10" s="787"/>
      <c r="CE10" s="787"/>
      <c r="CF10" s="787"/>
      <c r="CG10" s="788"/>
      <c r="CH10" s="799">
        <v>1</v>
      </c>
      <c r="CI10" s="800"/>
      <c r="CJ10" s="800"/>
      <c r="CK10" s="800"/>
      <c r="CL10" s="801"/>
      <c r="CM10" s="799">
        <v>50</v>
      </c>
      <c r="CN10" s="800"/>
      <c r="CO10" s="800"/>
      <c r="CP10" s="800"/>
      <c r="CQ10" s="801"/>
      <c r="CR10" s="799">
        <v>3</v>
      </c>
      <c r="CS10" s="800"/>
      <c r="CT10" s="800"/>
      <c r="CU10" s="800"/>
      <c r="CV10" s="801"/>
      <c r="CW10" s="799">
        <v>24</v>
      </c>
      <c r="CX10" s="800"/>
      <c r="CY10" s="800"/>
      <c r="CZ10" s="800"/>
      <c r="DA10" s="801"/>
      <c r="DB10" s="799" t="s">
        <v>527</v>
      </c>
      <c r="DC10" s="800"/>
      <c r="DD10" s="800"/>
      <c r="DE10" s="800"/>
      <c r="DF10" s="801"/>
      <c r="DG10" s="799" t="s">
        <v>527</v>
      </c>
      <c r="DH10" s="800"/>
      <c r="DI10" s="800"/>
      <c r="DJ10" s="800"/>
      <c r="DK10" s="801"/>
      <c r="DL10" s="799" t="s">
        <v>527</v>
      </c>
      <c r="DM10" s="800"/>
      <c r="DN10" s="800"/>
      <c r="DO10" s="800"/>
      <c r="DP10" s="801"/>
      <c r="DQ10" s="799" t="s">
        <v>527</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145978</v>
      </c>
      <c r="R23" s="812"/>
      <c r="S23" s="812"/>
      <c r="T23" s="812"/>
      <c r="U23" s="812"/>
      <c r="V23" s="812">
        <v>139067</v>
      </c>
      <c r="W23" s="812"/>
      <c r="X23" s="812"/>
      <c r="Y23" s="812"/>
      <c r="Z23" s="812"/>
      <c r="AA23" s="812">
        <v>6911</v>
      </c>
      <c r="AB23" s="812"/>
      <c r="AC23" s="812"/>
      <c r="AD23" s="812"/>
      <c r="AE23" s="813"/>
      <c r="AF23" s="814">
        <v>6704</v>
      </c>
      <c r="AG23" s="812"/>
      <c r="AH23" s="812"/>
      <c r="AI23" s="812"/>
      <c r="AJ23" s="815"/>
      <c r="AK23" s="816"/>
      <c r="AL23" s="817"/>
      <c r="AM23" s="817"/>
      <c r="AN23" s="817"/>
      <c r="AO23" s="817"/>
      <c r="AP23" s="812">
        <v>25844</v>
      </c>
      <c r="AQ23" s="812"/>
      <c r="AR23" s="812"/>
      <c r="AS23" s="812"/>
      <c r="AT23" s="812"/>
      <c r="AU23" s="818"/>
      <c r="AV23" s="818"/>
      <c r="AW23" s="818"/>
      <c r="AX23" s="818"/>
      <c r="AY23" s="819"/>
      <c r="AZ23" s="827" t="s">
        <v>524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39">
        <v>45350</v>
      </c>
      <c r="R28" s="836"/>
      <c r="S28" s="836"/>
      <c r="T28" s="836"/>
      <c r="U28" s="836"/>
      <c r="V28" s="836">
        <v>44981</v>
      </c>
      <c r="W28" s="836"/>
      <c r="X28" s="836"/>
      <c r="Y28" s="836"/>
      <c r="Z28" s="836"/>
      <c r="AA28" s="836">
        <v>370</v>
      </c>
      <c r="AB28" s="836"/>
      <c r="AC28" s="836"/>
      <c r="AD28" s="836"/>
      <c r="AE28" s="840"/>
      <c r="AF28" s="841">
        <v>370</v>
      </c>
      <c r="AG28" s="836"/>
      <c r="AH28" s="836"/>
      <c r="AI28" s="836"/>
      <c r="AJ28" s="842"/>
      <c r="AK28" s="843">
        <v>4327</v>
      </c>
      <c r="AL28" s="844"/>
      <c r="AM28" s="844"/>
      <c r="AN28" s="844"/>
      <c r="AO28" s="844"/>
      <c r="AP28" s="836" t="s">
        <v>524</v>
      </c>
      <c r="AQ28" s="836"/>
      <c r="AR28" s="836"/>
      <c r="AS28" s="836"/>
      <c r="AT28" s="836"/>
      <c r="AU28" s="836" t="s">
        <v>524</v>
      </c>
      <c r="AV28" s="836"/>
      <c r="AW28" s="836"/>
      <c r="AX28" s="836"/>
      <c r="AY28" s="836"/>
      <c r="AZ28" s="836" t="s">
        <v>524</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27543</v>
      </c>
      <c r="R29" s="777"/>
      <c r="S29" s="777"/>
      <c r="T29" s="777"/>
      <c r="U29" s="777"/>
      <c r="V29" s="777">
        <v>26450</v>
      </c>
      <c r="W29" s="777"/>
      <c r="X29" s="777"/>
      <c r="Y29" s="777"/>
      <c r="Z29" s="777"/>
      <c r="AA29" s="777">
        <v>1093</v>
      </c>
      <c r="AB29" s="777"/>
      <c r="AC29" s="777"/>
      <c r="AD29" s="777"/>
      <c r="AE29" s="778"/>
      <c r="AF29" s="779">
        <v>1093</v>
      </c>
      <c r="AG29" s="780"/>
      <c r="AH29" s="780"/>
      <c r="AI29" s="780"/>
      <c r="AJ29" s="781"/>
      <c r="AK29" s="847">
        <v>4626</v>
      </c>
      <c r="AL29" s="848"/>
      <c r="AM29" s="848"/>
      <c r="AN29" s="848"/>
      <c r="AO29" s="848"/>
      <c r="AP29" s="777" t="s">
        <v>524</v>
      </c>
      <c r="AQ29" s="777"/>
      <c r="AR29" s="777"/>
      <c r="AS29" s="777"/>
      <c r="AT29" s="777"/>
      <c r="AU29" s="777" t="s">
        <v>524</v>
      </c>
      <c r="AV29" s="777"/>
      <c r="AW29" s="777"/>
      <c r="AX29" s="777"/>
      <c r="AY29" s="777"/>
      <c r="AZ29" s="777" t="s">
        <v>524</v>
      </c>
      <c r="BA29" s="777"/>
      <c r="BB29" s="777"/>
      <c r="BC29" s="777"/>
      <c r="BD29" s="777"/>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7933</v>
      </c>
      <c r="R30" s="777"/>
      <c r="S30" s="777"/>
      <c r="T30" s="777"/>
      <c r="U30" s="777"/>
      <c r="V30" s="777">
        <v>7714</v>
      </c>
      <c r="W30" s="777"/>
      <c r="X30" s="777"/>
      <c r="Y30" s="777"/>
      <c r="Z30" s="777"/>
      <c r="AA30" s="777">
        <v>220</v>
      </c>
      <c r="AB30" s="777"/>
      <c r="AC30" s="777"/>
      <c r="AD30" s="777"/>
      <c r="AE30" s="778"/>
      <c r="AF30" s="779">
        <v>220</v>
      </c>
      <c r="AG30" s="780"/>
      <c r="AH30" s="780"/>
      <c r="AI30" s="780"/>
      <c r="AJ30" s="781"/>
      <c r="AK30" s="847">
        <v>4273</v>
      </c>
      <c r="AL30" s="848"/>
      <c r="AM30" s="848"/>
      <c r="AN30" s="848"/>
      <c r="AO30" s="848"/>
      <c r="AP30" s="777" t="s">
        <v>524</v>
      </c>
      <c r="AQ30" s="777"/>
      <c r="AR30" s="777"/>
      <c r="AS30" s="777"/>
      <c r="AT30" s="777"/>
      <c r="AU30" s="777" t="s">
        <v>524</v>
      </c>
      <c r="AV30" s="777"/>
      <c r="AW30" s="777"/>
      <c r="AX30" s="777"/>
      <c r="AY30" s="777"/>
      <c r="AZ30" s="777" t="s">
        <v>524</v>
      </c>
      <c r="BA30" s="777"/>
      <c r="BB30" s="777"/>
      <c r="BC30" s="777"/>
      <c r="BD30" s="777"/>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7"/>
      <c r="AL31" s="848"/>
      <c r="AM31" s="848"/>
      <c r="AN31" s="848"/>
      <c r="AO31" s="848"/>
      <c r="AP31" s="848"/>
      <c r="AQ31" s="848"/>
      <c r="AR31" s="848"/>
      <c r="AS31" s="848"/>
      <c r="AT31" s="848"/>
      <c r="AU31" s="848"/>
      <c r="AV31" s="848"/>
      <c r="AW31" s="848"/>
      <c r="AX31" s="848"/>
      <c r="AY31" s="848"/>
      <c r="AZ31" s="849"/>
      <c r="BA31" s="849"/>
      <c r="BB31" s="849"/>
      <c r="BC31" s="849"/>
      <c r="BD31" s="849"/>
      <c r="BE31" s="845"/>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7"/>
      <c r="AL32" s="848"/>
      <c r="AM32" s="848"/>
      <c r="AN32" s="848"/>
      <c r="AO32" s="848"/>
      <c r="AP32" s="848"/>
      <c r="AQ32" s="848"/>
      <c r="AR32" s="848"/>
      <c r="AS32" s="848"/>
      <c r="AT32" s="848"/>
      <c r="AU32" s="848"/>
      <c r="AV32" s="848"/>
      <c r="AW32" s="848"/>
      <c r="AX32" s="848"/>
      <c r="AY32" s="848"/>
      <c r="AZ32" s="849"/>
      <c r="BA32" s="849"/>
      <c r="BB32" s="849"/>
      <c r="BC32" s="849"/>
      <c r="BD32" s="849"/>
      <c r="BE32" s="845"/>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7"/>
      <c r="AL33" s="848"/>
      <c r="AM33" s="848"/>
      <c r="AN33" s="848"/>
      <c r="AO33" s="848"/>
      <c r="AP33" s="848"/>
      <c r="AQ33" s="848"/>
      <c r="AR33" s="848"/>
      <c r="AS33" s="848"/>
      <c r="AT33" s="848"/>
      <c r="AU33" s="848"/>
      <c r="AV33" s="848"/>
      <c r="AW33" s="848"/>
      <c r="AX33" s="848"/>
      <c r="AY33" s="848"/>
      <c r="AZ33" s="849"/>
      <c r="BA33" s="849"/>
      <c r="BB33" s="849"/>
      <c r="BC33" s="849"/>
      <c r="BD33" s="849"/>
      <c r="BE33" s="845"/>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7"/>
      <c r="AL34" s="848"/>
      <c r="AM34" s="848"/>
      <c r="AN34" s="848"/>
      <c r="AO34" s="848"/>
      <c r="AP34" s="848"/>
      <c r="AQ34" s="848"/>
      <c r="AR34" s="848"/>
      <c r="AS34" s="848"/>
      <c r="AT34" s="848"/>
      <c r="AU34" s="848"/>
      <c r="AV34" s="848"/>
      <c r="AW34" s="848"/>
      <c r="AX34" s="848"/>
      <c r="AY34" s="848"/>
      <c r="AZ34" s="849"/>
      <c r="BA34" s="849"/>
      <c r="BB34" s="849"/>
      <c r="BC34" s="849"/>
      <c r="BD34" s="849"/>
      <c r="BE34" s="845"/>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7"/>
      <c r="AL35" s="848"/>
      <c r="AM35" s="848"/>
      <c r="AN35" s="848"/>
      <c r="AO35" s="848"/>
      <c r="AP35" s="848"/>
      <c r="AQ35" s="848"/>
      <c r="AR35" s="848"/>
      <c r="AS35" s="848"/>
      <c r="AT35" s="848"/>
      <c r="AU35" s="848"/>
      <c r="AV35" s="848"/>
      <c r="AW35" s="848"/>
      <c r="AX35" s="848"/>
      <c r="AY35" s="848"/>
      <c r="AZ35" s="849"/>
      <c r="BA35" s="849"/>
      <c r="BB35" s="849"/>
      <c r="BC35" s="849"/>
      <c r="BD35" s="849"/>
      <c r="BE35" s="845"/>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381</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1682</v>
      </c>
      <c r="AG63" s="859"/>
      <c r="AH63" s="859"/>
      <c r="AI63" s="859"/>
      <c r="AJ63" s="860"/>
      <c r="AK63" s="861"/>
      <c r="AL63" s="856"/>
      <c r="AM63" s="856"/>
      <c r="AN63" s="856"/>
      <c r="AO63" s="856"/>
      <c r="AP63" s="812" t="s">
        <v>524</v>
      </c>
      <c r="AQ63" s="812"/>
      <c r="AR63" s="812"/>
      <c r="AS63" s="812"/>
      <c r="AT63" s="812"/>
      <c r="AU63" s="812" t="s">
        <v>524</v>
      </c>
      <c r="AV63" s="812"/>
      <c r="AW63" s="812"/>
      <c r="AX63" s="812"/>
      <c r="AY63" s="812"/>
      <c r="AZ63" s="863"/>
      <c r="BA63" s="863"/>
      <c r="BB63" s="863"/>
      <c r="BC63" s="863"/>
      <c r="BD63" s="863"/>
      <c r="BE63" s="864"/>
      <c r="BF63" s="864"/>
      <c r="BG63" s="864"/>
      <c r="BH63" s="864"/>
      <c r="BI63" s="865"/>
      <c r="BJ63" s="866" t="s">
        <v>524</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69" t="s">
        <v>372</v>
      </c>
      <c r="AG66" s="831"/>
      <c r="AH66" s="831"/>
      <c r="AI66" s="831"/>
      <c r="AJ66" s="870"/>
      <c r="AK66" s="735" t="s">
        <v>373</v>
      </c>
      <c r="AL66" s="759"/>
      <c r="AM66" s="759"/>
      <c r="AN66" s="759"/>
      <c r="AO66" s="760"/>
      <c r="AP66" s="735" t="s">
        <v>374</v>
      </c>
      <c r="AQ66" s="736"/>
      <c r="AR66" s="736"/>
      <c r="AS66" s="736"/>
      <c r="AT66" s="737"/>
      <c r="AU66" s="735" t="s">
        <v>384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9" t="s">
        <v>525</v>
      </c>
      <c r="C68" s="890"/>
      <c r="D68" s="890"/>
      <c r="E68" s="890"/>
      <c r="F68" s="890"/>
      <c r="G68" s="890"/>
      <c r="H68" s="890"/>
      <c r="I68" s="890"/>
      <c r="J68" s="890"/>
      <c r="K68" s="890"/>
      <c r="L68" s="890"/>
      <c r="M68" s="890"/>
      <c r="N68" s="890"/>
      <c r="O68" s="890"/>
      <c r="P68" s="891"/>
      <c r="Q68" s="892">
        <v>8532</v>
      </c>
      <c r="R68" s="884"/>
      <c r="S68" s="884"/>
      <c r="T68" s="884"/>
      <c r="U68" s="885"/>
      <c r="V68" s="883">
        <v>8084</v>
      </c>
      <c r="W68" s="884"/>
      <c r="X68" s="884"/>
      <c r="Y68" s="884"/>
      <c r="Z68" s="885"/>
      <c r="AA68" s="883">
        <v>448</v>
      </c>
      <c r="AB68" s="884"/>
      <c r="AC68" s="884"/>
      <c r="AD68" s="884"/>
      <c r="AE68" s="885"/>
      <c r="AF68" s="883">
        <v>448</v>
      </c>
      <c r="AG68" s="884"/>
      <c r="AH68" s="884"/>
      <c r="AI68" s="884"/>
      <c r="AJ68" s="885"/>
      <c r="AK68" s="883">
        <v>227</v>
      </c>
      <c r="AL68" s="884"/>
      <c r="AM68" s="884"/>
      <c r="AN68" s="884"/>
      <c r="AO68" s="885"/>
      <c r="AP68" s="883">
        <v>4384</v>
      </c>
      <c r="AQ68" s="884"/>
      <c r="AR68" s="884"/>
      <c r="AS68" s="884"/>
      <c r="AT68" s="885"/>
      <c r="AU68" s="886">
        <v>189</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3" t="s">
        <v>526</v>
      </c>
      <c r="C69" s="894"/>
      <c r="D69" s="894"/>
      <c r="E69" s="894"/>
      <c r="F69" s="894"/>
      <c r="G69" s="894"/>
      <c r="H69" s="894"/>
      <c r="I69" s="894"/>
      <c r="J69" s="894"/>
      <c r="K69" s="894"/>
      <c r="L69" s="894"/>
      <c r="M69" s="894"/>
      <c r="N69" s="894"/>
      <c r="O69" s="894"/>
      <c r="P69" s="895"/>
      <c r="Q69" s="896">
        <v>118824</v>
      </c>
      <c r="R69" s="897"/>
      <c r="S69" s="897"/>
      <c r="T69" s="897"/>
      <c r="U69" s="847"/>
      <c r="V69" s="898">
        <v>114032</v>
      </c>
      <c r="W69" s="897"/>
      <c r="X69" s="897"/>
      <c r="Y69" s="897"/>
      <c r="Z69" s="847"/>
      <c r="AA69" s="898">
        <v>4792</v>
      </c>
      <c r="AB69" s="897"/>
      <c r="AC69" s="897"/>
      <c r="AD69" s="897"/>
      <c r="AE69" s="847"/>
      <c r="AF69" s="898">
        <v>24731</v>
      </c>
      <c r="AG69" s="897"/>
      <c r="AH69" s="897"/>
      <c r="AI69" s="897"/>
      <c r="AJ69" s="847"/>
      <c r="AK69" s="898" t="s">
        <v>527</v>
      </c>
      <c r="AL69" s="897"/>
      <c r="AM69" s="897"/>
      <c r="AN69" s="897"/>
      <c r="AO69" s="847"/>
      <c r="AP69" s="898" t="s">
        <v>527</v>
      </c>
      <c r="AQ69" s="897"/>
      <c r="AR69" s="897"/>
      <c r="AS69" s="897"/>
      <c r="AT69" s="847"/>
      <c r="AU69" s="848" t="s">
        <v>527</v>
      </c>
      <c r="AV69" s="848"/>
      <c r="AW69" s="848"/>
      <c r="AX69" s="848"/>
      <c r="AY69" s="848"/>
      <c r="AZ69" s="899" t="s">
        <v>528</v>
      </c>
      <c r="BA69" s="899"/>
      <c r="BB69" s="899"/>
      <c r="BC69" s="899"/>
      <c r="BD69" s="900"/>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3" t="s">
        <v>529</v>
      </c>
      <c r="C70" s="894"/>
      <c r="D70" s="894"/>
      <c r="E70" s="894"/>
      <c r="F70" s="894"/>
      <c r="G70" s="894"/>
      <c r="H70" s="894"/>
      <c r="I70" s="894"/>
      <c r="J70" s="894"/>
      <c r="K70" s="894"/>
      <c r="L70" s="894"/>
      <c r="M70" s="894"/>
      <c r="N70" s="894"/>
      <c r="O70" s="894"/>
      <c r="P70" s="895"/>
      <c r="Q70" s="896">
        <v>73350</v>
      </c>
      <c r="R70" s="897"/>
      <c r="S70" s="897"/>
      <c r="T70" s="897"/>
      <c r="U70" s="847"/>
      <c r="V70" s="898">
        <v>69622</v>
      </c>
      <c r="W70" s="897"/>
      <c r="X70" s="897"/>
      <c r="Y70" s="897"/>
      <c r="Z70" s="847"/>
      <c r="AA70" s="898">
        <v>3728</v>
      </c>
      <c r="AB70" s="897"/>
      <c r="AC70" s="897"/>
      <c r="AD70" s="897"/>
      <c r="AE70" s="847"/>
      <c r="AF70" s="898">
        <v>3728</v>
      </c>
      <c r="AG70" s="897"/>
      <c r="AH70" s="897"/>
      <c r="AI70" s="897"/>
      <c r="AJ70" s="847"/>
      <c r="AK70" s="898">
        <v>3000</v>
      </c>
      <c r="AL70" s="897"/>
      <c r="AM70" s="897"/>
      <c r="AN70" s="897"/>
      <c r="AO70" s="847"/>
      <c r="AP70" s="898">
        <v>33943</v>
      </c>
      <c r="AQ70" s="897"/>
      <c r="AR70" s="897"/>
      <c r="AS70" s="897"/>
      <c r="AT70" s="847"/>
      <c r="AU70" s="848">
        <v>815</v>
      </c>
      <c r="AV70" s="848"/>
      <c r="AW70" s="848"/>
      <c r="AX70" s="848"/>
      <c r="AY70" s="848"/>
      <c r="AZ70" s="899"/>
      <c r="BA70" s="899"/>
      <c r="BB70" s="899"/>
      <c r="BC70" s="899"/>
      <c r="BD70" s="900"/>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3" t="s">
        <v>530</v>
      </c>
      <c r="C71" s="894"/>
      <c r="D71" s="894"/>
      <c r="E71" s="894"/>
      <c r="F71" s="894"/>
      <c r="G71" s="894"/>
      <c r="H71" s="894"/>
      <c r="I71" s="894"/>
      <c r="J71" s="894"/>
      <c r="K71" s="894"/>
      <c r="L71" s="894"/>
      <c r="M71" s="894"/>
      <c r="N71" s="894"/>
      <c r="O71" s="894"/>
      <c r="P71" s="895"/>
      <c r="Q71" s="901">
        <v>4796</v>
      </c>
      <c r="R71" s="848"/>
      <c r="S71" s="848"/>
      <c r="T71" s="848"/>
      <c r="U71" s="848"/>
      <c r="V71" s="848">
        <v>4735</v>
      </c>
      <c r="W71" s="848"/>
      <c r="X71" s="848"/>
      <c r="Y71" s="848"/>
      <c r="Z71" s="848"/>
      <c r="AA71" s="848">
        <v>61</v>
      </c>
      <c r="AB71" s="848"/>
      <c r="AC71" s="848"/>
      <c r="AD71" s="848"/>
      <c r="AE71" s="848"/>
      <c r="AF71" s="848">
        <v>61</v>
      </c>
      <c r="AG71" s="848"/>
      <c r="AH71" s="848"/>
      <c r="AI71" s="848"/>
      <c r="AJ71" s="848"/>
      <c r="AK71" s="848">
        <v>769</v>
      </c>
      <c r="AL71" s="848"/>
      <c r="AM71" s="848"/>
      <c r="AN71" s="848"/>
      <c r="AO71" s="848"/>
      <c r="AP71" s="848" t="s">
        <v>531</v>
      </c>
      <c r="AQ71" s="848"/>
      <c r="AR71" s="848"/>
      <c r="AS71" s="848"/>
      <c r="AT71" s="848"/>
      <c r="AU71" s="848" t="s">
        <v>531</v>
      </c>
      <c r="AV71" s="848"/>
      <c r="AW71" s="848"/>
      <c r="AX71" s="848"/>
      <c r="AY71" s="848"/>
      <c r="AZ71" s="899"/>
      <c r="BA71" s="899"/>
      <c r="BB71" s="899"/>
      <c r="BC71" s="899"/>
      <c r="BD71" s="900"/>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3" t="s">
        <v>532</v>
      </c>
      <c r="C72" s="894"/>
      <c r="D72" s="894"/>
      <c r="E72" s="894"/>
      <c r="F72" s="894"/>
      <c r="G72" s="894"/>
      <c r="H72" s="894"/>
      <c r="I72" s="894"/>
      <c r="J72" s="894"/>
      <c r="K72" s="894"/>
      <c r="L72" s="894"/>
      <c r="M72" s="894"/>
      <c r="N72" s="894"/>
      <c r="O72" s="894"/>
      <c r="P72" s="895"/>
      <c r="Q72" s="901">
        <v>1269458</v>
      </c>
      <c r="R72" s="848"/>
      <c r="S72" s="848"/>
      <c r="T72" s="848"/>
      <c r="U72" s="848"/>
      <c r="V72" s="848">
        <v>1236628</v>
      </c>
      <c r="W72" s="848"/>
      <c r="X72" s="848"/>
      <c r="Y72" s="848"/>
      <c r="Z72" s="848"/>
      <c r="AA72" s="848">
        <v>32831</v>
      </c>
      <c r="AB72" s="848"/>
      <c r="AC72" s="848"/>
      <c r="AD72" s="848"/>
      <c r="AE72" s="848"/>
      <c r="AF72" s="848">
        <v>32831</v>
      </c>
      <c r="AG72" s="848"/>
      <c r="AH72" s="848"/>
      <c r="AI72" s="848"/>
      <c r="AJ72" s="848"/>
      <c r="AK72" s="848">
        <v>10482</v>
      </c>
      <c r="AL72" s="848"/>
      <c r="AM72" s="848"/>
      <c r="AN72" s="848"/>
      <c r="AO72" s="848"/>
      <c r="AP72" s="848" t="s">
        <v>531</v>
      </c>
      <c r="AQ72" s="848"/>
      <c r="AR72" s="848"/>
      <c r="AS72" s="848"/>
      <c r="AT72" s="848"/>
      <c r="AU72" s="848" t="s">
        <v>531</v>
      </c>
      <c r="AV72" s="848"/>
      <c r="AW72" s="848"/>
      <c r="AX72" s="848"/>
      <c r="AY72" s="848"/>
      <c r="AZ72" s="899"/>
      <c r="BA72" s="899"/>
      <c r="BB72" s="899"/>
      <c r="BC72" s="899"/>
      <c r="BD72" s="900"/>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3"/>
      <c r="C73" s="894"/>
      <c r="D73" s="894"/>
      <c r="E73" s="894"/>
      <c r="F73" s="894"/>
      <c r="G73" s="894"/>
      <c r="H73" s="894"/>
      <c r="I73" s="894"/>
      <c r="J73" s="894"/>
      <c r="K73" s="894"/>
      <c r="L73" s="894"/>
      <c r="M73" s="894"/>
      <c r="N73" s="894"/>
      <c r="O73" s="894"/>
      <c r="P73" s="895"/>
      <c r="Q73" s="901"/>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99"/>
      <c r="BA73" s="899"/>
      <c r="BB73" s="899"/>
      <c r="BC73" s="899"/>
      <c r="BD73" s="900"/>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3"/>
      <c r="C74" s="894"/>
      <c r="D74" s="894"/>
      <c r="E74" s="894"/>
      <c r="F74" s="894"/>
      <c r="G74" s="894"/>
      <c r="H74" s="894"/>
      <c r="I74" s="894"/>
      <c r="J74" s="894"/>
      <c r="K74" s="894"/>
      <c r="L74" s="894"/>
      <c r="M74" s="894"/>
      <c r="N74" s="894"/>
      <c r="O74" s="894"/>
      <c r="P74" s="895"/>
      <c r="Q74" s="901"/>
      <c r="R74" s="848"/>
      <c r="S74" s="848"/>
      <c r="T74" s="848"/>
      <c r="U74" s="848"/>
      <c r="V74" s="848"/>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99"/>
      <c r="BA74" s="899"/>
      <c r="BB74" s="899"/>
      <c r="BC74" s="899"/>
      <c r="BD74" s="900"/>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3"/>
      <c r="C75" s="894"/>
      <c r="D75" s="894"/>
      <c r="E75" s="894"/>
      <c r="F75" s="894"/>
      <c r="G75" s="894"/>
      <c r="H75" s="894"/>
      <c r="I75" s="894"/>
      <c r="J75" s="894"/>
      <c r="K75" s="894"/>
      <c r="L75" s="894"/>
      <c r="M75" s="894"/>
      <c r="N75" s="894"/>
      <c r="O75" s="894"/>
      <c r="P75" s="895"/>
      <c r="Q75" s="896"/>
      <c r="R75" s="897"/>
      <c r="S75" s="897"/>
      <c r="T75" s="897"/>
      <c r="U75" s="847"/>
      <c r="V75" s="898"/>
      <c r="W75" s="897"/>
      <c r="X75" s="897"/>
      <c r="Y75" s="897"/>
      <c r="Z75" s="847"/>
      <c r="AA75" s="898"/>
      <c r="AB75" s="897"/>
      <c r="AC75" s="897"/>
      <c r="AD75" s="897"/>
      <c r="AE75" s="847"/>
      <c r="AF75" s="898"/>
      <c r="AG75" s="897"/>
      <c r="AH75" s="897"/>
      <c r="AI75" s="897"/>
      <c r="AJ75" s="847"/>
      <c r="AK75" s="898"/>
      <c r="AL75" s="897"/>
      <c r="AM75" s="897"/>
      <c r="AN75" s="897"/>
      <c r="AO75" s="847"/>
      <c r="AP75" s="898"/>
      <c r="AQ75" s="897"/>
      <c r="AR75" s="897"/>
      <c r="AS75" s="897"/>
      <c r="AT75" s="847"/>
      <c r="AU75" s="898"/>
      <c r="AV75" s="897"/>
      <c r="AW75" s="897"/>
      <c r="AX75" s="897"/>
      <c r="AY75" s="847"/>
      <c r="AZ75" s="899"/>
      <c r="BA75" s="899"/>
      <c r="BB75" s="899"/>
      <c r="BC75" s="899"/>
      <c r="BD75" s="900"/>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3"/>
      <c r="C76" s="894"/>
      <c r="D76" s="894"/>
      <c r="E76" s="894"/>
      <c r="F76" s="894"/>
      <c r="G76" s="894"/>
      <c r="H76" s="894"/>
      <c r="I76" s="894"/>
      <c r="J76" s="894"/>
      <c r="K76" s="894"/>
      <c r="L76" s="894"/>
      <c r="M76" s="894"/>
      <c r="N76" s="894"/>
      <c r="O76" s="894"/>
      <c r="P76" s="895"/>
      <c r="Q76" s="896"/>
      <c r="R76" s="897"/>
      <c r="S76" s="897"/>
      <c r="T76" s="897"/>
      <c r="U76" s="847"/>
      <c r="V76" s="898"/>
      <c r="W76" s="897"/>
      <c r="X76" s="897"/>
      <c r="Y76" s="897"/>
      <c r="Z76" s="847"/>
      <c r="AA76" s="898"/>
      <c r="AB76" s="897"/>
      <c r="AC76" s="897"/>
      <c r="AD76" s="897"/>
      <c r="AE76" s="847"/>
      <c r="AF76" s="898"/>
      <c r="AG76" s="897"/>
      <c r="AH76" s="897"/>
      <c r="AI76" s="897"/>
      <c r="AJ76" s="847"/>
      <c r="AK76" s="898"/>
      <c r="AL76" s="897"/>
      <c r="AM76" s="897"/>
      <c r="AN76" s="897"/>
      <c r="AO76" s="847"/>
      <c r="AP76" s="898"/>
      <c r="AQ76" s="897"/>
      <c r="AR76" s="897"/>
      <c r="AS76" s="897"/>
      <c r="AT76" s="847"/>
      <c r="AU76" s="898"/>
      <c r="AV76" s="897"/>
      <c r="AW76" s="897"/>
      <c r="AX76" s="897"/>
      <c r="AY76" s="847"/>
      <c r="AZ76" s="899"/>
      <c r="BA76" s="899"/>
      <c r="BB76" s="899"/>
      <c r="BC76" s="899"/>
      <c r="BD76" s="900"/>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3"/>
      <c r="C77" s="894"/>
      <c r="D77" s="894"/>
      <c r="E77" s="894"/>
      <c r="F77" s="894"/>
      <c r="G77" s="894"/>
      <c r="H77" s="894"/>
      <c r="I77" s="894"/>
      <c r="J77" s="894"/>
      <c r="K77" s="894"/>
      <c r="L77" s="894"/>
      <c r="M77" s="894"/>
      <c r="N77" s="894"/>
      <c r="O77" s="894"/>
      <c r="P77" s="895"/>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9"/>
      <c r="BA77" s="899"/>
      <c r="BB77" s="899"/>
      <c r="BC77" s="899"/>
      <c r="BD77" s="900"/>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3"/>
      <c r="C78" s="894"/>
      <c r="D78" s="894"/>
      <c r="E78" s="894"/>
      <c r="F78" s="894"/>
      <c r="G78" s="894"/>
      <c r="H78" s="894"/>
      <c r="I78" s="894"/>
      <c r="J78" s="894"/>
      <c r="K78" s="894"/>
      <c r="L78" s="894"/>
      <c r="M78" s="894"/>
      <c r="N78" s="894"/>
      <c r="O78" s="894"/>
      <c r="P78" s="895"/>
      <c r="Q78" s="901"/>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9"/>
      <c r="BA78" s="899"/>
      <c r="BB78" s="899"/>
      <c r="BC78" s="899"/>
      <c r="BD78" s="900"/>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3"/>
      <c r="C79" s="894"/>
      <c r="D79" s="894"/>
      <c r="E79" s="894"/>
      <c r="F79" s="894"/>
      <c r="G79" s="894"/>
      <c r="H79" s="894"/>
      <c r="I79" s="894"/>
      <c r="J79" s="894"/>
      <c r="K79" s="894"/>
      <c r="L79" s="894"/>
      <c r="M79" s="894"/>
      <c r="N79" s="894"/>
      <c r="O79" s="894"/>
      <c r="P79" s="895"/>
      <c r="Q79" s="901"/>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9"/>
      <c r="BA79" s="899"/>
      <c r="BB79" s="899"/>
      <c r="BC79" s="899"/>
      <c r="BD79" s="900"/>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3"/>
      <c r="C80" s="894"/>
      <c r="D80" s="894"/>
      <c r="E80" s="894"/>
      <c r="F80" s="894"/>
      <c r="G80" s="894"/>
      <c r="H80" s="894"/>
      <c r="I80" s="894"/>
      <c r="J80" s="894"/>
      <c r="K80" s="894"/>
      <c r="L80" s="894"/>
      <c r="M80" s="894"/>
      <c r="N80" s="894"/>
      <c r="O80" s="894"/>
      <c r="P80" s="895"/>
      <c r="Q80" s="901"/>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9"/>
      <c r="BA80" s="899"/>
      <c r="BB80" s="899"/>
      <c r="BC80" s="899"/>
      <c r="BD80" s="900"/>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901"/>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9"/>
      <c r="BA81" s="899"/>
      <c r="BB81" s="899"/>
      <c r="BC81" s="899"/>
      <c r="BD81" s="900"/>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901"/>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9"/>
      <c r="BA82" s="899"/>
      <c r="BB82" s="899"/>
      <c r="BC82" s="899"/>
      <c r="BD82" s="900"/>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901"/>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9"/>
      <c r="BA83" s="899"/>
      <c r="BB83" s="899"/>
      <c r="BC83" s="899"/>
      <c r="BD83" s="900"/>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901"/>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9"/>
      <c r="BA84" s="899"/>
      <c r="BB84" s="899"/>
      <c r="BC84" s="899"/>
      <c r="BD84" s="900"/>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901"/>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9"/>
      <c r="BA85" s="899"/>
      <c r="BB85" s="899"/>
      <c r="BC85" s="899"/>
      <c r="BD85" s="900"/>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901"/>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9"/>
      <c r="BA86" s="899"/>
      <c r="BB86" s="899"/>
      <c r="BC86" s="899"/>
      <c r="BD86" s="900"/>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365</v>
      </c>
      <c r="B88" s="808" t="s">
        <v>385</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61799</v>
      </c>
      <c r="AG88" s="859"/>
      <c r="AH88" s="859"/>
      <c r="AI88" s="859"/>
      <c r="AJ88" s="859"/>
      <c r="AK88" s="856"/>
      <c r="AL88" s="856"/>
      <c r="AM88" s="856"/>
      <c r="AN88" s="856"/>
      <c r="AO88" s="856"/>
      <c r="AP88" s="859">
        <v>38327</v>
      </c>
      <c r="AQ88" s="859"/>
      <c r="AR88" s="859"/>
      <c r="AS88" s="859"/>
      <c r="AT88" s="859"/>
      <c r="AU88" s="859">
        <v>1004</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386</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66</v>
      </c>
      <c r="CS102" s="867"/>
      <c r="CT102" s="867"/>
      <c r="CU102" s="867"/>
      <c r="CV102" s="913"/>
      <c r="CW102" s="912">
        <v>212</v>
      </c>
      <c r="CX102" s="867"/>
      <c r="CY102" s="867"/>
      <c r="CZ102" s="867"/>
      <c r="DA102" s="913"/>
      <c r="DB102" s="912">
        <v>1891</v>
      </c>
      <c r="DC102" s="867"/>
      <c r="DD102" s="867"/>
      <c r="DE102" s="867"/>
      <c r="DF102" s="913"/>
      <c r="DG102" s="912" t="s">
        <v>527</v>
      </c>
      <c r="DH102" s="867"/>
      <c r="DI102" s="867"/>
      <c r="DJ102" s="867"/>
      <c r="DK102" s="913"/>
      <c r="DL102" s="912" t="s">
        <v>527</v>
      </c>
      <c r="DM102" s="867"/>
      <c r="DN102" s="867"/>
      <c r="DO102" s="867"/>
      <c r="DP102" s="913"/>
      <c r="DQ102" s="912" t="s">
        <v>527</v>
      </c>
      <c r="DR102" s="867"/>
      <c r="DS102" s="867"/>
      <c r="DT102" s="867"/>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387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388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391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393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394</v>
      </c>
      <c r="AB109" s="915"/>
      <c r="AC109" s="915"/>
      <c r="AD109" s="915"/>
      <c r="AE109" s="916"/>
      <c r="AF109" s="914" t="s">
        <v>285</v>
      </c>
      <c r="AG109" s="915"/>
      <c r="AH109" s="915"/>
      <c r="AI109" s="915"/>
      <c r="AJ109" s="916"/>
      <c r="AK109" s="914" t="s">
        <v>284</v>
      </c>
      <c r="AL109" s="915"/>
      <c r="AM109" s="915"/>
      <c r="AN109" s="915"/>
      <c r="AO109" s="916"/>
      <c r="AP109" s="914" t="s">
        <v>395</v>
      </c>
      <c r="AQ109" s="915"/>
      <c r="AR109" s="915"/>
      <c r="AS109" s="915"/>
      <c r="AT109" s="917"/>
      <c r="AU109" s="936" t="s">
        <v>393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394</v>
      </c>
      <c r="BR109" s="915"/>
      <c r="BS109" s="915"/>
      <c r="BT109" s="915"/>
      <c r="BU109" s="916"/>
      <c r="BV109" s="914" t="s">
        <v>285</v>
      </c>
      <c r="BW109" s="915"/>
      <c r="BX109" s="915"/>
      <c r="BY109" s="915"/>
      <c r="BZ109" s="916"/>
      <c r="CA109" s="914" t="s">
        <v>284</v>
      </c>
      <c r="CB109" s="915"/>
      <c r="CC109" s="915"/>
      <c r="CD109" s="915"/>
      <c r="CE109" s="916"/>
      <c r="CF109" s="937" t="s">
        <v>395</v>
      </c>
      <c r="CG109" s="937"/>
      <c r="CH109" s="937"/>
      <c r="CI109" s="937"/>
      <c r="CJ109" s="937"/>
      <c r="CK109" s="914" t="s">
        <v>396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394</v>
      </c>
      <c r="DH109" s="915"/>
      <c r="DI109" s="915"/>
      <c r="DJ109" s="915"/>
      <c r="DK109" s="916"/>
      <c r="DL109" s="914" t="s">
        <v>285</v>
      </c>
      <c r="DM109" s="915"/>
      <c r="DN109" s="915"/>
      <c r="DO109" s="915"/>
      <c r="DP109" s="916"/>
      <c r="DQ109" s="914" t="s">
        <v>284</v>
      </c>
      <c r="DR109" s="915"/>
      <c r="DS109" s="915"/>
      <c r="DT109" s="915"/>
      <c r="DU109" s="916"/>
      <c r="DV109" s="914" t="s">
        <v>395</v>
      </c>
      <c r="DW109" s="915"/>
      <c r="DX109" s="915"/>
      <c r="DY109" s="915"/>
      <c r="DZ109" s="917"/>
    </row>
    <row r="110" spans="1:131" s="197" customFormat="1" ht="26.25" customHeight="1" x14ac:dyDescent="0.15">
      <c r="A110" s="918" t="s">
        <v>397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3569687</v>
      </c>
      <c r="AB110" s="922"/>
      <c r="AC110" s="922"/>
      <c r="AD110" s="922"/>
      <c r="AE110" s="923"/>
      <c r="AF110" s="924">
        <v>3355398</v>
      </c>
      <c r="AG110" s="922"/>
      <c r="AH110" s="922"/>
      <c r="AI110" s="922"/>
      <c r="AJ110" s="923"/>
      <c r="AK110" s="924">
        <v>3166843</v>
      </c>
      <c r="AL110" s="922"/>
      <c r="AM110" s="922"/>
      <c r="AN110" s="922"/>
      <c r="AO110" s="923"/>
      <c r="AP110" s="925">
        <v>4.0999999999999996</v>
      </c>
      <c r="AQ110" s="926"/>
      <c r="AR110" s="926"/>
      <c r="AS110" s="926"/>
      <c r="AT110" s="927"/>
      <c r="AU110" s="928" t="s">
        <v>60</v>
      </c>
      <c r="AV110" s="929"/>
      <c r="AW110" s="929"/>
      <c r="AX110" s="929"/>
      <c r="AY110" s="930"/>
      <c r="AZ110" s="972" t="s">
        <v>398</v>
      </c>
      <c r="BA110" s="919"/>
      <c r="BB110" s="919"/>
      <c r="BC110" s="919"/>
      <c r="BD110" s="919"/>
      <c r="BE110" s="919"/>
      <c r="BF110" s="919"/>
      <c r="BG110" s="919"/>
      <c r="BH110" s="919"/>
      <c r="BI110" s="919"/>
      <c r="BJ110" s="919"/>
      <c r="BK110" s="919"/>
      <c r="BL110" s="919"/>
      <c r="BM110" s="919"/>
      <c r="BN110" s="919"/>
      <c r="BO110" s="919"/>
      <c r="BP110" s="920"/>
      <c r="BQ110" s="958">
        <v>28084891</v>
      </c>
      <c r="BR110" s="959"/>
      <c r="BS110" s="959"/>
      <c r="BT110" s="959"/>
      <c r="BU110" s="959"/>
      <c r="BV110" s="959">
        <v>26157628</v>
      </c>
      <c r="BW110" s="959"/>
      <c r="BX110" s="959"/>
      <c r="BY110" s="959"/>
      <c r="BZ110" s="959"/>
      <c r="CA110" s="959">
        <v>25844219</v>
      </c>
      <c r="CB110" s="959"/>
      <c r="CC110" s="959"/>
      <c r="CD110" s="959"/>
      <c r="CE110" s="959"/>
      <c r="CF110" s="973">
        <v>33.6</v>
      </c>
      <c r="CG110" s="974"/>
      <c r="CH110" s="974"/>
      <c r="CI110" s="974"/>
      <c r="CJ110" s="974"/>
      <c r="CK110" s="975" t="s">
        <v>399</v>
      </c>
      <c r="CL110" s="976"/>
      <c r="CM110" s="955" t="s">
        <v>400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109</v>
      </c>
      <c r="DH110" s="959"/>
      <c r="DI110" s="959"/>
      <c r="DJ110" s="959"/>
      <c r="DK110" s="959"/>
      <c r="DL110" s="959" t="s">
        <v>109</v>
      </c>
      <c r="DM110" s="959"/>
      <c r="DN110" s="959"/>
      <c r="DO110" s="959"/>
      <c r="DP110" s="959"/>
      <c r="DQ110" s="959" t="s">
        <v>109</v>
      </c>
      <c r="DR110" s="959"/>
      <c r="DS110" s="959"/>
      <c r="DT110" s="959"/>
      <c r="DU110" s="959"/>
      <c r="DV110" s="960" t="s">
        <v>109</v>
      </c>
      <c r="DW110" s="960"/>
      <c r="DX110" s="960"/>
      <c r="DY110" s="960"/>
      <c r="DZ110" s="961"/>
    </row>
    <row r="111" spans="1:131" s="197" customFormat="1" ht="26.25" customHeight="1" x14ac:dyDescent="0.15">
      <c r="A111" s="962" t="s">
        <v>401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109</v>
      </c>
      <c r="AB111" s="966"/>
      <c r="AC111" s="966"/>
      <c r="AD111" s="966"/>
      <c r="AE111" s="967"/>
      <c r="AF111" s="968" t="s">
        <v>109</v>
      </c>
      <c r="AG111" s="966"/>
      <c r="AH111" s="966"/>
      <c r="AI111" s="966"/>
      <c r="AJ111" s="967"/>
      <c r="AK111" s="968" t="s">
        <v>109</v>
      </c>
      <c r="AL111" s="966"/>
      <c r="AM111" s="966"/>
      <c r="AN111" s="966"/>
      <c r="AO111" s="967"/>
      <c r="AP111" s="969" t="s">
        <v>109</v>
      </c>
      <c r="AQ111" s="970"/>
      <c r="AR111" s="970"/>
      <c r="AS111" s="970"/>
      <c r="AT111" s="971"/>
      <c r="AU111" s="931"/>
      <c r="AV111" s="932"/>
      <c r="AW111" s="932"/>
      <c r="AX111" s="932"/>
      <c r="AY111" s="933"/>
      <c r="AZ111" s="981" t="s">
        <v>402</v>
      </c>
      <c r="BA111" s="982"/>
      <c r="BB111" s="982"/>
      <c r="BC111" s="982"/>
      <c r="BD111" s="982"/>
      <c r="BE111" s="982"/>
      <c r="BF111" s="982"/>
      <c r="BG111" s="982"/>
      <c r="BH111" s="982"/>
      <c r="BI111" s="982"/>
      <c r="BJ111" s="982"/>
      <c r="BK111" s="982"/>
      <c r="BL111" s="982"/>
      <c r="BM111" s="982"/>
      <c r="BN111" s="982"/>
      <c r="BO111" s="982"/>
      <c r="BP111" s="983"/>
      <c r="BQ111" s="951">
        <v>834490</v>
      </c>
      <c r="BR111" s="952"/>
      <c r="BS111" s="952"/>
      <c r="BT111" s="952"/>
      <c r="BU111" s="952"/>
      <c r="BV111" s="952">
        <v>1028839</v>
      </c>
      <c r="BW111" s="952"/>
      <c r="BX111" s="952"/>
      <c r="BY111" s="952"/>
      <c r="BZ111" s="952"/>
      <c r="CA111" s="952">
        <v>1498174</v>
      </c>
      <c r="CB111" s="952"/>
      <c r="CC111" s="952"/>
      <c r="CD111" s="952"/>
      <c r="CE111" s="952"/>
      <c r="CF111" s="946">
        <v>1.9</v>
      </c>
      <c r="CG111" s="947"/>
      <c r="CH111" s="947"/>
      <c r="CI111" s="947"/>
      <c r="CJ111" s="947"/>
      <c r="CK111" s="977"/>
      <c r="CL111" s="978"/>
      <c r="CM111" s="948" t="s">
        <v>403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109</v>
      </c>
      <c r="DH111" s="952"/>
      <c r="DI111" s="952"/>
      <c r="DJ111" s="952"/>
      <c r="DK111" s="952"/>
      <c r="DL111" s="952" t="s">
        <v>109</v>
      </c>
      <c r="DM111" s="952"/>
      <c r="DN111" s="952"/>
      <c r="DO111" s="952"/>
      <c r="DP111" s="952"/>
      <c r="DQ111" s="952" t="s">
        <v>109</v>
      </c>
      <c r="DR111" s="952"/>
      <c r="DS111" s="952"/>
      <c r="DT111" s="952"/>
      <c r="DU111" s="952"/>
      <c r="DV111" s="953" t="s">
        <v>109</v>
      </c>
      <c r="DW111" s="953"/>
      <c r="DX111" s="953"/>
      <c r="DY111" s="953"/>
      <c r="DZ111" s="954"/>
    </row>
    <row r="112" spans="1:131" s="197" customFormat="1" ht="26.25" customHeight="1" x14ac:dyDescent="0.15">
      <c r="A112" s="984" t="s">
        <v>404</v>
      </c>
      <c r="B112" s="985"/>
      <c r="C112" s="982" t="s">
        <v>405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64617</v>
      </c>
      <c r="AB112" s="991"/>
      <c r="AC112" s="991"/>
      <c r="AD112" s="991"/>
      <c r="AE112" s="992"/>
      <c r="AF112" s="993">
        <v>35183</v>
      </c>
      <c r="AG112" s="991"/>
      <c r="AH112" s="991"/>
      <c r="AI112" s="991"/>
      <c r="AJ112" s="992"/>
      <c r="AK112" s="993">
        <v>26683</v>
      </c>
      <c r="AL112" s="991"/>
      <c r="AM112" s="991"/>
      <c r="AN112" s="991"/>
      <c r="AO112" s="992"/>
      <c r="AP112" s="994">
        <v>0</v>
      </c>
      <c r="AQ112" s="995"/>
      <c r="AR112" s="995"/>
      <c r="AS112" s="995"/>
      <c r="AT112" s="996"/>
      <c r="AU112" s="931"/>
      <c r="AV112" s="932"/>
      <c r="AW112" s="932"/>
      <c r="AX112" s="932"/>
      <c r="AY112" s="933"/>
      <c r="AZ112" s="981" t="s">
        <v>406</v>
      </c>
      <c r="BA112" s="982"/>
      <c r="BB112" s="982"/>
      <c r="BC112" s="982"/>
      <c r="BD112" s="982"/>
      <c r="BE112" s="982"/>
      <c r="BF112" s="982"/>
      <c r="BG112" s="982"/>
      <c r="BH112" s="982"/>
      <c r="BI112" s="982"/>
      <c r="BJ112" s="982"/>
      <c r="BK112" s="982"/>
      <c r="BL112" s="982"/>
      <c r="BM112" s="982"/>
      <c r="BN112" s="982"/>
      <c r="BO112" s="982"/>
      <c r="BP112" s="983"/>
      <c r="BQ112" s="951" t="s">
        <v>109</v>
      </c>
      <c r="BR112" s="952"/>
      <c r="BS112" s="952"/>
      <c r="BT112" s="952"/>
      <c r="BU112" s="952"/>
      <c r="BV112" s="952" t="s">
        <v>109</v>
      </c>
      <c r="BW112" s="952"/>
      <c r="BX112" s="952"/>
      <c r="BY112" s="952"/>
      <c r="BZ112" s="952"/>
      <c r="CA112" s="952" t="s">
        <v>109</v>
      </c>
      <c r="CB112" s="952"/>
      <c r="CC112" s="952"/>
      <c r="CD112" s="952"/>
      <c r="CE112" s="952"/>
      <c r="CF112" s="946" t="s">
        <v>109</v>
      </c>
      <c r="CG112" s="947"/>
      <c r="CH112" s="947"/>
      <c r="CI112" s="947"/>
      <c r="CJ112" s="947"/>
      <c r="CK112" s="977"/>
      <c r="CL112" s="978"/>
      <c r="CM112" s="948" t="s">
        <v>407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109</v>
      </c>
      <c r="DH112" s="952"/>
      <c r="DI112" s="952"/>
      <c r="DJ112" s="952"/>
      <c r="DK112" s="952"/>
      <c r="DL112" s="952" t="s">
        <v>109</v>
      </c>
      <c r="DM112" s="952"/>
      <c r="DN112" s="952"/>
      <c r="DO112" s="952"/>
      <c r="DP112" s="952"/>
      <c r="DQ112" s="952" t="s">
        <v>109</v>
      </c>
      <c r="DR112" s="952"/>
      <c r="DS112" s="952"/>
      <c r="DT112" s="952"/>
      <c r="DU112" s="952"/>
      <c r="DV112" s="953" t="s">
        <v>109</v>
      </c>
      <c r="DW112" s="953"/>
      <c r="DX112" s="953"/>
      <c r="DY112" s="953"/>
      <c r="DZ112" s="954"/>
    </row>
    <row r="113" spans="1:130" s="197" customFormat="1" ht="26.25" customHeight="1" x14ac:dyDescent="0.15">
      <c r="A113" s="986"/>
      <c r="B113" s="987"/>
      <c r="C113" s="982" t="s">
        <v>408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109</v>
      </c>
      <c r="AB113" s="966"/>
      <c r="AC113" s="966"/>
      <c r="AD113" s="966"/>
      <c r="AE113" s="967"/>
      <c r="AF113" s="968" t="s">
        <v>109</v>
      </c>
      <c r="AG113" s="966"/>
      <c r="AH113" s="966"/>
      <c r="AI113" s="966"/>
      <c r="AJ113" s="967"/>
      <c r="AK113" s="968" t="s">
        <v>109</v>
      </c>
      <c r="AL113" s="966"/>
      <c r="AM113" s="966"/>
      <c r="AN113" s="966"/>
      <c r="AO113" s="967"/>
      <c r="AP113" s="969" t="s">
        <v>109</v>
      </c>
      <c r="AQ113" s="970"/>
      <c r="AR113" s="970"/>
      <c r="AS113" s="970"/>
      <c r="AT113" s="971"/>
      <c r="AU113" s="931"/>
      <c r="AV113" s="932"/>
      <c r="AW113" s="932"/>
      <c r="AX113" s="932"/>
      <c r="AY113" s="933"/>
      <c r="AZ113" s="981" t="s">
        <v>409</v>
      </c>
      <c r="BA113" s="982"/>
      <c r="BB113" s="982"/>
      <c r="BC113" s="982"/>
      <c r="BD113" s="982"/>
      <c r="BE113" s="982"/>
      <c r="BF113" s="982"/>
      <c r="BG113" s="982"/>
      <c r="BH113" s="982"/>
      <c r="BI113" s="982"/>
      <c r="BJ113" s="982"/>
      <c r="BK113" s="982"/>
      <c r="BL113" s="982"/>
      <c r="BM113" s="982"/>
      <c r="BN113" s="982"/>
      <c r="BO113" s="982"/>
      <c r="BP113" s="983"/>
      <c r="BQ113" s="951">
        <v>1084164</v>
      </c>
      <c r="BR113" s="952"/>
      <c r="BS113" s="952"/>
      <c r="BT113" s="952"/>
      <c r="BU113" s="952"/>
      <c r="BV113" s="952">
        <v>1038535</v>
      </c>
      <c r="BW113" s="952"/>
      <c r="BX113" s="952"/>
      <c r="BY113" s="952"/>
      <c r="BZ113" s="952"/>
      <c r="CA113" s="952">
        <v>1003164</v>
      </c>
      <c r="CB113" s="952"/>
      <c r="CC113" s="952"/>
      <c r="CD113" s="952"/>
      <c r="CE113" s="952"/>
      <c r="CF113" s="946">
        <v>1.3</v>
      </c>
      <c r="CG113" s="947"/>
      <c r="CH113" s="947"/>
      <c r="CI113" s="947"/>
      <c r="CJ113" s="947"/>
      <c r="CK113" s="977"/>
      <c r="CL113" s="978"/>
      <c r="CM113" s="948" t="s">
        <v>410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109</v>
      </c>
      <c r="DH113" s="991"/>
      <c r="DI113" s="991"/>
      <c r="DJ113" s="991"/>
      <c r="DK113" s="992"/>
      <c r="DL113" s="993" t="s">
        <v>109</v>
      </c>
      <c r="DM113" s="991"/>
      <c r="DN113" s="991"/>
      <c r="DO113" s="991"/>
      <c r="DP113" s="992"/>
      <c r="DQ113" s="993" t="s">
        <v>109</v>
      </c>
      <c r="DR113" s="991"/>
      <c r="DS113" s="991"/>
      <c r="DT113" s="991"/>
      <c r="DU113" s="992"/>
      <c r="DV113" s="994" t="s">
        <v>109</v>
      </c>
      <c r="DW113" s="995"/>
      <c r="DX113" s="995"/>
      <c r="DY113" s="995"/>
      <c r="DZ113" s="996"/>
    </row>
    <row r="114" spans="1:130" s="197" customFormat="1" ht="26.25" customHeight="1" x14ac:dyDescent="0.15">
      <c r="A114" s="986"/>
      <c r="B114" s="987"/>
      <c r="C114" s="982" t="s">
        <v>411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216034</v>
      </c>
      <c r="AB114" s="991"/>
      <c r="AC114" s="991"/>
      <c r="AD114" s="991"/>
      <c r="AE114" s="992"/>
      <c r="AF114" s="993">
        <v>175758</v>
      </c>
      <c r="AG114" s="991"/>
      <c r="AH114" s="991"/>
      <c r="AI114" s="991"/>
      <c r="AJ114" s="992"/>
      <c r="AK114" s="993">
        <v>168946</v>
      </c>
      <c r="AL114" s="991"/>
      <c r="AM114" s="991"/>
      <c r="AN114" s="991"/>
      <c r="AO114" s="992"/>
      <c r="AP114" s="994">
        <v>0.2</v>
      </c>
      <c r="AQ114" s="995"/>
      <c r="AR114" s="995"/>
      <c r="AS114" s="995"/>
      <c r="AT114" s="996"/>
      <c r="AU114" s="931"/>
      <c r="AV114" s="932"/>
      <c r="AW114" s="932"/>
      <c r="AX114" s="932"/>
      <c r="AY114" s="933"/>
      <c r="AZ114" s="981" t="s">
        <v>412</v>
      </c>
      <c r="BA114" s="982"/>
      <c r="BB114" s="982"/>
      <c r="BC114" s="982"/>
      <c r="BD114" s="982"/>
      <c r="BE114" s="982"/>
      <c r="BF114" s="982"/>
      <c r="BG114" s="982"/>
      <c r="BH114" s="982"/>
      <c r="BI114" s="982"/>
      <c r="BJ114" s="982"/>
      <c r="BK114" s="982"/>
      <c r="BL114" s="982"/>
      <c r="BM114" s="982"/>
      <c r="BN114" s="982"/>
      <c r="BO114" s="982"/>
      <c r="BP114" s="983"/>
      <c r="BQ114" s="951">
        <v>19917844</v>
      </c>
      <c r="BR114" s="952"/>
      <c r="BS114" s="952"/>
      <c r="BT114" s="952"/>
      <c r="BU114" s="952"/>
      <c r="BV114" s="952">
        <v>20388503</v>
      </c>
      <c r="BW114" s="952"/>
      <c r="BX114" s="952"/>
      <c r="BY114" s="952"/>
      <c r="BZ114" s="952"/>
      <c r="CA114" s="952">
        <v>16761206</v>
      </c>
      <c r="CB114" s="952"/>
      <c r="CC114" s="952"/>
      <c r="CD114" s="952"/>
      <c r="CE114" s="952"/>
      <c r="CF114" s="946">
        <v>21.8</v>
      </c>
      <c r="CG114" s="947"/>
      <c r="CH114" s="947"/>
      <c r="CI114" s="947"/>
      <c r="CJ114" s="947"/>
      <c r="CK114" s="977"/>
      <c r="CL114" s="978"/>
      <c r="CM114" s="948" t="s">
        <v>413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109</v>
      </c>
      <c r="DH114" s="991"/>
      <c r="DI114" s="991"/>
      <c r="DJ114" s="991"/>
      <c r="DK114" s="992"/>
      <c r="DL114" s="993" t="s">
        <v>109</v>
      </c>
      <c r="DM114" s="991"/>
      <c r="DN114" s="991"/>
      <c r="DO114" s="991"/>
      <c r="DP114" s="992"/>
      <c r="DQ114" s="993" t="s">
        <v>109</v>
      </c>
      <c r="DR114" s="991"/>
      <c r="DS114" s="991"/>
      <c r="DT114" s="991"/>
      <c r="DU114" s="992"/>
      <c r="DV114" s="994" t="s">
        <v>109</v>
      </c>
      <c r="DW114" s="995"/>
      <c r="DX114" s="995"/>
      <c r="DY114" s="995"/>
      <c r="DZ114" s="996"/>
    </row>
    <row r="115" spans="1:130" s="197" customFormat="1" ht="26.25" customHeight="1" x14ac:dyDescent="0.15">
      <c r="A115" s="986"/>
      <c r="B115" s="987"/>
      <c r="C115" s="982" t="s">
        <v>414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96460</v>
      </c>
      <c r="AB115" s="966"/>
      <c r="AC115" s="966"/>
      <c r="AD115" s="966"/>
      <c r="AE115" s="967"/>
      <c r="AF115" s="968">
        <v>84210</v>
      </c>
      <c r="AG115" s="966"/>
      <c r="AH115" s="966"/>
      <c r="AI115" s="966"/>
      <c r="AJ115" s="967"/>
      <c r="AK115" s="968">
        <v>84210</v>
      </c>
      <c r="AL115" s="966"/>
      <c r="AM115" s="966"/>
      <c r="AN115" s="966"/>
      <c r="AO115" s="967"/>
      <c r="AP115" s="969">
        <v>0.1</v>
      </c>
      <c r="AQ115" s="970"/>
      <c r="AR115" s="970"/>
      <c r="AS115" s="970"/>
      <c r="AT115" s="971"/>
      <c r="AU115" s="931"/>
      <c r="AV115" s="932"/>
      <c r="AW115" s="932"/>
      <c r="AX115" s="932"/>
      <c r="AY115" s="933"/>
      <c r="AZ115" s="981" t="s">
        <v>415</v>
      </c>
      <c r="BA115" s="982"/>
      <c r="BB115" s="982"/>
      <c r="BC115" s="982"/>
      <c r="BD115" s="982"/>
      <c r="BE115" s="982"/>
      <c r="BF115" s="982"/>
      <c r="BG115" s="982"/>
      <c r="BH115" s="982"/>
      <c r="BI115" s="982"/>
      <c r="BJ115" s="982"/>
      <c r="BK115" s="982"/>
      <c r="BL115" s="982"/>
      <c r="BM115" s="982"/>
      <c r="BN115" s="982"/>
      <c r="BO115" s="982"/>
      <c r="BP115" s="983"/>
      <c r="BQ115" s="951" t="s">
        <v>109</v>
      </c>
      <c r="BR115" s="952"/>
      <c r="BS115" s="952"/>
      <c r="BT115" s="952"/>
      <c r="BU115" s="952"/>
      <c r="BV115" s="952" t="s">
        <v>109</v>
      </c>
      <c r="BW115" s="952"/>
      <c r="BX115" s="952"/>
      <c r="BY115" s="952"/>
      <c r="BZ115" s="952"/>
      <c r="CA115" s="952" t="s">
        <v>109</v>
      </c>
      <c r="CB115" s="952"/>
      <c r="CC115" s="952"/>
      <c r="CD115" s="952"/>
      <c r="CE115" s="952"/>
      <c r="CF115" s="946" t="s">
        <v>109</v>
      </c>
      <c r="CG115" s="947"/>
      <c r="CH115" s="947"/>
      <c r="CI115" s="947"/>
      <c r="CJ115" s="947"/>
      <c r="CK115" s="977"/>
      <c r="CL115" s="978"/>
      <c r="CM115" s="981" t="s">
        <v>416</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v>445022</v>
      </c>
      <c r="DH115" s="991"/>
      <c r="DI115" s="991"/>
      <c r="DJ115" s="991"/>
      <c r="DK115" s="992"/>
      <c r="DL115" s="993">
        <v>944629</v>
      </c>
      <c r="DM115" s="991"/>
      <c r="DN115" s="991"/>
      <c r="DO115" s="991"/>
      <c r="DP115" s="992"/>
      <c r="DQ115" s="993">
        <v>1413964</v>
      </c>
      <c r="DR115" s="991"/>
      <c r="DS115" s="991"/>
      <c r="DT115" s="991"/>
      <c r="DU115" s="992"/>
      <c r="DV115" s="994">
        <v>1.8</v>
      </c>
      <c r="DW115" s="995"/>
      <c r="DX115" s="995"/>
      <c r="DY115" s="995"/>
      <c r="DZ115" s="996"/>
    </row>
    <row r="116" spans="1:130" s="197" customFormat="1" ht="26.25" customHeight="1" x14ac:dyDescent="0.15">
      <c r="A116" s="988"/>
      <c r="B116" s="989"/>
      <c r="C116" s="1003" t="s">
        <v>417</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109</v>
      </c>
      <c r="AB116" s="991"/>
      <c r="AC116" s="991"/>
      <c r="AD116" s="991"/>
      <c r="AE116" s="992"/>
      <c r="AF116" s="993" t="s">
        <v>109</v>
      </c>
      <c r="AG116" s="991"/>
      <c r="AH116" s="991"/>
      <c r="AI116" s="991"/>
      <c r="AJ116" s="992"/>
      <c r="AK116" s="993" t="s">
        <v>109</v>
      </c>
      <c r="AL116" s="991"/>
      <c r="AM116" s="991"/>
      <c r="AN116" s="991"/>
      <c r="AO116" s="992"/>
      <c r="AP116" s="994" t="s">
        <v>109</v>
      </c>
      <c r="AQ116" s="995"/>
      <c r="AR116" s="995"/>
      <c r="AS116" s="995"/>
      <c r="AT116" s="996"/>
      <c r="AU116" s="931"/>
      <c r="AV116" s="932"/>
      <c r="AW116" s="932"/>
      <c r="AX116" s="932"/>
      <c r="AY116" s="933"/>
      <c r="AZ116" s="981" t="s">
        <v>418</v>
      </c>
      <c r="BA116" s="982"/>
      <c r="BB116" s="982"/>
      <c r="BC116" s="982"/>
      <c r="BD116" s="982"/>
      <c r="BE116" s="982"/>
      <c r="BF116" s="982"/>
      <c r="BG116" s="982"/>
      <c r="BH116" s="982"/>
      <c r="BI116" s="982"/>
      <c r="BJ116" s="982"/>
      <c r="BK116" s="982"/>
      <c r="BL116" s="982"/>
      <c r="BM116" s="982"/>
      <c r="BN116" s="982"/>
      <c r="BO116" s="982"/>
      <c r="BP116" s="983"/>
      <c r="BQ116" s="951" t="s">
        <v>109</v>
      </c>
      <c r="BR116" s="952"/>
      <c r="BS116" s="952"/>
      <c r="BT116" s="952"/>
      <c r="BU116" s="952"/>
      <c r="BV116" s="952" t="s">
        <v>109</v>
      </c>
      <c r="BW116" s="952"/>
      <c r="BX116" s="952"/>
      <c r="BY116" s="952"/>
      <c r="BZ116" s="952"/>
      <c r="CA116" s="952" t="s">
        <v>109</v>
      </c>
      <c r="CB116" s="952"/>
      <c r="CC116" s="952"/>
      <c r="CD116" s="952"/>
      <c r="CE116" s="952"/>
      <c r="CF116" s="946" t="s">
        <v>109</v>
      </c>
      <c r="CG116" s="947"/>
      <c r="CH116" s="947"/>
      <c r="CI116" s="947"/>
      <c r="CJ116" s="947"/>
      <c r="CK116" s="977"/>
      <c r="CL116" s="978"/>
      <c r="CM116" s="948" t="s">
        <v>419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389468</v>
      </c>
      <c r="DH116" s="991"/>
      <c r="DI116" s="991"/>
      <c r="DJ116" s="991"/>
      <c r="DK116" s="992"/>
      <c r="DL116" s="993">
        <v>84210</v>
      </c>
      <c r="DM116" s="991"/>
      <c r="DN116" s="991"/>
      <c r="DO116" s="991"/>
      <c r="DP116" s="992"/>
      <c r="DQ116" s="993">
        <v>84210</v>
      </c>
      <c r="DR116" s="991"/>
      <c r="DS116" s="991"/>
      <c r="DT116" s="991"/>
      <c r="DU116" s="992"/>
      <c r="DV116" s="994">
        <v>0.1</v>
      </c>
      <c r="DW116" s="995"/>
      <c r="DX116" s="995"/>
      <c r="DY116" s="995"/>
      <c r="DZ116" s="996"/>
    </row>
    <row r="117" spans="1:130" s="197" customFormat="1" ht="26.25" customHeight="1" x14ac:dyDescent="0.15">
      <c r="A117" s="936"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420</v>
      </c>
      <c r="Z117" s="916"/>
      <c r="AA117" s="1028">
        <v>3946798</v>
      </c>
      <c r="AB117" s="998"/>
      <c r="AC117" s="998"/>
      <c r="AD117" s="998"/>
      <c r="AE117" s="999"/>
      <c r="AF117" s="997">
        <v>3650549</v>
      </c>
      <c r="AG117" s="998"/>
      <c r="AH117" s="998"/>
      <c r="AI117" s="998"/>
      <c r="AJ117" s="999"/>
      <c r="AK117" s="997">
        <v>3446682</v>
      </c>
      <c r="AL117" s="998"/>
      <c r="AM117" s="998"/>
      <c r="AN117" s="998"/>
      <c r="AO117" s="999"/>
      <c r="AP117" s="1000"/>
      <c r="AQ117" s="1001"/>
      <c r="AR117" s="1001"/>
      <c r="AS117" s="1001"/>
      <c r="AT117" s="1002"/>
      <c r="AU117" s="931"/>
      <c r="AV117" s="932"/>
      <c r="AW117" s="932"/>
      <c r="AX117" s="932"/>
      <c r="AY117" s="933"/>
      <c r="AZ117" s="1027" t="s">
        <v>421</v>
      </c>
      <c r="BA117" s="1003"/>
      <c r="BB117" s="1003"/>
      <c r="BC117" s="1003"/>
      <c r="BD117" s="1003"/>
      <c r="BE117" s="1003"/>
      <c r="BF117" s="1003"/>
      <c r="BG117" s="1003"/>
      <c r="BH117" s="1003"/>
      <c r="BI117" s="1003"/>
      <c r="BJ117" s="1003"/>
      <c r="BK117" s="1003"/>
      <c r="BL117" s="1003"/>
      <c r="BM117" s="1003"/>
      <c r="BN117" s="1003"/>
      <c r="BO117" s="1003"/>
      <c r="BP117" s="1004"/>
      <c r="BQ117" s="1017" t="s">
        <v>422</v>
      </c>
      <c r="BR117" s="1018"/>
      <c r="BS117" s="1018"/>
      <c r="BT117" s="1018"/>
      <c r="BU117" s="1018"/>
      <c r="BV117" s="1018" t="s">
        <v>422</v>
      </c>
      <c r="BW117" s="1018"/>
      <c r="BX117" s="1018"/>
      <c r="BY117" s="1018"/>
      <c r="BZ117" s="1018"/>
      <c r="CA117" s="1018" t="s">
        <v>422</v>
      </c>
      <c r="CB117" s="1018"/>
      <c r="CC117" s="1018"/>
      <c r="CD117" s="1018"/>
      <c r="CE117" s="1018"/>
      <c r="CF117" s="946" t="s">
        <v>422</v>
      </c>
      <c r="CG117" s="947"/>
      <c r="CH117" s="947"/>
      <c r="CI117" s="947"/>
      <c r="CJ117" s="947"/>
      <c r="CK117" s="977"/>
      <c r="CL117" s="978"/>
      <c r="CM117" s="948" t="s">
        <v>423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422</v>
      </c>
      <c r="DH117" s="991"/>
      <c r="DI117" s="991"/>
      <c r="DJ117" s="991"/>
      <c r="DK117" s="992"/>
      <c r="DL117" s="993" t="s">
        <v>422</v>
      </c>
      <c r="DM117" s="991"/>
      <c r="DN117" s="991"/>
      <c r="DO117" s="991"/>
      <c r="DP117" s="992"/>
      <c r="DQ117" s="993" t="s">
        <v>422</v>
      </c>
      <c r="DR117" s="991"/>
      <c r="DS117" s="991"/>
      <c r="DT117" s="991"/>
      <c r="DU117" s="992"/>
      <c r="DV117" s="994" t="s">
        <v>422</v>
      </c>
      <c r="DW117" s="995"/>
      <c r="DX117" s="995"/>
      <c r="DY117" s="995"/>
      <c r="DZ117" s="996"/>
    </row>
    <row r="118" spans="1:130" s="197" customFormat="1" ht="26.25" customHeight="1" x14ac:dyDescent="0.15">
      <c r="A118" s="936" t="s">
        <v>396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394</v>
      </c>
      <c r="AB118" s="915"/>
      <c r="AC118" s="915"/>
      <c r="AD118" s="915"/>
      <c r="AE118" s="916"/>
      <c r="AF118" s="914" t="s">
        <v>285</v>
      </c>
      <c r="AG118" s="915"/>
      <c r="AH118" s="915"/>
      <c r="AI118" s="915"/>
      <c r="AJ118" s="916"/>
      <c r="AK118" s="914" t="s">
        <v>284</v>
      </c>
      <c r="AL118" s="915"/>
      <c r="AM118" s="915"/>
      <c r="AN118" s="915"/>
      <c r="AO118" s="916"/>
      <c r="AP118" s="1022" t="s">
        <v>395</v>
      </c>
      <c r="AQ118" s="1023"/>
      <c r="AR118" s="1023"/>
      <c r="AS118" s="1023"/>
      <c r="AT118" s="1024"/>
      <c r="AU118" s="934"/>
      <c r="AV118" s="935"/>
      <c r="AW118" s="935"/>
      <c r="AX118" s="935"/>
      <c r="AY118" s="935"/>
      <c r="AZ118" s="228" t="s">
        <v>168</v>
      </c>
      <c r="BA118" s="228"/>
      <c r="BB118" s="228"/>
      <c r="BC118" s="228"/>
      <c r="BD118" s="228"/>
      <c r="BE118" s="228"/>
      <c r="BF118" s="228"/>
      <c r="BG118" s="228"/>
      <c r="BH118" s="228"/>
      <c r="BI118" s="228"/>
      <c r="BJ118" s="228"/>
      <c r="BK118" s="228"/>
      <c r="BL118" s="228"/>
      <c r="BM118" s="228"/>
      <c r="BN118" s="228"/>
      <c r="BO118" s="1025" t="s">
        <v>424</v>
      </c>
      <c r="BP118" s="1026"/>
      <c r="BQ118" s="1017">
        <v>49921389</v>
      </c>
      <c r="BR118" s="1018"/>
      <c r="BS118" s="1018"/>
      <c r="BT118" s="1018"/>
      <c r="BU118" s="1018"/>
      <c r="BV118" s="1018">
        <v>48613505</v>
      </c>
      <c r="BW118" s="1018"/>
      <c r="BX118" s="1018"/>
      <c r="BY118" s="1018"/>
      <c r="BZ118" s="1018"/>
      <c r="CA118" s="1018">
        <v>45106763</v>
      </c>
      <c r="CB118" s="1018"/>
      <c r="CC118" s="1018"/>
      <c r="CD118" s="1018"/>
      <c r="CE118" s="1018"/>
      <c r="CF118" s="1019"/>
      <c r="CG118" s="1020"/>
      <c r="CH118" s="1020"/>
      <c r="CI118" s="1020"/>
      <c r="CJ118" s="1021"/>
      <c r="CK118" s="977"/>
      <c r="CL118" s="978"/>
      <c r="CM118" s="948" t="s">
        <v>425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109</v>
      </c>
      <c r="DH118" s="991"/>
      <c r="DI118" s="991"/>
      <c r="DJ118" s="991"/>
      <c r="DK118" s="992"/>
      <c r="DL118" s="993" t="s">
        <v>109</v>
      </c>
      <c r="DM118" s="991"/>
      <c r="DN118" s="991"/>
      <c r="DO118" s="991"/>
      <c r="DP118" s="992"/>
      <c r="DQ118" s="993" t="s">
        <v>109</v>
      </c>
      <c r="DR118" s="991"/>
      <c r="DS118" s="991"/>
      <c r="DT118" s="991"/>
      <c r="DU118" s="992"/>
      <c r="DV118" s="994" t="s">
        <v>109</v>
      </c>
      <c r="DW118" s="995"/>
      <c r="DX118" s="995"/>
      <c r="DY118" s="995"/>
      <c r="DZ118" s="996"/>
    </row>
    <row r="119" spans="1:130" s="197" customFormat="1" ht="26.25" customHeight="1" x14ac:dyDescent="0.15">
      <c r="A119" s="1006" t="s">
        <v>399</v>
      </c>
      <c r="B119" s="976"/>
      <c r="C119" s="955" t="s">
        <v>400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109</v>
      </c>
      <c r="AB119" s="922"/>
      <c r="AC119" s="922"/>
      <c r="AD119" s="922"/>
      <c r="AE119" s="923"/>
      <c r="AF119" s="924" t="s">
        <v>109</v>
      </c>
      <c r="AG119" s="922"/>
      <c r="AH119" s="922"/>
      <c r="AI119" s="922"/>
      <c r="AJ119" s="923"/>
      <c r="AK119" s="924" t="s">
        <v>109</v>
      </c>
      <c r="AL119" s="922"/>
      <c r="AM119" s="922"/>
      <c r="AN119" s="922"/>
      <c r="AO119" s="923"/>
      <c r="AP119" s="925" t="s">
        <v>109</v>
      </c>
      <c r="AQ119" s="926"/>
      <c r="AR119" s="926"/>
      <c r="AS119" s="926"/>
      <c r="AT119" s="927"/>
      <c r="AU119" s="1009" t="s">
        <v>426</v>
      </c>
      <c r="AV119" s="1010"/>
      <c r="AW119" s="1010"/>
      <c r="AX119" s="1010"/>
      <c r="AY119" s="1011"/>
      <c r="AZ119" s="972" t="s">
        <v>427</v>
      </c>
      <c r="BA119" s="919"/>
      <c r="BB119" s="919"/>
      <c r="BC119" s="919"/>
      <c r="BD119" s="919"/>
      <c r="BE119" s="919"/>
      <c r="BF119" s="919"/>
      <c r="BG119" s="919"/>
      <c r="BH119" s="919"/>
      <c r="BI119" s="919"/>
      <c r="BJ119" s="919"/>
      <c r="BK119" s="919"/>
      <c r="BL119" s="919"/>
      <c r="BM119" s="919"/>
      <c r="BN119" s="919"/>
      <c r="BO119" s="919"/>
      <c r="BP119" s="920"/>
      <c r="BQ119" s="958">
        <v>48401233</v>
      </c>
      <c r="BR119" s="959"/>
      <c r="BS119" s="959"/>
      <c r="BT119" s="959"/>
      <c r="BU119" s="959"/>
      <c r="BV119" s="959">
        <v>51565341</v>
      </c>
      <c r="BW119" s="959"/>
      <c r="BX119" s="959"/>
      <c r="BY119" s="959"/>
      <c r="BZ119" s="959"/>
      <c r="CA119" s="959">
        <v>57236586</v>
      </c>
      <c r="CB119" s="959"/>
      <c r="CC119" s="959"/>
      <c r="CD119" s="959"/>
      <c r="CE119" s="959"/>
      <c r="CF119" s="973">
        <v>74.400000000000006</v>
      </c>
      <c r="CG119" s="974"/>
      <c r="CH119" s="974"/>
      <c r="CI119" s="974"/>
      <c r="CJ119" s="974"/>
      <c r="CK119" s="979"/>
      <c r="CL119" s="980"/>
      <c r="CM119" s="1036" t="s">
        <v>428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109</v>
      </c>
      <c r="DH119" s="1030"/>
      <c r="DI119" s="1030"/>
      <c r="DJ119" s="1030"/>
      <c r="DK119" s="1031"/>
      <c r="DL119" s="1032" t="s">
        <v>109</v>
      </c>
      <c r="DM119" s="1030"/>
      <c r="DN119" s="1030"/>
      <c r="DO119" s="1030"/>
      <c r="DP119" s="1031"/>
      <c r="DQ119" s="1032" t="s">
        <v>109</v>
      </c>
      <c r="DR119" s="1030"/>
      <c r="DS119" s="1030"/>
      <c r="DT119" s="1030"/>
      <c r="DU119" s="1031"/>
      <c r="DV119" s="1033" t="s">
        <v>109</v>
      </c>
      <c r="DW119" s="1034"/>
      <c r="DX119" s="1034"/>
      <c r="DY119" s="1034"/>
      <c r="DZ119" s="1035"/>
    </row>
    <row r="120" spans="1:130" s="197" customFormat="1" ht="26.25" customHeight="1" x14ac:dyDescent="0.15">
      <c r="A120" s="1007"/>
      <c r="B120" s="978"/>
      <c r="C120" s="948" t="s">
        <v>403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109</v>
      </c>
      <c r="AB120" s="991"/>
      <c r="AC120" s="991"/>
      <c r="AD120" s="991"/>
      <c r="AE120" s="992"/>
      <c r="AF120" s="993" t="s">
        <v>109</v>
      </c>
      <c r="AG120" s="991"/>
      <c r="AH120" s="991"/>
      <c r="AI120" s="991"/>
      <c r="AJ120" s="992"/>
      <c r="AK120" s="993" t="s">
        <v>109</v>
      </c>
      <c r="AL120" s="991"/>
      <c r="AM120" s="991"/>
      <c r="AN120" s="991"/>
      <c r="AO120" s="992"/>
      <c r="AP120" s="994" t="s">
        <v>109</v>
      </c>
      <c r="AQ120" s="995"/>
      <c r="AR120" s="995"/>
      <c r="AS120" s="995"/>
      <c r="AT120" s="996"/>
      <c r="AU120" s="1012"/>
      <c r="AV120" s="1013"/>
      <c r="AW120" s="1013"/>
      <c r="AX120" s="1013"/>
      <c r="AY120" s="1014"/>
      <c r="AZ120" s="981" t="s">
        <v>429</v>
      </c>
      <c r="BA120" s="982"/>
      <c r="BB120" s="982"/>
      <c r="BC120" s="982"/>
      <c r="BD120" s="982"/>
      <c r="BE120" s="982"/>
      <c r="BF120" s="982"/>
      <c r="BG120" s="982"/>
      <c r="BH120" s="982"/>
      <c r="BI120" s="982"/>
      <c r="BJ120" s="982"/>
      <c r="BK120" s="982"/>
      <c r="BL120" s="982"/>
      <c r="BM120" s="982"/>
      <c r="BN120" s="982"/>
      <c r="BO120" s="982"/>
      <c r="BP120" s="983"/>
      <c r="BQ120" s="951" t="s">
        <v>109</v>
      </c>
      <c r="BR120" s="952"/>
      <c r="BS120" s="952"/>
      <c r="BT120" s="952"/>
      <c r="BU120" s="952"/>
      <c r="BV120" s="952" t="s">
        <v>109</v>
      </c>
      <c r="BW120" s="952"/>
      <c r="BX120" s="952"/>
      <c r="BY120" s="952"/>
      <c r="BZ120" s="952"/>
      <c r="CA120" s="952" t="s">
        <v>109</v>
      </c>
      <c r="CB120" s="952"/>
      <c r="CC120" s="952"/>
      <c r="CD120" s="952"/>
      <c r="CE120" s="952"/>
      <c r="CF120" s="946" t="s">
        <v>109</v>
      </c>
      <c r="CG120" s="947"/>
      <c r="CH120" s="947"/>
      <c r="CI120" s="947"/>
      <c r="CJ120" s="947"/>
      <c r="CK120" s="1045" t="s">
        <v>430</v>
      </c>
      <c r="CL120" s="1046"/>
      <c r="CM120" s="1046"/>
      <c r="CN120" s="1046"/>
      <c r="CO120" s="1047"/>
      <c r="CP120" s="1053" t="s">
        <v>378</v>
      </c>
      <c r="CQ120" s="1054"/>
      <c r="CR120" s="1054"/>
      <c r="CS120" s="1054"/>
      <c r="CT120" s="1054"/>
      <c r="CU120" s="1054"/>
      <c r="CV120" s="1054"/>
      <c r="CW120" s="1054"/>
      <c r="CX120" s="1054"/>
      <c r="CY120" s="1054"/>
      <c r="CZ120" s="1054"/>
      <c r="DA120" s="1054"/>
      <c r="DB120" s="1054"/>
      <c r="DC120" s="1054"/>
      <c r="DD120" s="1054"/>
      <c r="DE120" s="1054"/>
      <c r="DF120" s="1055"/>
      <c r="DG120" s="958" t="s">
        <v>109</v>
      </c>
      <c r="DH120" s="959"/>
      <c r="DI120" s="959"/>
      <c r="DJ120" s="959"/>
      <c r="DK120" s="959"/>
      <c r="DL120" s="959" t="s">
        <v>109</v>
      </c>
      <c r="DM120" s="959"/>
      <c r="DN120" s="959"/>
      <c r="DO120" s="959"/>
      <c r="DP120" s="959"/>
      <c r="DQ120" s="959" t="s">
        <v>109</v>
      </c>
      <c r="DR120" s="959"/>
      <c r="DS120" s="959"/>
      <c r="DT120" s="959"/>
      <c r="DU120" s="959"/>
      <c r="DV120" s="960" t="s">
        <v>109</v>
      </c>
      <c r="DW120" s="960"/>
      <c r="DX120" s="960"/>
      <c r="DY120" s="960"/>
      <c r="DZ120" s="961"/>
    </row>
    <row r="121" spans="1:130" s="197" customFormat="1" ht="26.25" customHeight="1" x14ac:dyDescent="0.15">
      <c r="A121" s="1007"/>
      <c r="B121" s="978"/>
      <c r="C121" s="1042" t="s">
        <v>431</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109</v>
      </c>
      <c r="AB121" s="991"/>
      <c r="AC121" s="991"/>
      <c r="AD121" s="991"/>
      <c r="AE121" s="992"/>
      <c r="AF121" s="993" t="s">
        <v>109</v>
      </c>
      <c r="AG121" s="991"/>
      <c r="AH121" s="991"/>
      <c r="AI121" s="991"/>
      <c r="AJ121" s="992"/>
      <c r="AK121" s="993" t="s">
        <v>109</v>
      </c>
      <c r="AL121" s="991"/>
      <c r="AM121" s="991"/>
      <c r="AN121" s="991"/>
      <c r="AO121" s="992"/>
      <c r="AP121" s="994" t="s">
        <v>109</v>
      </c>
      <c r="AQ121" s="995"/>
      <c r="AR121" s="995"/>
      <c r="AS121" s="995"/>
      <c r="AT121" s="996"/>
      <c r="AU121" s="1012"/>
      <c r="AV121" s="1013"/>
      <c r="AW121" s="1013"/>
      <c r="AX121" s="1013"/>
      <c r="AY121" s="1014"/>
      <c r="AZ121" s="1027" t="s">
        <v>432</v>
      </c>
      <c r="BA121" s="1003"/>
      <c r="BB121" s="1003"/>
      <c r="BC121" s="1003"/>
      <c r="BD121" s="1003"/>
      <c r="BE121" s="1003"/>
      <c r="BF121" s="1003"/>
      <c r="BG121" s="1003"/>
      <c r="BH121" s="1003"/>
      <c r="BI121" s="1003"/>
      <c r="BJ121" s="1003"/>
      <c r="BK121" s="1003"/>
      <c r="BL121" s="1003"/>
      <c r="BM121" s="1003"/>
      <c r="BN121" s="1003"/>
      <c r="BO121" s="1003"/>
      <c r="BP121" s="1004"/>
      <c r="BQ121" s="1017">
        <v>77873922</v>
      </c>
      <c r="BR121" s="1018"/>
      <c r="BS121" s="1018"/>
      <c r="BT121" s="1018"/>
      <c r="BU121" s="1018"/>
      <c r="BV121" s="1018">
        <v>73987658</v>
      </c>
      <c r="BW121" s="1018"/>
      <c r="BX121" s="1018"/>
      <c r="BY121" s="1018"/>
      <c r="BZ121" s="1018"/>
      <c r="CA121" s="1018">
        <v>69011633</v>
      </c>
      <c r="CB121" s="1018"/>
      <c r="CC121" s="1018"/>
      <c r="CD121" s="1018"/>
      <c r="CE121" s="1018"/>
      <c r="CF121" s="1056">
        <v>89.7</v>
      </c>
      <c r="CG121" s="1057"/>
      <c r="CH121" s="1057"/>
      <c r="CI121" s="1057"/>
      <c r="CJ121" s="1057"/>
      <c r="CK121" s="1048"/>
      <c r="CL121" s="1049"/>
      <c r="CM121" s="1049"/>
      <c r="CN121" s="1049"/>
      <c r="CO121" s="1050"/>
      <c r="CP121" s="1039" t="s">
        <v>379</v>
      </c>
      <c r="CQ121" s="1040"/>
      <c r="CR121" s="1040"/>
      <c r="CS121" s="1040"/>
      <c r="CT121" s="1040"/>
      <c r="CU121" s="1040"/>
      <c r="CV121" s="1040"/>
      <c r="CW121" s="1040"/>
      <c r="CX121" s="1040"/>
      <c r="CY121" s="1040"/>
      <c r="CZ121" s="1040"/>
      <c r="DA121" s="1040"/>
      <c r="DB121" s="1040"/>
      <c r="DC121" s="1040"/>
      <c r="DD121" s="1040"/>
      <c r="DE121" s="1040"/>
      <c r="DF121" s="1041"/>
      <c r="DG121" s="951" t="s">
        <v>109</v>
      </c>
      <c r="DH121" s="952"/>
      <c r="DI121" s="952"/>
      <c r="DJ121" s="952"/>
      <c r="DK121" s="952"/>
      <c r="DL121" s="952" t="s">
        <v>109</v>
      </c>
      <c r="DM121" s="952"/>
      <c r="DN121" s="952"/>
      <c r="DO121" s="952"/>
      <c r="DP121" s="952"/>
      <c r="DQ121" s="952" t="s">
        <v>109</v>
      </c>
      <c r="DR121" s="952"/>
      <c r="DS121" s="952"/>
      <c r="DT121" s="952"/>
      <c r="DU121" s="952"/>
      <c r="DV121" s="953" t="s">
        <v>109</v>
      </c>
      <c r="DW121" s="953"/>
      <c r="DX121" s="953"/>
      <c r="DY121" s="953"/>
      <c r="DZ121" s="954"/>
    </row>
    <row r="122" spans="1:130" s="197" customFormat="1" ht="26.25" customHeight="1" x14ac:dyDescent="0.15">
      <c r="A122" s="1007"/>
      <c r="B122" s="978"/>
      <c r="C122" s="948" t="s">
        <v>413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109</v>
      </c>
      <c r="AB122" s="991"/>
      <c r="AC122" s="991"/>
      <c r="AD122" s="991"/>
      <c r="AE122" s="992"/>
      <c r="AF122" s="993" t="s">
        <v>109</v>
      </c>
      <c r="AG122" s="991"/>
      <c r="AH122" s="991"/>
      <c r="AI122" s="991"/>
      <c r="AJ122" s="992"/>
      <c r="AK122" s="993" t="s">
        <v>109</v>
      </c>
      <c r="AL122" s="991"/>
      <c r="AM122" s="991"/>
      <c r="AN122" s="991"/>
      <c r="AO122" s="992"/>
      <c r="AP122" s="994" t="s">
        <v>109</v>
      </c>
      <c r="AQ122" s="995"/>
      <c r="AR122" s="995"/>
      <c r="AS122" s="995"/>
      <c r="AT122" s="996"/>
      <c r="AU122" s="1015"/>
      <c r="AV122" s="1016"/>
      <c r="AW122" s="1016"/>
      <c r="AX122" s="1016"/>
      <c r="AY122" s="1016"/>
      <c r="AZ122" s="228" t="s">
        <v>168</v>
      </c>
      <c r="BA122" s="228"/>
      <c r="BB122" s="228"/>
      <c r="BC122" s="228"/>
      <c r="BD122" s="228"/>
      <c r="BE122" s="228"/>
      <c r="BF122" s="228"/>
      <c r="BG122" s="228"/>
      <c r="BH122" s="228"/>
      <c r="BI122" s="228"/>
      <c r="BJ122" s="228"/>
      <c r="BK122" s="228"/>
      <c r="BL122" s="228"/>
      <c r="BM122" s="228"/>
      <c r="BN122" s="228"/>
      <c r="BO122" s="1025" t="s">
        <v>433</v>
      </c>
      <c r="BP122" s="1026"/>
      <c r="BQ122" s="1066">
        <v>126275155</v>
      </c>
      <c r="BR122" s="1067"/>
      <c r="BS122" s="1067"/>
      <c r="BT122" s="1067"/>
      <c r="BU122" s="1067"/>
      <c r="BV122" s="1067">
        <v>125552999</v>
      </c>
      <c r="BW122" s="1067"/>
      <c r="BX122" s="1067"/>
      <c r="BY122" s="1067"/>
      <c r="BZ122" s="1067"/>
      <c r="CA122" s="1067">
        <v>126248219</v>
      </c>
      <c r="CB122" s="1067"/>
      <c r="CC122" s="1067"/>
      <c r="CD122" s="1067"/>
      <c r="CE122" s="1067"/>
      <c r="CF122" s="1019"/>
      <c r="CG122" s="1020"/>
      <c r="CH122" s="1020"/>
      <c r="CI122" s="1020"/>
      <c r="CJ122" s="1021"/>
      <c r="CK122" s="1048"/>
      <c r="CL122" s="1049"/>
      <c r="CM122" s="1049"/>
      <c r="CN122" s="1049"/>
      <c r="CO122" s="1050"/>
      <c r="CP122" s="1039" t="s">
        <v>377</v>
      </c>
      <c r="CQ122" s="1040"/>
      <c r="CR122" s="1040"/>
      <c r="CS122" s="1040"/>
      <c r="CT122" s="1040"/>
      <c r="CU122" s="1040"/>
      <c r="CV122" s="1040"/>
      <c r="CW122" s="1040"/>
      <c r="CX122" s="1040"/>
      <c r="CY122" s="1040"/>
      <c r="CZ122" s="1040"/>
      <c r="DA122" s="1040"/>
      <c r="DB122" s="1040"/>
      <c r="DC122" s="1040"/>
      <c r="DD122" s="1040"/>
      <c r="DE122" s="1040"/>
      <c r="DF122" s="1041"/>
      <c r="DG122" s="951" t="s">
        <v>109</v>
      </c>
      <c r="DH122" s="952"/>
      <c r="DI122" s="952"/>
      <c r="DJ122" s="952"/>
      <c r="DK122" s="952"/>
      <c r="DL122" s="952" t="s">
        <v>109</v>
      </c>
      <c r="DM122" s="952"/>
      <c r="DN122" s="952"/>
      <c r="DO122" s="952"/>
      <c r="DP122" s="952"/>
      <c r="DQ122" s="952" t="s">
        <v>109</v>
      </c>
      <c r="DR122" s="952"/>
      <c r="DS122" s="952"/>
      <c r="DT122" s="952"/>
      <c r="DU122" s="952"/>
      <c r="DV122" s="953" t="s">
        <v>109</v>
      </c>
      <c r="DW122" s="953"/>
      <c r="DX122" s="953"/>
      <c r="DY122" s="953"/>
      <c r="DZ122" s="954"/>
    </row>
    <row r="123" spans="1:130" s="197" customFormat="1" ht="26.25" customHeight="1" thickBot="1" x14ac:dyDescent="0.2">
      <c r="A123" s="1007"/>
      <c r="B123" s="978"/>
      <c r="C123" s="948" t="s">
        <v>419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96460</v>
      </c>
      <c r="AB123" s="991"/>
      <c r="AC123" s="991"/>
      <c r="AD123" s="991"/>
      <c r="AE123" s="992"/>
      <c r="AF123" s="993">
        <v>84210</v>
      </c>
      <c r="AG123" s="991"/>
      <c r="AH123" s="991"/>
      <c r="AI123" s="991"/>
      <c r="AJ123" s="992"/>
      <c r="AK123" s="993">
        <v>84210</v>
      </c>
      <c r="AL123" s="991"/>
      <c r="AM123" s="991"/>
      <c r="AN123" s="991"/>
      <c r="AO123" s="992"/>
      <c r="AP123" s="994">
        <v>0.1</v>
      </c>
      <c r="AQ123" s="995"/>
      <c r="AR123" s="995"/>
      <c r="AS123" s="995"/>
      <c r="AT123" s="996"/>
      <c r="AU123" s="1063" t="s">
        <v>434</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109</v>
      </c>
      <c r="BR123" s="1059"/>
      <c r="BS123" s="1059"/>
      <c r="BT123" s="1059"/>
      <c r="BU123" s="1059"/>
      <c r="BV123" s="1059" t="s">
        <v>109</v>
      </c>
      <c r="BW123" s="1059"/>
      <c r="BX123" s="1059"/>
      <c r="BY123" s="1059"/>
      <c r="BZ123" s="1059"/>
      <c r="CA123" s="1059" t="s">
        <v>109</v>
      </c>
      <c r="CB123" s="1059"/>
      <c r="CC123" s="1059"/>
      <c r="CD123" s="1059"/>
      <c r="CE123" s="1059"/>
      <c r="CF123" s="1060"/>
      <c r="CG123" s="1061"/>
      <c r="CH123" s="1061"/>
      <c r="CI123" s="1061"/>
      <c r="CJ123" s="1062"/>
      <c r="CK123" s="1048"/>
      <c r="CL123" s="1049"/>
      <c r="CM123" s="1049"/>
      <c r="CN123" s="1049"/>
      <c r="CO123" s="1050"/>
      <c r="CP123" s="1039"/>
      <c r="CQ123" s="1040"/>
      <c r="CR123" s="1040"/>
      <c r="CS123" s="1040"/>
      <c r="CT123" s="1040"/>
      <c r="CU123" s="1040"/>
      <c r="CV123" s="1040"/>
      <c r="CW123" s="1040"/>
      <c r="CX123" s="1040"/>
      <c r="CY123" s="1040"/>
      <c r="CZ123" s="1040"/>
      <c r="DA123" s="1040"/>
      <c r="DB123" s="1040"/>
      <c r="DC123" s="1040"/>
      <c r="DD123" s="1040"/>
      <c r="DE123" s="1040"/>
      <c r="DF123" s="1041"/>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197" customFormat="1" ht="26.25" customHeight="1" x14ac:dyDescent="0.15">
      <c r="A124" s="1007"/>
      <c r="B124" s="978"/>
      <c r="C124" s="948" t="s">
        <v>423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109</v>
      </c>
      <c r="AB124" s="991"/>
      <c r="AC124" s="991"/>
      <c r="AD124" s="991"/>
      <c r="AE124" s="992"/>
      <c r="AF124" s="993" t="s">
        <v>109</v>
      </c>
      <c r="AG124" s="991"/>
      <c r="AH124" s="991"/>
      <c r="AI124" s="991"/>
      <c r="AJ124" s="992"/>
      <c r="AK124" s="993" t="s">
        <v>109</v>
      </c>
      <c r="AL124" s="991"/>
      <c r="AM124" s="991"/>
      <c r="AN124" s="991"/>
      <c r="AO124" s="992"/>
      <c r="AP124" s="994" t="s">
        <v>109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435</v>
      </c>
      <c r="CQ124" s="1040"/>
      <c r="CR124" s="1040"/>
      <c r="CS124" s="1040"/>
      <c r="CT124" s="1040"/>
      <c r="CU124" s="1040"/>
      <c r="CV124" s="1040"/>
      <c r="CW124" s="1040"/>
      <c r="CX124" s="1040"/>
      <c r="CY124" s="1040"/>
      <c r="CZ124" s="1040"/>
      <c r="DA124" s="1040"/>
      <c r="DB124" s="1040"/>
      <c r="DC124" s="1040"/>
      <c r="DD124" s="1040"/>
      <c r="DE124" s="1040"/>
      <c r="DF124" s="1041"/>
      <c r="DG124" s="1029" t="s">
        <v>109</v>
      </c>
      <c r="DH124" s="1030"/>
      <c r="DI124" s="1030"/>
      <c r="DJ124" s="1030"/>
      <c r="DK124" s="1031"/>
      <c r="DL124" s="1032" t="s">
        <v>109</v>
      </c>
      <c r="DM124" s="1030"/>
      <c r="DN124" s="1030"/>
      <c r="DO124" s="1030"/>
      <c r="DP124" s="1031"/>
      <c r="DQ124" s="1032" t="s">
        <v>109</v>
      </c>
      <c r="DR124" s="1030"/>
      <c r="DS124" s="1030"/>
      <c r="DT124" s="1030"/>
      <c r="DU124" s="1031"/>
      <c r="DV124" s="1033" t="s">
        <v>109</v>
      </c>
      <c r="DW124" s="1034"/>
      <c r="DX124" s="1034"/>
      <c r="DY124" s="1034"/>
      <c r="DZ124" s="1035"/>
    </row>
    <row r="125" spans="1:130" s="197" customFormat="1" ht="26.25" customHeight="1" thickBot="1" x14ac:dyDescent="0.2">
      <c r="A125" s="1007"/>
      <c r="B125" s="978"/>
      <c r="C125" s="948" t="s">
        <v>425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109</v>
      </c>
      <c r="AB125" s="991"/>
      <c r="AC125" s="991"/>
      <c r="AD125" s="991"/>
      <c r="AE125" s="992"/>
      <c r="AF125" s="993" t="s">
        <v>109</v>
      </c>
      <c r="AG125" s="991"/>
      <c r="AH125" s="991"/>
      <c r="AI125" s="991"/>
      <c r="AJ125" s="992"/>
      <c r="AK125" s="993" t="s">
        <v>109</v>
      </c>
      <c r="AL125" s="991"/>
      <c r="AM125" s="991"/>
      <c r="AN125" s="991"/>
      <c r="AO125" s="992"/>
      <c r="AP125" s="994" t="s">
        <v>109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436</v>
      </c>
      <c r="CL125" s="1046"/>
      <c r="CM125" s="1046"/>
      <c r="CN125" s="1046"/>
      <c r="CO125" s="1047"/>
      <c r="CP125" s="972" t="s">
        <v>437</v>
      </c>
      <c r="CQ125" s="919"/>
      <c r="CR125" s="919"/>
      <c r="CS125" s="919"/>
      <c r="CT125" s="919"/>
      <c r="CU125" s="919"/>
      <c r="CV125" s="919"/>
      <c r="CW125" s="919"/>
      <c r="CX125" s="919"/>
      <c r="CY125" s="919"/>
      <c r="CZ125" s="919"/>
      <c r="DA125" s="919"/>
      <c r="DB125" s="919"/>
      <c r="DC125" s="919"/>
      <c r="DD125" s="919"/>
      <c r="DE125" s="919"/>
      <c r="DF125" s="920"/>
      <c r="DG125" s="958" t="s">
        <v>109</v>
      </c>
      <c r="DH125" s="959"/>
      <c r="DI125" s="959"/>
      <c r="DJ125" s="959"/>
      <c r="DK125" s="959"/>
      <c r="DL125" s="959" t="s">
        <v>109</v>
      </c>
      <c r="DM125" s="959"/>
      <c r="DN125" s="959"/>
      <c r="DO125" s="959"/>
      <c r="DP125" s="959"/>
      <c r="DQ125" s="959" t="s">
        <v>109</v>
      </c>
      <c r="DR125" s="959"/>
      <c r="DS125" s="959"/>
      <c r="DT125" s="959"/>
      <c r="DU125" s="959"/>
      <c r="DV125" s="960" t="s">
        <v>109</v>
      </c>
      <c r="DW125" s="960"/>
      <c r="DX125" s="960"/>
      <c r="DY125" s="960"/>
      <c r="DZ125" s="961"/>
    </row>
    <row r="126" spans="1:130" s="197" customFormat="1" ht="26.25" customHeight="1" x14ac:dyDescent="0.15">
      <c r="A126" s="1007"/>
      <c r="B126" s="978"/>
      <c r="C126" s="948" t="s">
        <v>428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109</v>
      </c>
      <c r="AB126" s="991"/>
      <c r="AC126" s="991"/>
      <c r="AD126" s="991"/>
      <c r="AE126" s="992"/>
      <c r="AF126" s="993" t="s">
        <v>109</v>
      </c>
      <c r="AG126" s="991"/>
      <c r="AH126" s="991"/>
      <c r="AI126" s="991"/>
      <c r="AJ126" s="992"/>
      <c r="AK126" s="993" t="s">
        <v>109</v>
      </c>
      <c r="AL126" s="991"/>
      <c r="AM126" s="991"/>
      <c r="AN126" s="991"/>
      <c r="AO126" s="992"/>
      <c r="AP126" s="994" t="s">
        <v>109</v>
      </c>
      <c r="AQ126" s="995"/>
      <c r="AR126" s="995"/>
      <c r="AS126" s="995"/>
      <c r="AT126" s="996"/>
      <c r="AU126" s="233"/>
      <c r="AV126" s="233"/>
      <c r="AW126" s="233"/>
      <c r="AX126" s="1068" t="s">
        <v>438</v>
      </c>
      <c r="AY126" s="1069"/>
      <c r="AZ126" s="1069"/>
      <c r="BA126" s="1069"/>
      <c r="BB126" s="1069"/>
      <c r="BC126" s="1069"/>
      <c r="BD126" s="1069"/>
      <c r="BE126" s="1070"/>
      <c r="BF126" s="1084" t="s">
        <v>439</v>
      </c>
      <c r="BG126" s="1069"/>
      <c r="BH126" s="1069"/>
      <c r="BI126" s="1069"/>
      <c r="BJ126" s="1069"/>
      <c r="BK126" s="1069"/>
      <c r="BL126" s="1070"/>
      <c r="BM126" s="1084" t="s">
        <v>440</v>
      </c>
      <c r="BN126" s="1069"/>
      <c r="BO126" s="1069"/>
      <c r="BP126" s="1069"/>
      <c r="BQ126" s="1069"/>
      <c r="BR126" s="1069"/>
      <c r="BS126" s="1070"/>
      <c r="BT126" s="1084" t="s">
        <v>441</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442</v>
      </c>
      <c r="CQ126" s="982"/>
      <c r="CR126" s="982"/>
      <c r="CS126" s="982"/>
      <c r="CT126" s="982"/>
      <c r="CU126" s="982"/>
      <c r="CV126" s="982"/>
      <c r="CW126" s="982"/>
      <c r="CX126" s="982"/>
      <c r="CY126" s="982"/>
      <c r="CZ126" s="982"/>
      <c r="DA126" s="982"/>
      <c r="DB126" s="982"/>
      <c r="DC126" s="982"/>
      <c r="DD126" s="982"/>
      <c r="DE126" s="982"/>
      <c r="DF126" s="983"/>
      <c r="DG126" s="951" t="s">
        <v>109</v>
      </c>
      <c r="DH126" s="952"/>
      <c r="DI126" s="952"/>
      <c r="DJ126" s="952"/>
      <c r="DK126" s="952"/>
      <c r="DL126" s="952" t="s">
        <v>109</v>
      </c>
      <c r="DM126" s="952"/>
      <c r="DN126" s="952"/>
      <c r="DO126" s="952"/>
      <c r="DP126" s="952"/>
      <c r="DQ126" s="952" t="s">
        <v>109</v>
      </c>
      <c r="DR126" s="952"/>
      <c r="DS126" s="952"/>
      <c r="DT126" s="952"/>
      <c r="DU126" s="952"/>
      <c r="DV126" s="953" t="s">
        <v>109</v>
      </c>
      <c r="DW126" s="953"/>
      <c r="DX126" s="953"/>
      <c r="DY126" s="953"/>
      <c r="DZ126" s="954"/>
    </row>
    <row r="127" spans="1:130" s="197" customFormat="1" ht="26.25" customHeight="1" thickBot="1" x14ac:dyDescent="0.2">
      <c r="A127" s="1008"/>
      <c r="B127" s="980"/>
      <c r="C127" s="1036" t="s">
        <v>443</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109</v>
      </c>
      <c r="AB127" s="991"/>
      <c r="AC127" s="991"/>
      <c r="AD127" s="991"/>
      <c r="AE127" s="992"/>
      <c r="AF127" s="993" t="s">
        <v>109</v>
      </c>
      <c r="AG127" s="991"/>
      <c r="AH127" s="991"/>
      <c r="AI127" s="991"/>
      <c r="AJ127" s="992"/>
      <c r="AK127" s="993" t="s">
        <v>109</v>
      </c>
      <c r="AL127" s="991"/>
      <c r="AM127" s="991"/>
      <c r="AN127" s="991"/>
      <c r="AO127" s="992"/>
      <c r="AP127" s="994" t="s">
        <v>109</v>
      </c>
      <c r="AQ127" s="995"/>
      <c r="AR127" s="995"/>
      <c r="AS127" s="995"/>
      <c r="AT127" s="996"/>
      <c r="AU127" s="233"/>
      <c r="AV127" s="233"/>
      <c r="AW127" s="233"/>
      <c r="AX127" s="918" t="s">
        <v>444</v>
      </c>
      <c r="AY127" s="919"/>
      <c r="AZ127" s="919"/>
      <c r="BA127" s="919"/>
      <c r="BB127" s="919"/>
      <c r="BC127" s="919"/>
      <c r="BD127" s="919"/>
      <c r="BE127" s="920"/>
      <c r="BF127" s="1073" t="s">
        <v>109</v>
      </c>
      <c r="BG127" s="1074"/>
      <c r="BH127" s="1074"/>
      <c r="BI127" s="1074"/>
      <c r="BJ127" s="1074"/>
      <c r="BK127" s="1074"/>
      <c r="BL127" s="1083"/>
      <c r="BM127" s="1073">
        <v>11.25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445</v>
      </c>
      <c r="CQ127" s="1077"/>
      <c r="CR127" s="1077"/>
      <c r="CS127" s="1077"/>
      <c r="CT127" s="1077"/>
      <c r="CU127" s="1077"/>
      <c r="CV127" s="1077"/>
      <c r="CW127" s="1077"/>
      <c r="CX127" s="1077"/>
      <c r="CY127" s="1077"/>
      <c r="CZ127" s="1077"/>
      <c r="DA127" s="1077"/>
      <c r="DB127" s="1077"/>
      <c r="DC127" s="1077"/>
      <c r="DD127" s="1077"/>
      <c r="DE127" s="1077"/>
      <c r="DF127" s="1078"/>
      <c r="DG127" s="1079" t="s">
        <v>109</v>
      </c>
      <c r="DH127" s="1080"/>
      <c r="DI127" s="1080"/>
      <c r="DJ127" s="1080"/>
      <c r="DK127" s="1080"/>
      <c r="DL127" s="1080" t="s">
        <v>109</v>
      </c>
      <c r="DM127" s="1080"/>
      <c r="DN127" s="1080"/>
      <c r="DO127" s="1080"/>
      <c r="DP127" s="1080"/>
      <c r="DQ127" s="1080" t="s">
        <v>109</v>
      </c>
      <c r="DR127" s="1080"/>
      <c r="DS127" s="1080"/>
      <c r="DT127" s="1080"/>
      <c r="DU127" s="1080"/>
      <c r="DV127" s="1081" t="s">
        <v>109</v>
      </c>
      <c r="DW127" s="1081"/>
      <c r="DX127" s="1081"/>
      <c r="DY127" s="1081"/>
      <c r="DZ127" s="1082"/>
    </row>
    <row r="128" spans="1:130" s="197" customFormat="1" ht="26.25" customHeight="1" x14ac:dyDescent="0.15">
      <c r="A128" s="1103" t="s">
        <v>446</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447</v>
      </c>
      <c r="X128" s="1105"/>
      <c r="Y128" s="1105"/>
      <c r="Z128" s="1106"/>
      <c r="AA128" s="1121" t="s">
        <v>109</v>
      </c>
      <c r="AB128" s="1122"/>
      <c r="AC128" s="1122"/>
      <c r="AD128" s="1122"/>
      <c r="AE128" s="1123"/>
      <c r="AF128" s="1124" t="s">
        <v>109</v>
      </c>
      <c r="AG128" s="1122"/>
      <c r="AH128" s="1122"/>
      <c r="AI128" s="1122"/>
      <c r="AJ128" s="1123"/>
      <c r="AK128" s="1124" t="s">
        <v>109</v>
      </c>
      <c r="AL128" s="1122"/>
      <c r="AM128" s="1122"/>
      <c r="AN128" s="1122"/>
      <c r="AO128" s="1123"/>
      <c r="AP128" s="1125"/>
      <c r="AQ128" s="1126"/>
      <c r="AR128" s="1126"/>
      <c r="AS128" s="1126"/>
      <c r="AT128" s="1127"/>
      <c r="AU128" s="235"/>
      <c r="AV128" s="235"/>
      <c r="AW128" s="235"/>
      <c r="AX128" s="1086" t="s">
        <v>448</v>
      </c>
      <c r="AY128" s="982"/>
      <c r="AZ128" s="982"/>
      <c r="BA128" s="982"/>
      <c r="BB128" s="982"/>
      <c r="BC128" s="982"/>
      <c r="BD128" s="982"/>
      <c r="BE128" s="983"/>
      <c r="BF128" s="1098" t="s">
        <v>109</v>
      </c>
      <c r="BG128" s="1099"/>
      <c r="BH128" s="1099"/>
      <c r="BI128" s="1099"/>
      <c r="BJ128" s="1099"/>
      <c r="BK128" s="1099"/>
      <c r="BL128" s="1100"/>
      <c r="BM128" s="1098">
        <v>16.25</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449</v>
      </c>
      <c r="X129" s="1093"/>
      <c r="Y129" s="1093"/>
      <c r="Z129" s="1094"/>
      <c r="AA129" s="990">
        <v>75613595</v>
      </c>
      <c r="AB129" s="991"/>
      <c r="AC129" s="991"/>
      <c r="AD129" s="991"/>
      <c r="AE129" s="992"/>
      <c r="AF129" s="993">
        <v>80084091</v>
      </c>
      <c r="AG129" s="991"/>
      <c r="AH129" s="991"/>
      <c r="AI129" s="991"/>
      <c r="AJ129" s="992"/>
      <c r="AK129" s="993">
        <v>83489769</v>
      </c>
      <c r="AL129" s="991"/>
      <c r="AM129" s="991"/>
      <c r="AN129" s="991"/>
      <c r="AO129" s="992"/>
      <c r="AP129" s="1095"/>
      <c r="AQ129" s="1096"/>
      <c r="AR129" s="1096"/>
      <c r="AS129" s="1096"/>
      <c r="AT129" s="1097"/>
      <c r="AU129" s="235"/>
      <c r="AV129" s="235"/>
      <c r="AW129" s="235"/>
      <c r="AX129" s="1086" t="s">
        <v>450</v>
      </c>
      <c r="AY129" s="982"/>
      <c r="AZ129" s="982"/>
      <c r="BA129" s="982"/>
      <c r="BB129" s="982"/>
      <c r="BC129" s="982"/>
      <c r="BD129" s="982"/>
      <c r="BE129" s="983"/>
      <c r="BF129" s="1087">
        <v>-3.5</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451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452</v>
      </c>
      <c r="X130" s="1093"/>
      <c r="Y130" s="1093"/>
      <c r="Z130" s="1094"/>
      <c r="AA130" s="990">
        <v>6077697</v>
      </c>
      <c r="AB130" s="991"/>
      <c r="AC130" s="991"/>
      <c r="AD130" s="991"/>
      <c r="AE130" s="992"/>
      <c r="AF130" s="993">
        <v>6254596</v>
      </c>
      <c r="AG130" s="991"/>
      <c r="AH130" s="991"/>
      <c r="AI130" s="991"/>
      <c r="AJ130" s="992"/>
      <c r="AK130" s="993">
        <v>6553171</v>
      </c>
      <c r="AL130" s="991"/>
      <c r="AM130" s="991"/>
      <c r="AN130" s="991"/>
      <c r="AO130" s="992"/>
      <c r="AP130" s="1095"/>
      <c r="AQ130" s="1096"/>
      <c r="AR130" s="1096"/>
      <c r="AS130" s="1096"/>
      <c r="AT130" s="1097"/>
      <c r="AU130" s="235"/>
      <c r="AV130" s="235"/>
      <c r="AW130" s="235"/>
      <c r="AX130" s="1145" t="s">
        <v>453</v>
      </c>
      <c r="AY130" s="1077"/>
      <c r="AZ130" s="1077"/>
      <c r="BA130" s="1077"/>
      <c r="BB130" s="1077"/>
      <c r="BC130" s="1077"/>
      <c r="BD130" s="1077"/>
      <c r="BE130" s="1078"/>
      <c r="BF130" s="1107" t="s">
        <v>109</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454</v>
      </c>
      <c r="X131" s="1116"/>
      <c r="Y131" s="1116"/>
      <c r="Z131" s="1117"/>
      <c r="AA131" s="1029">
        <v>69535898</v>
      </c>
      <c r="AB131" s="1030"/>
      <c r="AC131" s="1030"/>
      <c r="AD131" s="1030"/>
      <c r="AE131" s="1031"/>
      <c r="AF131" s="1032">
        <v>73829495</v>
      </c>
      <c r="AG131" s="1030"/>
      <c r="AH131" s="1030"/>
      <c r="AI131" s="1030"/>
      <c r="AJ131" s="1031"/>
      <c r="AK131" s="1032">
        <v>76936598</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455</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456</v>
      </c>
      <c r="W132" s="1133"/>
      <c r="X132" s="1133"/>
      <c r="Y132" s="1133"/>
      <c r="Z132" s="1134"/>
      <c r="AA132" s="1135">
        <v>-3.0644588779999999</v>
      </c>
      <c r="AB132" s="1136"/>
      <c r="AC132" s="1136"/>
      <c r="AD132" s="1136"/>
      <c r="AE132" s="1137"/>
      <c r="AF132" s="1138">
        <v>-3.5271093210000002</v>
      </c>
      <c r="AG132" s="1136"/>
      <c r="AH132" s="1136"/>
      <c r="AI132" s="1136"/>
      <c r="AJ132" s="1137"/>
      <c r="AK132" s="1138">
        <v>-4.0377259729999997</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457</v>
      </c>
      <c r="W133" s="1140"/>
      <c r="X133" s="1140"/>
      <c r="Y133" s="1140"/>
      <c r="Z133" s="1141"/>
      <c r="AA133" s="1142">
        <v>-2.4</v>
      </c>
      <c r="AB133" s="1143"/>
      <c r="AC133" s="1143"/>
      <c r="AD133" s="1143"/>
      <c r="AE133" s="1144"/>
      <c r="AF133" s="1142">
        <v>-2.9</v>
      </c>
      <c r="AG133" s="1143"/>
      <c r="AH133" s="1143"/>
      <c r="AI133" s="1143"/>
      <c r="AJ133" s="1144"/>
      <c r="AK133" s="1142">
        <v>-3.5</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pNTYIIM0n7isfxKo3ouX5dcMg5PMpO/uc3FUv/PfMUiLv8cfIQJ0LzgnbyLzSKyMmBtMxPqLfEILS4WkTZ1uSA==" saltValue="xTs69IdTxqaZkv5djrZzq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49" t="s">
        <v>460</v>
      </c>
      <c r="L7" s="254"/>
      <c r="M7" s="255" t="s">
        <v>461</v>
      </c>
      <c r="N7" s="256"/>
    </row>
    <row r="8" spans="1:16" x14ac:dyDescent="0.15">
      <c r="A8" s="248"/>
      <c r="B8" s="244"/>
      <c r="C8" s="244"/>
      <c r="D8" s="244"/>
      <c r="E8" s="244"/>
      <c r="F8" s="244"/>
      <c r="G8" s="257"/>
      <c r="H8" s="258"/>
      <c r="I8" s="258"/>
      <c r="J8" s="259"/>
      <c r="K8" s="1150"/>
      <c r="L8" s="260" t="s">
        <v>462</v>
      </c>
      <c r="M8" s="261" t="s">
        <v>463</v>
      </c>
      <c r="N8" s="262" t="s">
        <v>464</v>
      </c>
    </row>
    <row r="9" spans="1:16" x14ac:dyDescent="0.15">
      <c r="A9" s="248"/>
      <c r="B9" s="244"/>
      <c r="C9" s="244"/>
      <c r="D9" s="244"/>
      <c r="E9" s="244"/>
      <c r="F9" s="244"/>
      <c r="G9" s="1151" t="s">
        <v>465</v>
      </c>
      <c r="H9" s="1152"/>
      <c r="I9" s="1152"/>
      <c r="J9" s="1153"/>
      <c r="K9" s="263">
        <v>23713529</v>
      </c>
      <c r="L9" s="264">
        <v>69490</v>
      </c>
      <c r="M9" s="265">
        <v>64074</v>
      </c>
      <c r="N9" s="266">
        <v>8.5</v>
      </c>
    </row>
    <row r="10" spans="1:16" x14ac:dyDescent="0.15">
      <c r="A10" s="248"/>
      <c r="B10" s="244"/>
      <c r="C10" s="244"/>
      <c r="D10" s="244"/>
      <c r="E10" s="244"/>
      <c r="F10" s="244"/>
      <c r="G10" s="1151" t="s">
        <v>466</v>
      </c>
      <c r="H10" s="1152"/>
      <c r="I10" s="1152"/>
      <c r="J10" s="1153"/>
      <c r="K10" s="267">
        <v>464137</v>
      </c>
      <c r="L10" s="268">
        <v>1360</v>
      </c>
      <c r="M10" s="269">
        <v>1025</v>
      </c>
      <c r="N10" s="270">
        <v>32.700000000000003</v>
      </c>
    </row>
    <row r="11" spans="1:16" ht="13.5" customHeight="1" x14ac:dyDescent="0.15">
      <c r="A11" s="248"/>
      <c r="B11" s="244"/>
      <c r="C11" s="244"/>
      <c r="D11" s="244"/>
      <c r="E11" s="244"/>
      <c r="F11" s="244"/>
      <c r="G11" s="1151" t="s">
        <v>467</v>
      </c>
      <c r="H11" s="1152"/>
      <c r="I11" s="1152"/>
      <c r="J11" s="1153"/>
      <c r="K11" s="267">
        <v>329104</v>
      </c>
      <c r="L11" s="268">
        <v>964</v>
      </c>
      <c r="M11" s="269">
        <v>933</v>
      </c>
      <c r="N11" s="270">
        <v>3.3</v>
      </c>
    </row>
    <row r="12" spans="1:16" ht="13.5" customHeight="1" x14ac:dyDescent="0.15">
      <c r="A12" s="248"/>
      <c r="B12" s="244"/>
      <c r="C12" s="244"/>
      <c r="D12" s="244"/>
      <c r="E12" s="244"/>
      <c r="F12" s="244"/>
      <c r="G12" s="1151" t="s">
        <v>468</v>
      </c>
      <c r="H12" s="1152"/>
      <c r="I12" s="1152"/>
      <c r="J12" s="1153"/>
      <c r="K12" s="267" t="s">
        <v>469</v>
      </c>
      <c r="L12" s="268" t="s">
        <v>469</v>
      </c>
      <c r="M12" s="269" t="s">
        <v>469</v>
      </c>
      <c r="N12" s="270" t="s">
        <v>469</v>
      </c>
    </row>
    <row r="13" spans="1:16" ht="13.5" customHeight="1" x14ac:dyDescent="0.15">
      <c r="A13" s="248"/>
      <c r="B13" s="244"/>
      <c r="C13" s="244"/>
      <c r="D13" s="244"/>
      <c r="E13" s="244"/>
      <c r="F13" s="244"/>
      <c r="G13" s="1151" t="s">
        <v>470</v>
      </c>
      <c r="H13" s="1152"/>
      <c r="I13" s="1152"/>
      <c r="J13" s="1153"/>
      <c r="K13" s="267" t="s">
        <v>469</v>
      </c>
      <c r="L13" s="268" t="s">
        <v>469</v>
      </c>
      <c r="M13" s="269" t="s">
        <v>469</v>
      </c>
      <c r="N13" s="270" t="s">
        <v>469</v>
      </c>
    </row>
    <row r="14" spans="1:16" ht="13.5" customHeight="1" x14ac:dyDescent="0.15">
      <c r="A14" s="248"/>
      <c r="B14" s="244"/>
      <c r="C14" s="244"/>
      <c r="D14" s="244"/>
      <c r="E14" s="244"/>
      <c r="F14" s="244"/>
      <c r="G14" s="1151" t="s">
        <v>471</v>
      </c>
      <c r="H14" s="1152"/>
      <c r="I14" s="1152"/>
      <c r="J14" s="1153"/>
      <c r="K14" s="267">
        <v>822637</v>
      </c>
      <c r="L14" s="268">
        <v>2411</v>
      </c>
      <c r="M14" s="269">
        <v>2317</v>
      </c>
      <c r="N14" s="270">
        <v>4.0999999999999996</v>
      </c>
    </row>
    <row r="15" spans="1:16" ht="13.5" customHeight="1" x14ac:dyDescent="0.15">
      <c r="A15" s="248"/>
      <c r="B15" s="244"/>
      <c r="C15" s="244"/>
      <c r="D15" s="244"/>
      <c r="E15" s="244"/>
      <c r="F15" s="244"/>
      <c r="G15" s="1151" t="s">
        <v>472</v>
      </c>
      <c r="H15" s="1152"/>
      <c r="I15" s="1152"/>
      <c r="J15" s="1153"/>
      <c r="K15" s="267">
        <v>363844</v>
      </c>
      <c r="L15" s="268">
        <v>1066</v>
      </c>
      <c r="M15" s="269">
        <v>1357</v>
      </c>
      <c r="N15" s="270">
        <v>-21.4</v>
      </c>
    </row>
    <row r="16" spans="1:16" x14ac:dyDescent="0.15">
      <c r="A16" s="248"/>
      <c r="B16" s="244"/>
      <c r="C16" s="244"/>
      <c r="D16" s="244"/>
      <c r="E16" s="244"/>
      <c r="F16" s="244"/>
      <c r="G16" s="1154" t="s">
        <v>473</v>
      </c>
      <c r="H16" s="1155"/>
      <c r="I16" s="1155"/>
      <c r="J16" s="1156"/>
      <c r="K16" s="268">
        <v>-2240857</v>
      </c>
      <c r="L16" s="268">
        <v>-6567</v>
      </c>
      <c r="M16" s="269">
        <v>-5045</v>
      </c>
      <c r="N16" s="270">
        <v>30.2</v>
      </c>
    </row>
    <row r="17" spans="1:16" x14ac:dyDescent="0.15">
      <c r="A17" s="248"/>
      <c r="B17" s="244"/>
      <c r="C17" s="244"/>
      <c r="D17" s="244"/>
      <c r="E17" s="244"/>
      <c r="F17" s="244"/>
      <c r="G17" s="1154" t="s">
        <v>168</v>
      </c>
      <c r="H17" s="1155"/>
      <c r="I17" s="1155"/>
      <c r="J17" s="1156"/>
      <c r="K17" s="268">
        <v>23452394</v>
      </c>
      <c r="L17" s="268">
        <v>68725</v>
      </c>
      <c r="M17" s="269">
        <v>64661</v>
      </c>
      <c r="N17" s="270">
        <v>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46" t="s">
        <v>478</v>
      </c>
      <c r="H21" s="1147"/>
      <c r="I21" s="1147"/>
      <c r="J21" s="1148"/>
      <c r="K21" s="280">
        <v>6.9</v>
      </c>
      <c r="L21" s="281">
        <v>6.28</v>
      </c>
      <c r="M21" s="282">
        <v>0.62</v>
      </c>
      <c r="N21" s="249"/>
      <c r="O21" s="283"/>
      <c r="P21" s="279"/>
    </row>
    <row r="22" spans="1:16" s="284" customFormat="1" x14ac:dyDescent="0.15">
      <c r="A22" s="279"/>
      <c r="B22" s="249"/>
      <c r="C22" s="249"/>
      <c r="D22" s="249"/>
      <c r="E22" s="249"/>
      <c r="F22" s="249"/>
      <c r="G22" s="1146" t="s">
        <v>479</v>
      </c>
      <c r="H22" s="1147"/>
      <c r="I22" s="1147"/>
      <c r="J22" s="1148"/>
      <c r="K22" s="285">
        <v>99.3</v>
      </c>
      <c r="L22" s="286">
        <v>99.4</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49" t="s">
        <v>460</v>
      </c>
      <c r="L30" s="254"/>
      <c r="M30" s="255" t="s">
        <v>461</v>
      </c>
      <c r="N30" s="256"/>
    </row>
    <row r="31" spans="1:16" x14ac:dyDescent="0.15">
      <c r="A31" s="248"/>
      <c r="B31" s="244"/>
      <c r="C31" s="244"/>
      <c r="D31" s="244"/>
      <c r="E31" s="244"/>
      <c r="F31" s="244"/>
      <c r="G31" s="257"/>
      <c r="H31" s="258"/>
      <c r="I31" s="258"/>
      <c r="J31" s="259"/>
      <c r="K31" s="1150"/>
      <c r="L31" s="260" t="s">
        <v>462</v>
      </c>
      <c r="M31" s="261" t="s">
        <v>463</v>
      </c>
      <c r="N31" s="262" t="s">
        <v>464</v>
      </c>
    </row>
    <row r="32" spans="1:16" ht="27" customHeight="1" x14ac:dyDescent="0.15">
      <c r="A32" s="248"/>
      <c r="B32" s="244"/>
      <c r="C32" s="244"/>
      <c r="D32" s="244"/>
      <c r="E32" s="244"/>
      <c r="F32" s="244"/>
      <c r="G32" s="1162" t="s">
        <v>483</v>
      </c>
      <c r="H32" s="1163"/>
      <c r="I32" s="1163"/>
      <c r="J32" s="1164"/>
      <c r="K32" s="294">
        <v>3166843</v>
      </c>
      <c r="L32" s="294">
        <v>9280</v>
      </c>
      <c r="M32" s="295">
        <v>7699</v>
      </c>
      <c r="N32" s="296">
        <v>20.5</v>
      </c>
    </row>
    <row r="33" spans="1:16" ht="13.5" customHeight="1" x14ac:dyDescent="0.15">
      <c r="A33" s="248"/>
      <c r="B33" s="244"/>
      <c r="C33" s="244"/>
      <c r="D33" s="244"/>
      <c r="E33" s="244"/>
      <c r="F33" s="244"/>
      <c r="G33" s="1162" t="s">
        <v>484</v>
      </c>
      <c r="H33" s="1163"/>
      <c r="I33" s="1163"/>
      <c r="J33" s="1164"/>
      <c r="K33" s="294" t="s">
        <v>469</v>
      </c>
      <c r="L33" s="294" t="s">
        <v>469</v>
      </c>
      <c r="M33" s="295" t="s">
        <v>469</v>
      </c>
      <c r="N33" s="296" t="s">
        <v>469</v>
      </c>
    </row>
    <row r="34" spans="1:16" ht="27" customHeight="1" x14ac:dyDescent="0.15">
      <c r="A34" s="248"/>
      <c r="B34" s="244"/>
      <c r="C34" s="244"/>
      <c r="D34" s="244"/>
      <c r="E34" s="244"/>
      <c r="F34" s="244"/>
      <c r="G34" s="1162" t="s">
        <v>485</v>
      </c>
      <c r="H34" s="1163"/>
      <c r="I34" s="1163"/>
      <c r="J34" s="1164"/>
      <c r="K34" s="294">
        <v>26683</v>
      </c>
      <c r="L34" s="294">
        <v>78</v>
      </c>
      <c r="M34" s="295">
        <v>306</v>
      </c>
      <c r="N34" s="296">
        <v>-74.5</v>
      </c>
    </row>
    <row r="35" spans="1:16" ht="27" customHeight="1" x14ac:dyDescent="0.15">
      <c r="A35" s="248"/>
      <c r="B35" s="244"/>
      <c r="C35" s="244"/>
      <c r="D35" s="244"/>
      <c r="E35" s="244"/>
      <c r="F35" s="244"/>
      <c r="G35" s="1162" t="s">
        <v>486</v>
      </c>
      <c r="H35" s="1163"/>
      <c r="I35" s="1163"/>
      <c r="J35" s="1164"/>
      <c r="K35" s="294" t="s">
        <v>469</v>
      </c>
      <c r="L35" s="294" t="s">
        <v>469</v>
      </c>
      <c r="M35" s="295">
        <v>34</v>
      </c>
      <c r="N35" s="296" t="s">
        <v>469</v>
      </c>
    </row>
    <row r="36" spans="1:16" ht="27" customHeight="1" x14ac:dyDescent="0.15">
      <c r="A36" s="248"/>
      <c r="B36" s="244"/>
      <c r="C36" s="244"/>
      <c r="D36" s="244"/>
      <c r="E36" s="244"/>
      <c r="F36" s="244"/>
      <c r="G36" s="1162" t="s">
        <v>487</v>
      </c>
      <c r="H36" s="1163"/>
      <c r="I36" s="1163"/>
      <c r="J36" s="1164"/>
      <c r="K36" s="294">
        <v>168946</v>
      </c>
      <c r="L36" s="294">
        <v>495</v>
      </c>
      <c r="M36" s="295">
        <v>568</v>
      </c>
      <c r="N36" s="296">
        <v>-12.9</v>
      </c>
    </row>
    <row r="37" spans="1:16" ht="13.5" customHeight="1" x14ac:dyDescent="0.15">
      <c r="A37" s="248"/>
      <c r="B37" s="244"/>
      <c r="C37" s="244"/>
      <c r="D37" s="244"/>
      <c r="E37" s="244"/>
      <c r="F37" s="244"/>
      <c r="G37" s="1162" t="s">
        <v>488</v>
      </c>
      <c r="H37" s="1163"/>
      <c r="I37" s="1163"/>
      <c r="J37" s="1164"/>
      <c r="K37" s="294">
        <v>84210</v>
      </c>
      <c r="L37" s="294">
        <v>247</v>
      </c>
      <c r="M37" s="295">
        <v>2984</v>
      </c>
      <c r="N37" s="296">
        <v>-91.7</v>
      </c>
    </row>
    <row r="38" spans="1:16" ht="27" customHeight="1" x14ac:dyDescent="0.15">
      <c r="A38" s="248"/>
      <c r="B38" s="244"/>
      <c r="C38" s="244"/>
      <c r="D38" s="244"/>
      <c r="E38" s="244"/>
      <c r="F38" s="244"/>
      <c r="G38" s="1165" t="s">
        <v>489</v>
      </c>
      <c r="H38" s="1166"/>
      <c r="I38" s="1166"/>
      <c r="J38" s="1167"/>
      <c r="K38" s="297" t="s">
        <v>469</v>
      </c>
      <c r="L38" s="297" t="s">
        <v>469</v>
      </c>
      <c r="M38" s="298" t="s">
        <v>469</v>
      </c>
      <c r="N38" s="299" t="s">
        <v>469</v>
      </c>
      <c r="O38" s="293"/>
    </row>
    <row r="39" spans="1:16" x14ac:dyDescent="0.15">
      <c r="A39" s="248"/>
      <c r="B39" s="244"/>
      <c r="C39" s="244"/>
      <c r="D39" s="244"/>
      <c r="E39" s="244"/>
      <c r="F39" s="244"/>
      <c r="G39" s="1165" t="s">
        <v>490</v>
      </c>
      <c r="H39" s="1166"/>
      <c r="I39" s="1166"/>
      <c r="J39" s="1167"/>
      <c r="K39" s="300" t="s">
        <v>469</v>
      </c>
      <c r="L39" s="300" t="s">
        <v>469</v>
      </c>
      <c r="M39" s="301">
        <v>-21</v>
      </c>
      <c r="N39" s="302" t="s">
        <v>469</v>
      </c>
      <c r="O39" s="293"/>
    </row>
    <row r="40" spans="1:16" ht="27" customHeight="1" x14ac:dyDescent="0.15">
      <c r="A40" s="248"/>
      <c r="B40" s="244"/>
      <c r="C40" s="244"/>
      <c r="D40" s="244"/>
      <c r="E40" s="244"/>
      <c r="F40" s="244"/>
      <c r="G40" s="1162" t="s">
        <v>491</v>
      </c>
      <c r="H40" s="1163"/>
      <c r="I40" s="1163"/>
      <c r="J40" s="1164"/>
      <c r="K40" s="300" t="s">
        <v>469</v>
      </c>
      <c r="L40" s="300" t="s">
        <v>469</v>
      </c>
      <c r="M40" s="301" t="s">
        <v>469</v>
      </c>
      <c r="N40" s="302" t="s">
        <v>469</v>
      </c>
      <c r="O40" s="293"/>
    </row>
    <row r="41" spans="1:16" x14ac:dyDescent="0.15">
      <c r="A41" s="248"/>
      <c r="B41" s="244"/>
      <c r="C41" s="244"/>
      <c r="D41" s="244"/>
      <c r="E41" s="244"/>
      <c r="F41" s="244"/>
      <c r="G41" s="1168" t="s">
        <v>279</v>
      </c>
      <c r="H41" s="1169"/>
      <c r="I41" s="1169"/>
      <c r="J41" s="1170"/>
      <c r="K41" s="294">
        <v>3446682</v>
      </c>
      <c r="L41" s="300">
        <v>10100</v>
      </c>
      <c r="M41" s="301">
        <v>11570</v>
      </c>
      <c r="N41" s="302">
        <v>-12.7</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57" t="s">
        <v>460</v>
      </c>
      <c r="J49" s="1159" t="s">
        <v>495</v>
      </c>
      <c r="K49" s="1160"/>
      <c r="L49" s="1160"/>
      <c r="M49" s="1160"/>
      <c r="N49" s="1161"/>
    </row>
    <row r="50" spans="1:14" x14ac:dyDescent="0.15">
      <c r="A50" s="248"/>
      <c r="B50" s="244"/>
      <c r="C50" s="244"/>
      <c r="D50" s="244"/>
      <c r="E50" s="244"/>
      <c r="F50" s="244"/>
      <c r="G50" s="312"/>
      <c r="H50" s="313"/>
      <c r="I50" s="1158"/>
      <c r="J50" s="314" t="s">
        <v>496</v>
      </c>
      <c r="K50" s="315" t="s">
        <v>497</v>
      </c>
      <c r="L50" s="316" t="s">
        <v>498</v>
      </c>
      <c r="M50" s="317" t="s">
        <v>499</v>
      </c>
      <c r="N50" s="318" t="s">
        <v>500</v>
      </c>
    </row>
    <row r="51" spans="1:14" x14ac:dyDescent="0.15">
      <c r="A51" s="248"/>
      <c r="B51" s="244"/>
      <c r="C51" s="244"/>
      <c r="D51" s="244"/>
      <c r="E51" s="244"/>
      <c r="F51" s="244"/>
      <c r="G51" s="310" t="s">
        <v>501</v>
      </c>
      <c r="H51" s="311"/>
      <c r="I51" s="319">
        <v>12382620</v>
      </c>
      <c r="J51" s="320">
        <v>38980</v>
      </c>
      <c r="K51" s="321">
        <v>6.3</v>
      </c>
      <c r="L51" s="322">
        <v>39651</v>
      </c>
      <c r="M51" s="323">
        <v>-4.4000000000000004</v>
      </c>
      <c r="N51" s="324">
        <v>10.7</v>
      </c>
    </row>
    <row r="52" spans="1:14" x14ac:dyDescent="0.15">
      <c r="A52" s="248"/>
      <c r="B52" s="244"/>
      <c r="C52" s="244"/>
      <c r="D52" s="244"/>
      <c r="E52" s="244"/>
      <c r="F52" s="244"/>
      <c r="G52" s="325"/>
      <c r="H52" s="326" t="s">
        <v>502</v>
      </c>
      <c r="I52" s="327">
        <v>10844956</v>
      </c>
      <c r="J52" s="328">
        <v>34140</v>
      </c>
      <c r="K52" s="329">
        <v>12.2</v>
      </c>
      <c r="L52" s="330">
        <v>28525</v>
      </c>
      <c r="M52" s="331">
        <v>-1.6</v>
      </c>
      <c r="N52" s="332">
        <v>13.8</v>
      </c>
    </row>
    <row r="53" spans="1:14" x14ac:dyDescent="0.15">
      <c r="A53" s="248"/>
      <c r="B53" s="244"/>
      <c r="C53" s="244"/>
      <c r="D53" s="244"/>
      <c r="E53" s="244"/>
      <c r="F53" s="244"/>
      <c r="G53" s="310" t="s">
        <v>503</v>
      </c>
      <c r="H53" s="311"/>
      <c r="I53" s="319">
        <v>9155169</v>
      </c>
      <c r="J53" s="320">
        <v>27460</v>
      </c>
      <c r="K53" s="321">
        <v>-29.6</v>
      </c>
      <c r="L53" s="322">
        <v>37665</v>
      </c>
      <c r="M53" s="323">
        <v>-5</v>
      </c>
      <c r="N53" s="324">
        <v>-24.6</v>
      </c>
    </row>
    <row r="54" spans="1:14" x14ac:dyDescent="0.15">
      <c r="A54" s="248"/>
      <c r="B54" s="244"/>
      <c r="C54" s="244"/>
      <c r="D54" s="244"/>
      <c r="E54" s="244"/>
      <c r="F54" s="244"/>
      <c r="G54" s="325"/>
      <c r="H54" s="326" t="s">
        <v>502</v>
      </c>
      <c r="I54" s="327">
        <v>6472641</v>
      </c>
      <c r="J54" s="328">
        <v>19414</v>
      </c>
      <c r="K54" s="329">
        <v>-43.1</v>
      </c>
      <c r="L54" s="330">
        <v>25730</v>
      </c>
      <c r="M54" s="331">
        <v>-9.8000000000000007</v>
      </c>
      <c r="N54" s="332">
        <v>-33.299999999999997</v>
      </c>
    </row>
    <row r="55" spans="1:14" x14ac:dyDescent="0.15">
      <c r="A55" s="248"/>
      <c r="B55" s="244"/>
      <c r="C55" s="244"/>
      <c r="D55" s="244"/>
      <c r="E55" s="244"/>
      <c r="F55" s="244"/>
      <c r="G55" s="310" t="s">
        <v>504</v>
      </c>
      <c r="H55" s="311"/>
      <c r="I55" s="319">
        <v>12193974</v>
      </c>
      <c r="J55" s="320">
        <v>36430</v>
      </c>
      <c r="K55" s="321">
        <v>32.700000000000003</v>
      </c>
      <c r="L55" s="322">
        <v>36861</v>
      </c>
      <c r="M55" s="323">
        <v>-2.1</v>
      </c>
      <c r="N55" s="324">
        <v>34.799999999999997</v>
      </c>
    </row>
    <row r="56" spans="1:14" x14ac:dyDescent="0.15">
      <c r="A56" s="248"/>
      <c r="B56" s="244"/>
      <c r="C56" s="244"/>
      <c r="D56" s="244"/>
      <c r="E56" s="244"/>
      <c r="F56" s="244"/>
      <c r="G56" s="325"/>
      <c r="H56" s="326" t="s">
        <v>502</v>
      </c>
      <c r="I56" s="327">
        <v>8782862</v>
      </c>
      <c r="J56" s="328">
        <v>26239</v>
      </c>
      <c r="K56" s="329">
        <v>35.200000000000003</v>
      </c>
      <c r="L56" s="330">
        <v>23990</v>
      </c>
      <c r="M56" s="331">
        <v>-6.8</v>
      </c>
      <c r="N56" s="332">
        <v>42</v>
      </c>
    </row>
    <row r="57" spans="1:14" x14ac:dyDescent="0.15">
      <c r="A57" s="248"/>
      <c r="B57" s="244"/>
      <c r="C57" s="244"/>
      <c r="D57" s="244"/>
      <c r="E57" s="244"/>
      <c r="F57" s="244"/>
      <c r="G57" s="310" t="s">
        <v>505</v>
      </c>
      <c r="H57" s="311"/>
      <c r="I57" s="319">
        <v>8360763</v>
      </c>
      <c r="J57" s="320">
        <v>24730</v>
      </c>
      <c r="K57" s="321">
        <v>-32.1</v>
      </c>
      <c r="L57" s="322">
        <v>47064</v>
      </c>
      <c r="M57" s="323">
        <v>27.7</v>
      </c>
      <c r="N57" s="324">
        <v>-59.8</v>
      </c>
    </row>
    <row r="58" spans="1:14" x14ac:dyDescent="0.15">
      <c r="A58" s="248"/>
      <c r="B58" s="244"/>
      <c r="C58" s="244"/>
      <c r="D58" s="244"/>
      <c r="E58" s="244"/>
      <c r="F58" s="244"/>
      <c r="G58" s="325"/>
      <c r="H58" s="326" t="s">
        <v>502</v>
      </c>
      <c r="I58" s="327">
        <v>7065115</v>
      </c>
      <c r="J58" s="328">
        <v>20898</v>
      </c>
      <c r="K58" s="329">
        <v>-20.399999999999999</v>
      </c>
      <c r="L58" s="330">
        <v>32508</v>
      </c>
      <c r="M58" s="331">
        <v>35.5</v>
      </c>
      <c r="N58" s="332">
        <v>-55.9</v>
      </c>
    </row>
    <row r="59" spans="1:14" x14ac:dyDescent="0.15">
      <c r="A59" s="248"/>
      <c r="B59" s="244"/>
      <c r="C59" s="244"/>
      <c r="D59" s="244"/>
      <c r="E59" s="244"/>
      <c r="F59" s="244"/>
      <c r="G59" s="310" t="s">
        <v>506</v>
      </c>
      <c r="H59" s="311"/>
      <c r="I59" s="319">
        <v>15680836</v>
      </c>
      <c r="J59" s="320">
        <v>45951</v>
      </c>
      <c r="K59" s="321">
        <v>85.8</v>
      </c>
      <c r="L59" s="322">
        <v>43773</v>
      </c>
      <c r="M59" s="323">
        <v>-7</v>
      </c>
      <c r="N59" s="324">
        <v>92.8</v>
      </c>
    </row>
    <row r="60" spans="1:14" x14ac:dyDescent="0.15">
      <c r="A60" s="248"/>
      <c r="B60" s="244"/>
      <c r="C60" s="244"/>
      <c r="D60" s="244"/>
      <c r="E60" s="244"/>
      <c r="F60" s="244"/>
      <c r="G60" s="325"/>
      <c r="H60" s="326" t="s">
        <v>502</v>
      </c>
      <c r="I60" s="333">
        <v>10636133</v>
      </c>
      <c r="J60" s="328">
        <v>31168</v>
      </c>
      <c r="K60" s="329">
        <v>49.1</v>
      </c>
      <c r="L60" s="330">
        <v>30346</v>
      </c>
      <c r="M60" s="331">
        <v>-6.7</v>
      </c>
      <c r="N60" s="332">
        <v>55.8</v>
      </c>
    </row>
    <row r="61" spans="1:14" x14ac:dyDescent="0.15">
      <c r="A61" s="248"/>
      <c r="B61" s="244"/>
      <c r="C61" s="244"/>
      <c r="D61" s="244"/>
      <c r="E61" s="244"/>
      <c r="F61" s="244"/>
      <c r="G61" s="310" t="s">
        <v>507</v>
      </c>
      <c r="H61" s="334"/>
      <c r="I61" s="335">
        <v>11554672</v>
      </c>
      <c r="J61" s="336">
        <v>34710</v>
      </c>
      <c r="K61" s="337">
        <v>12.6</v>
      </c>
      <c r="L61" s="338">
        <v>41003</v>
      </c>
      <c r="M61" s="339">
        <v>1.8</v>
      </c>
      <c r="N61" s="324">
        <v>10.8</v>
      </c>
    </row>
    <row r="62" spans="1:14" x14ac:dyDescent="0.15">
      <c r="A62" s="248"/>
      <c r="B62" s="244"/>
      <c r="C62" s="244"/>
      <c r="D62" s="244"/>
      <c r="E62" s="244"/>
      <c r="F62" s="244"/>
      <c r="G62" s="325"/>
      <c r="H62" s="326" t="s">
        <v>502</v>
      </c>
      <c r="I62" s="327">
        <v>8760341</v>
      </c>
      <c r="J62" s="328">
        <v>26372</v>
      </c>
      <c r="K62" s="329">
        <v>6.6</v>
      </c>
      <c r="L62" s="330">
        <v>28220</v>
      </c>
      <c r="M62" s="331">
        <v>2.1</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algorithmName="SHA-512" hashValue="zaPRHicUohwZ3G4XwD0R32GnFPWmvn8mOh4L+12+6Cf9A/pG0wFYISbUGwkXbXvsXCFgjlfamc1jCxI/DJkuqQ==" saltValue="ujBFr6WBoe8kls+ALzk2O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1" t="s">
        <v>3</v>
      </c>
      <c r="D47" s="1171"/>
      <c r="E47" s="1172"/>
      <c r="F47" s="11">
        <v>9.2200000000000006</v>
      </c>
      <c r="G47" s="12">
        <v>18.059999999999999</v>
      </c>
      <c r="H47" s="12">
        <v>15.89</v>
      </c>
      <c r="I47" s="12">
        <v>16.02</v>
      </c>
      <c r="J47" s="13">
        <v>17.02</v>
      </c>
    </row>
    <row r="48" spans="2:10" ht="57.75" customHeight="1" x14ac:dyDescent="0.15">
      <c r="B48" s="14"/>
      <c r="C48" s="1173" t="s">
        <v>4</v>
      </c>
      <c r="D48" s="1173"/>
      <c r="E48" s="1174"/>
      <c r="F48" s="15">
        <v>5.49</v>
      </c>
      <c r="G48" s="16">
        <v>5.74</v>
      </c>
      <c r="H48" s="16">
        <v>7.2</v>
      </c>
      <c r="I48" s="16">
        <v>6.06</v>
      </c>
      <c r="J48" s="17">
        <v>8.0299999999999994</v>
      </c>
    </row>
    <row r="49" spans="2:10" ht="57.75" customHeight="1" thickBot="1" x14ac:dyDescent="0.2">
      <c r="B49" s="18"/>
      <c r="C49" s="1175" t="s">
        <v>5</v>
      </c>
      <c r="D49" s="1175"/>
      <c r="E49" s="1176"/>
      <c r="F49" s="19" t="s">
        <v>514</v>
      </c>
      <c r="G49" s="20">
        <v>5.69</v>
      </c>
      <c r="H49" s="20" t="s">
        <v>515</v>
      </c>
      <c r="I49" s="20" t="s">
        <v>516</v>
      </c>
      <c r="J49" s="21">
        <v>0.97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2017-03-01T01:43:02Z</cp:lastPrinted>
  <dcterms:created xsi:type="dcterms:W3CDTF">2017-02-15T17:43:08Z</dcterms:created>
  <dcterms:modified xsi:type="dcterms:W3CDTF">2021-03-16T01:40:54Z</dcterms:modified>
  <cp:category/>
</cp:coreProperties>
</file>