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E35" i="9"/>
  <c r="AM35" i="9"/>
  <c r="C35" i="9"/>
  <c r="CO34" i="9"/>
  <c r="BW34" i="9"/>
  <c r="BW35" i="9" s="1"/>
  <c r="BE34" i="9"/>
  <c r="AM34" i="9"/>
  <c r="U34" i="9"/>
  <c r="U35" i="9" s="1"/>
  <c r="U36"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<sst xmlns="http://schemas.openxmlformats.org/spreadsheetml/2006/main" count="1133" uniqueCount="565">
  <si>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</si>
  <si>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</si>
  <si>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</si>
  <si>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</si>
  <si>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</si>
  <si>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</si>
  <si>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</si>
  <si>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</si>
  <si>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</si>
  <si>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</si>
  <si>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</si>
  <si>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</si>
  <si>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</si>
  <si>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</si>
  <si>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</si>
  <si>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</si>
  <si>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</si>
  <si>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</si>
  <si>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</si>
  <si>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</si>
  <si>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</si>
  <si>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</si>
  <si>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</si>
  <si>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</si>
  <si>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</si>
  <si>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</si>
  <si>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</si>
  <si>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</si>
  <si>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</si>
  <si>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</si>
  <si>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</si>
  <si>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</si>
  <si>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</si>
  <si>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</si>
  <si>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</si>
  <si>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</si>
  <si>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</si>
  <si>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</si>
  <si>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</si>
  <si>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</si>
  <si>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</si>
  <si>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</si>
  <si>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</si>
  <si>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</si>
  <si>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</si>
  <si>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</si>
  <si>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</si>
  <si>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</si>
  <si>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</si>
  <si>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</si>
  <si>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</si>
  <si>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</si>
  <si>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</si>
  <si>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</si>
  <si>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</si>
  <si>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</si>
  <si>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</si>
  <si>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</si>
  <si>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</si>
  <si>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</si>
  <si>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</si>
  <si>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</si>
  <si>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</si>
  <si>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</si>
  <si>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</si>
  <si>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</si>
  <si>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</si>
  <si>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</si>
  <si>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</si>
  <si>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</si>
  <si>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</si>
  <si>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</si>
  <si>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</si>
  <si>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</si>
  <si>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</si>
  <si>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</si>
  <si>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</si>
  <si>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</si>
  <si>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</si>
  <si>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</si>
  <si>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</si>
  <si>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</si>
  <si>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</si>
  <si>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</si>
  <si>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</si>
  <si>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</si>
  <si>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</si>
  <si>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</si>
  <si>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</si>
  <si>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</si>
  <si>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</si>
  <si>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</si>
  <si>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</si>
  <si>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</si>
  <si>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</si>
  <si>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</si>
  <si>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</si>
  <si>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</si>
  <si>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</si>
  <si>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</si>
  <si>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</si>
  <si>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</si>
  <si>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</si>
  <si>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</si>
  <si>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</si>
  <si>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</si>
  <si>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</si>
  <si>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</si>
  <si>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</si>
  <si>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</si>
  <si>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</si>
  <si>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</si>
  <si>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</si>
  <si>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</si>
  <si>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</si>
  <si>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</si>
  <si>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</si>
  <si>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</si>
  <si>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</si>
  <si>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</si>
  <si>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</si>
  <si>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</si>
  <si>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</si>
  <si>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</si>
  <si>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</si>
  <si>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</si>
  <si>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</si>
  <si>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</si>
  <si>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</si>
  <si>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</si>
  <si>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</si>
  <si>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</si>
  <si>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</si>
  <si>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</si>
  <si>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</si>
  <si>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</si>
  <si>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</si>
  <si>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</si>
  <si>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</si>
  <si>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</si>
  <si>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</si>
  <si>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</si>
  <si>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</si>
  <si>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</si>
  <si>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</si>
  <si>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</si>
  <si>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</si>
  <si>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</si>
  <si>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</si>
  <si>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</si>
  <si>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</si>
  <si>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</si>
  <si>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</si>
  <si>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</si>
  <si>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</si>
  <si>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</si>
  <si>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</si>
  <si>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</si>
  <si>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</si>
  <si>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</si>
  <si>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</si>
  <si>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</si>
  <si>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</si>
  <si>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</si>
  <si>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</si>
  <si>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</si>
  <si>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</si>
  <si>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</si>
  <si>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</si>
  <si>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</si>
  <si>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</si>
  <si>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</si>
  <si>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</si>
  <si>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</si>
  <si>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</si>
  <si>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</si>
  <si>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</si>
  <si>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</si>
  <si>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</si>
  <si>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</si>
  <si>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</si>
  <si>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</si>
  <si>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</si>
  <si>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</si>
  <si>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</si>
  <si>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</si>
  <si>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</si>
  <si>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</si>
  <si>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</si>
  <si>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</si>
  <si>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</si>
  <si>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</si>
  <si>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</si>
  <si>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</si>
  <si>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</si>
  <si>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</si>
  <si>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</si>
  <si>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東京都北区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</si>
  <si>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</si>
  <si>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</si>
  <si>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</si>
  <si>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</si>
  <si>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</si>
  <si>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</si>
  <si>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</si>
  <si>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</si>
  <si>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</si>
  <si>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</si>
  <si>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</si>
  <si>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</si>
  <si>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</si>
  <si>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</si>
  <si>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</si>
  <si>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</si>
  <si>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</si>
  <si>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</si>
  <si>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</si>
  <si>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</si>
  <si>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</si>
  <si>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</si>
  <si>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</si>
  <si>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</si>
  <si>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</si>
  <si>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</si>
  <si>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</si>
  <si>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</si>
  <si>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</si>
  <si>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</si>
  <si>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</si>
  <si>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</si>
  <si>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</si>
  <si>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</si>
  <si>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</si>
  <si>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</si>
  <si>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</si>
  <si>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</si>
  <si>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</si>
  <si>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</si>
  <si>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</si>
  <si>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</si>
  <si>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</si>
  <si>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</si>
  <si>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</si>
  <si>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</si>
  <si>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</si>
  <si>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</si>
  <si>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</si>
  <si>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</si>
  <si>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</si>
  <si>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</si>
  <si>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</si>
  <si>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</si>
  <si>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</si>
  <si>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</si>
  <si>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</si>
  <si>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</si>
  <si>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</si>
  <si>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</si>
  <si>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</si>
  <si>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</si>
  <si>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</si>
  <si>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</si>
  <si>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</si>
  <si>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</si>
  <si>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</si>
  <si>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</si>
  <si>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</si>
  <si>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</si>
  <si>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</si>
  <si>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</si>
  <si>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</si>
  <si>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</si>
  <si>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</si>
  <si>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</si>
  <si>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</si>
  <si>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</si>
  <si>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</si>
  <si>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</si>
  <si>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</si>
  <si>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</si>
  <si>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</si>
  <si>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</si>
  <si>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</si>
  <si>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</si>
  <si>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</si>
  <si>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</si>
  <si>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</si>
  <si>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</si>
  <si>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</si>
  <si>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</si>
  <si>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</si>
  <si>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</si>
  <si>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</si>
  <si>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</si>
  <si>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</si>
  <si>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</si>
  <si>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</si>
  <si>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</si>
  <si>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</si>
  <si>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</si>
  <si>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</si>
  <si>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</si>
  <si>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</si>
  <si>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</si>
  <si>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</si>
  <si>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</si>
  <si>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</si>
  <si>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</si>
  <si>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</si>
  <si>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</si>
  <si>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</si>
  <si>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</si>
  <si>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</si>
  <si>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</si>
  <si>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</si>
  <si>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</si>
  <si>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</si>
  <si>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</si>
  <si>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</si>
  <si>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</si>
  <si>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</si>
  <si>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</si>
  <si>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</si>
  <si>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</si>
  <si>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</si>
  <si>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</si>
  <si>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</si>
  <si>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</si>
  <si>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</si>
  <si>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</si>
  <si>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</si>
  <si>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</si>
  <si>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</si>
  <si>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</si>
  <si>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</si>
  <si>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</si>
  <si>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</si>
  <si>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</si>
  <si>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</si>
  <si>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</si>
  <si>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</si>
  <si>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</si>
  <si>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</si>
  <si>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</si>
  <si>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</si>
  <si>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</si>
  <si>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東京都北区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</si>
  <si>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</si>
  <si>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</si>
  <si>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</si>
  <si>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</si>
  <si>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</si>
  <si>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</si>
  <si>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</si>
  <si>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</si>
  <si>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</si>
  <si>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</si>
  <si>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</si>
  <si>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</si>
  <si>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</si>
  <si>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</si>
  <si>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</si>
  <si>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</si>
  <si>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</si>
  <si>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</si>
  <si>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</si>
  <si>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</si>
  <si>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</si>
  <si>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</si>
  <si>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</si>
  <si>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</si>
  <si>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</si>
  <si>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</si>
  <si>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</si>
  <si>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</si>
  <si>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</si>
  <si>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</si>
  <si>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</si>
  <si>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</si>
  <si>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</si>
  <si>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</si>
  <si>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</si>
  <si>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</si>
  <si>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</si>
  <si>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</si>
  <si>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</si>
  <si>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</si>
  <si>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</si>
  <si>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</si>
  <si>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</si>
  <si>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</si>
  <si>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</si>
  <si>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</si>
  <si>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</si>
  <si>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</si>
  <si>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</si>
  <si>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</si>
  <si>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</si>
  <si>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</si>
  <si>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</si>
  <si>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</si>
  <si>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</si>
  <si>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</si>
  <si>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</si>
  <si>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</si>
  <si>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</si>
  <si>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</si>
  <si>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</si>
  <si>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</si>
  <si>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</si>
  <si>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</si>
  <si>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</si>
  <si>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</si>
  <si>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</si>
  <si>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</si>
  <si>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</si>
  <si>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</si>
  <si>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</si>
  <si>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</si>
  <si>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</si>
  <si>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</si>
  <si>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</si>
  <si>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</si>
  <si>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</si>
  <si>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</si>
  <si>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</si>
  <si>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</si>
  <si>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</si>
  <si>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</si>
  <si>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</si>
  <si>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</si>
  <si>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</si>
  <si>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</si>
  <si>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</si>
  <si>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</si>
  <si>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</si>
  <si>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</si>
  <si>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</si>
  <si>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</si>
  <si>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</si>
  <si>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</si>
  <si>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</si>
  <si>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</si>
  <si>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</si>
  <si>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</si>
  <si>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</si>
  <si>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</si>
  <si>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</si>
  <si>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</si>
  <si>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</si>
  <si>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</si>
  <si>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</si>
  <si>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</si>
  <si>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</si>
  <si>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</si>
  <si>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</si>
  <si>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</si>
  <si>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</si>
  <si>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</si>
  <si>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</si>
  <si>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</si>
  <si>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</si>
  <si>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</si>
  <si>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</si>
  <si>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</si>
  <si>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</si>
  <si>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</si>
  <si>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</si>
  <si>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</si>
  <si>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</si>
  <si>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</si>
  <si>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</si>
  <si>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</si>
  <si>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</si>
  <si>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</si>
  <si>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</si>
  <si>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</si>
  <si>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</si>
  <si>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</si>
  <si>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</si>
  <si>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</si>
  <si>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</si>
  <si>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</si>
  <si>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</si>
  <si>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</si>
  <si>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</si>
  <si>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</si>
  <si>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</si>
  <si>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</si>
  <si>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</si>
  <si>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</si>
  <si>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</si>
  <si>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</si>
  <si>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</si>
  <si>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</si>
  <si>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</si>
  <si>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</si>
  <si>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</si>
  <si>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</si>
  <si>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</si>
  <si>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</si>
  <si>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</si>
  <si>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</si>
  <si>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</si>
  <si>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</si>
  <si>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</si>
  <si>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</si>
  <si>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</si>
  <si>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</si>
  <si>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</si>
  <si>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</si>
  <si>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</si>
  <si>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</si>
  <si>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</si>
  <si>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</si>
  <si>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</si>
  <si>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</si>
  <si>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</si>
  <si>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</si>
  <si>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</si>
  <si>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</si>
  <si>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</si>
  <si>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3.90</t>
  </si>
  <si>
    <t>▲ 3.13</t>
  </si>
  <si>
    <t>▲ 5.52</t>
  </si>
  <si>
    <t>一般会計</t>
  </si>
  <si>
    <t>介護保険会計</t>
  </si>
  <si>
    <t>国民健康保険事業会計</t>
  </si>
  <si>
    <t>後期高齢者医療会計</t>
  </si>
  <si>
    <t>中小企業従業員退職金等共済事業会計</t>
  </si>
  <si>
    <t>その他会計（赤字）</t>
  </si>
  <si>
    <t>その他会計（黒字）</t>
  </si>
  <si>
    <t>-</t>
    <phoneticPr fontId="2"/>
  </si>
  <si>
    <t>-</t>
    <phoneticPr fontId="2"/>
  </si>
  <si>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</si>
  <si>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</si>
  <si>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</si>
  <si>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</si>
  <si>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</si>
  <si>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東京都後期高齢者医療広域組合（一般会計）</t>
    <rPh sb="0" eb="3">
      <t>トウキョウト</t>
    </rPh>
    <rPh sb="3" eb="5">
      <t>コウキ</t>
    </rPh>
    <rPh sb="5" eb="8">
      <t>コウレイシャ</t>
    </rPh>
    <rPh sb="8" eb="10">
      <t>イリョウ</t>
    </rPh>
    <rPh sb="10" eb="12">
      <t>コウイキ</t>
    </rPh>
    <rPh sb="12" eb="14">
      <t>クミアイ</t>
    </rPh>
    <rPh sb="15" eb="17">
      <t>イッパン</t>
    </rPh>
    <rPh sb="17" eb="19">
      <t>カイケイ</t>
    </rPh>
    <phoneticPr fontId="2"/>
  </si>
  <si>
    <t>東京都後期高齢者医療広域組合（後期高齢者医療特別会計）</t>
    <rPh sb="0" eb="3">
      <t>トウキョウト</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</si>
  <si>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t>
    <phoneticPr fontId="2"/>
  </si>
  <si>
    <t>法適用</t>
    <rPh sb="0" eb="1">
      <t>ホウ</t>
    </rPh>
    <rPh sb="1" eb="3">
      <t>テキヨウ</t>
    </rPh>
    <phoneticPr fontId="2"/>
  </si>
  <si>
    <t>-</t>
    <phoneticPr fontId="2"/>
  </si>
  <si>
    <t>-</t>
    <phoneticPr fontId="2"/>
  </si>
  <si>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</si>
  <si>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</si>
  <si>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</si>
  <si>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東京城北勤労者サービスセンター</t>
    <rPh sb="0" eb="2">
      <t>トウキョウ</t>
    </rPh>
    <rPh sb="2" eb="4">
      <t>ジョウホク</t>
    </rPh>
    <rPh sb="4" eb="7">
      <t>キンロウシャ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</si>
  <si>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</si>
  <si>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</si>
  <si>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</si>
  <si>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</si>
  <si>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</si>
  <si>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</si>
  <si>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区債の現在高や債務負担行為に基づく支出予定額等を含めた将来負担額に対して、基金などの充当可能財源が上回っている状態にあり、将来負担比率は算定されていない。一方で、今後も多額の財源が必要となる学校改築やその他施設の更新経費が見込まれるため、適切な区債と基金の活用でさらなる改善を図っていく。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</si>
  <si>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</si>
  <si>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</si>
  <si>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</si>
  <si>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</si>
  <si>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</si>
  <si>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</si>
  <si>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区債の現在高や債務負担行為に基づく支出予定額等を含めた将来負担額に対して、基金などの充当可能財源が上回っている状態にあり、将来負担比率は算定されていない。
実質公債費比率は、標準財政規模が上昇傾向にあることなどにより、前年度比0.2ポイント低下し、類似団体平均を0.9ポイント下回っている。今後も学校改築などで区債発行が見込まれるが、引き続き将来負担への影響に配慮し、計画的な活用を図るとともに、減債基金への積立てを継続し、償還財源を確保し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</si>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</sst>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27460</c:v>
                </c:pt>
                <c:pt idx="1">
                  <c:v>36430</c:v>
                </c:pt>
                <c:pt idx="2">
                  <c:v>24730</c:v>
                </c:pt>
                <c:pt idx="3">
                  <c:v>45951</c:v>
                </c:pt>
                <c:pt idx="4">
                  <c:v>62207</c:v>
                </c:pt>
              </c:numCache>
            </c:numRef>
          </c:val>
          <c:smooth val="0"/>
        </c:ser>
        <c:dLbls>
          <c:showLegendKey val="0"/>
          <c:showVal val="0"/>
          <c:showCatName val="0"/>
          <c:showSerName val="0"/>
          <c:showPercent val="0"/>
          <c:showBubbleSize val="0"/>
        </c:dLbls>
        <c:marker val="1"/>
        <c:smooth val="0"/>
        <c:axId val="102157312"/>
        <c:axId val="102868096"/>
      </c:lineChart>
      <c:catAx>
        <c:axId val="10215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68096"/>
        <c:crosses val="autoZero"/>
        <c:auto val="1"/>
        <c:lblAlgn val="ctr"/>
        <c:lblOffset val="100"/>
        <c:tickLblSkip val="1"/>
        <c:tickMarkSkip val="1"/>
        <c:noMultiLvlLbl val="0"/>
      </c:catAx>
      <c:valAx>
        <c:axId val="1028680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5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5.74</c:v>
                </c:pt>
                <c:pt idx="1">
                  <c:v>7.2</c:v>
                </c:pt>
                <c:pt idx="2">
                  <c:v>6.06</c:v>
                </c:pt>
                <c:pt idx="3">
                  <c:v>8.0299999999999994</c:v>
                </c:pt>
                <c:pt idx="4">
                  <c:v>4.53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18.059999999999999</c:v>
                </c:pt>
                <c:pt idx="1">
                  <c:v>15.89</c:v>
                </c:pt>
                <c:pt idx="2">
                  <c:v>16.02</c:v>
                </c:pt>
                <c:pt idx="3">
                  <c:v>17.02</c:v>
                </c:pt>
                <c:pt idx="4">
                  <c:v>18.510000000000002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655168"/>
        <c:axId val="10965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5.69</c:v>
                </c:pt>
                <c:pt idx="1">
                  <c:v>-3.9</c:v>
                </c:pt>
                <c:pt idx="2">
                  <c:v>-3.13</c:v>
                </c:pt>
                <c:pt idx="3">
                  <c:v>0.97</c:v>
                </c:pt>
                <c:pt idx="4">
                  <c:v>-5.52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655168"/>
        <c:axId val="109657088"/>
      </c:lineChart>
      <c:catAx>
        <c:axId val="1096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57088"/>
        <c:crosses val="autoZero"/>
        <c:auto val="1"/>
        <c:lblAlgn val="ctr"/>
        <c:lblOffset val="100"/>
        <c:tickLblSkip val="1"/>
        <c:tickMarkSkip val="1"/>
        <c:noMultiLvlLbl val="0"/>
      </c:catAx>
      <c:valAx>
        <c:axId val="10965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0.3</c:v>
                </c:pt>
                <c:pt idx="4">
                  <c:v>#N/A</c:v>
                </c:pt>
                <c:pt idx="5">
                  <c:v>0.28000000000000003</c:v>
                </c:pt>
                <c:pt idx="6">
                  <c:v>#N/A</c:v>
                </c:pt>
                <c:pt idx="7">
                  <c:v>0.26</c:v>
                </c:pt>
                <c:pt idx="8">
                  <c:v>#N/A</c:v>
                </c:pt>
                <c:pt idx="9">
                  <c:v>0.24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0.82</c:v>
                </c:pt>
                <c:pt idx="2">
                  <c:v>#N/A</c:v>
                </c:pt>
                <c:pt idx="3">
                  <c:v>0.99</c:v>
                </c:pt>
                <c:pt idx="4">
                  <c:v>#N/A</c:v>
                </c:pt>
                <c:pt idx="5">
                  <c:v>1.27</c:v>
                </c:pt>
                <c:pt idx="6">
                  <c:v>#N/A</c:v>
                </c:pt>
                <c:pt idx="7">
                  <c:v>0.44</c:v>
                </c:pt>
                <c:pt idx="8">
                  <c:v>#N/A</c:v>
                </c:pt>
                <c:pt idx="9">
                  <c:v>0.61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1.28</c:v>
                </c:pt>
                <c:pt idx="2">
                  <c:v>#N/A</c:v>
                </c:pt>
                <c:pt idx="3">
                  <c:v>1.87</c:v>
                </c:pt>
                <c:pt idx="4">
                  <c:v>#N/A</c:v>
                </c:pt>
                <c:pt idx="5">
                  <c:v>1.01</c:v>
                </c:pt>
                <c:pt idx="6">
                  <c:v>#N/A</c:v>
                </c:pt>
                <c:pt idx="7">
                  <c:v>1.3</c:v>
                </c:pt>
                <c:pt idx="8">
                  <c:v>#N/A</c:v>
                </c:pt>
                <c:pt idx="9">
                  <c:v>1.77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5.73</c:v>
                </c:pt>
                <c:pt idx="2">
                  <c:v>#N/A</c:v>
                </c:pt>
                <c:pt idx="3">
                  <c:v>7.19</c:v>
                </c:pt>
                <c:pt idx="4">
                  <c:v>#N/A</c:v>
                </c:pt>
                <c:pt idx="5">
                  <c:v>6.05</c:v>
                </c:pt>
                <c:pt idx="6">
                  <c:v>#N/A</c:v>
                </c:pt>
                <c:pt idx="7">
                  <c:v>8.02</c:v>
                </c:pt>
                <c:pt idx="8">
                  <c:v>#N/A</c:v>
                </c:pt>
                <c:pt idx="9">
                  <c:v>4.53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2308864"/>
        <c:axId val="102314752"/>
      </c:barChart>
      <c:catAx>
        <c:axId val="1023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14752"/>
        <c:crosses val="autoZero"/>
        <c:auto val="1"/>
        <c:lblAlgn val="ctr"/>
        <c:lblOffset val="100"/>
        <c:tickLblSkip val="1"/>
        <c:tickMarkSkip val="1"/>
        <c:noMultiLvlLbl val="0"/>
      </c:catAx>
      <c:valAx>
        <c:axId val="10231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0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5900</c:v>
                </c:pt>
                <c:pt idx="5">
                  <c:v>6078</c:v>
                </c:pt>
                <c:pt idx="8">
                  <c:v>6255</c:v>
                </c:pt>
                <c:pt idx="11">
                  <c:v>6553</c:v>
                </c:pt>
                <c:pt idx="14">
                  <c:v>6395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96</c:v>
                </c:pt>
                <c:pt idx="3">
                  <c:v>96</c:v>
                </c:pt>
                <c:pt idx="6">
                  <c:v>84</c:v>
                </c:pt>
                <c:pt idx="9">
                  <c:v>84</c:v>
                </c:pt>
                <c:pt idx="12">
                  <c:v>73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289</c:v>
                </c:pt>
                <c:pt idx="3">
                  <c:v>216</c:v>
                </c:pt>
                <c:pt idx="6">
                  <c:v>176</c:v>
                </c:pt>
                <c:pt idx="9">
                  <c:v>169</c:v>
                </c:pt>
                <c:pt idx="12">
                  <c:v>101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213</c:v>
                </c:pt>
                <c:pt idx="3">
                  <c:v>65</c:v>
                </c:pt>
                <c:pt idx="6">
                  <c:v>35</c:v>
                </c:pt>
                <c:pt idx="9">
                  <c:v>27</c:v>
                </c:pt>
                <c:pt idx="12">
                  <c:v>27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3696</c:v>
                </c:pt>
                <c:pt idx="3">
                  <c:v>3570</c:v>
                </c:pt>
                <c:pt idx="6">
                  <c:v>3355</c:v>
                </c:pt>
                <c:pt idx="9">
                  <c:v>3167</c:v>
                </c:pt>
                <c:pt idx="12">
                  <c:v>3252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320896"/>
        <c:axId val="9232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-1606</c:v>
                </c:pt>
                <c:pt idx="2">
                  <c:v>#N/A</c:v>
                </c:pt>
                <c:pt idx="3">
                  <c:v>#N/A</c:v>
                </c:pt>
                <c:pt idx="4">
                  <c:v>-2131</c:v>
                </c:pt>
                <c:pt idx="5">
                  <c:v>#N/A</c:v>
                </c:pt>
                <c:pt idx="6">
                  <c:v>#N/A</c:v>
                </c:pt>
                <c:pt idx="7">
                  <c:v>-2605</c:v>
                </c:pt>
                <c:pt idx="8">
                  <c:v>#N/A</c:v>
                </c:pt>
                <c:pt idx="9">
                  <c:v>#N/A</c:v>
                </c:pt>
                <c:pt idx="10">
                  <c:v>-3106</c:v>
                </c:pt>
                <c:pt idx="11">
                  <c:v>#N/A</c:v>
                </c:pt>
                <c:pt idx="12">
                  <c:v>#N/A</c:v>
                </c:pt>
                <c:pt idx="13">
                  <c:v>-2942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320896"/>
        <c:axId val="92322816"/>
      </c:lineChart>
      <c:catAx>
        <c:axId val="9232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22816"/>
        <c:crosses val="autoZero"/>
        <c:auto val="1"/>
        <c:lblAlgn val="ctr"/>
        <c:lblOffset val="100"/>
        <c:tickLblSkip val="1"/>
        <c:tickMarkSkip val="1"/>
        <c:noMultiLvlLbl val="0"/>
      </c:catAx>
      <c:valAx>
        <c:axId val="9232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2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83310</c:v>
                </c:pt>
                <c:pt idx="5">
                  <c:v>77874</c:v>
                </c:pt>
                <c:pt idx="8">
                  <c:v>73988</c:v>
                </c:pt>
                <c:pt idx="11">
                  <c:v>69012</c:v>
                </c:pt>
                <c:pt idx="14">
                  <c:v>64148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47773</c:v>
                </c:pt>
                <c:pt idx="5">
                  <c:v>48401</c:v>
                </c:pt>
                <c:pt idx="8">
                  <c:v>51565</c:v>
                </c:pt>
                <c:pt idx="11">
                  <c:v>57237</c:v>
                </c:pt>
                <c:pt idx="14">
                  <c:v>57755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22016</c:v>
                </c:pt>
                <c:pt idx="3">
                  <c:v>19918</c:v>
                </c:pt>
                <c:pt idx="6">
                  <c:v>20389</c:v>
                </c:pt>
                <c:pt idx="9">
                  <c:v>16761</c:v>
                </c:pt>
                <c:pt idx="12">
                  <c:v>17118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1046</c:v>
                </c:pt>
                <c:pt idx="3">
                  <c:v>1084</c:v>
                </c:pt>
                <c:pt idx="6">
                  <c:v>1039</c:v>
                </c:pt>
                <c:pt idx="9">
                  <c:v>1003</c:v>
                </c:pt>
                <c:pt idx="12">
                  <c:v>1052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949</c:v>
                </c:pt>
                <c:pt idx="3">
                  <c:v>834</c:v>
                </c:pt>
                <c:pt idx="6">
                  <c:v>1029</c:v>
                </c:pt>
                <c:pt idx="9">
                  <c:v>1498</c:v>
                </c:pt>
                <c:pt idx="12">
                  <c:v>1382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28899</c:v>
                </c:pt>
                <c:pt idx="3">
                  <c:v>28085</c:v>
                </c:pt>
                <c:pt idx="6">
                  <c:v>26158</c:v>
                </c:pt>
                <c:pt idx="9">
                  <c:v>25844</c:v>
                </c:pt>
                <c:pt idx="12">
                  <c:v>27763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215552"/>
        <c:axId val="11021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215552"/>
        <c:axId val="110217472"/>
      </c:lineChart>
      <c:catAx>
        <c:axId val="1102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217472"/>
        <c:crosses val="autoZero"/>
        <c:auto val="1"/>
        <c:lblAlgn val="ctr"/>
        <c:lblOffset val="100"/>
        <c:tickLblSkip val="1"/>
        <c:tickMarkSkip val="1"/>
        <c:noMultiLvlLbl val="0"/>
      </c:catAx>
      <c:valAx>
        <c:axId val="11021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573824"/>
        <c:axId val="110600576"/>
      </c:scatterChart>
      <c:valAx>
        <c:axId val="110573824"/>
        <c:scaling>
          <c:orientation val="minMax"/>
          <c:max val="66"/>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600576"/>
        <c:crosses val="autoZero"/>
        <c:crossBetween val="midCat"/>
      </c:valAx>
      <c:valAx>
        <c:axId val="110600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573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c:v>
                </c:pt>
                <c:pt idx="1">
                  <c:v>-2.4</c:v>
                </c:pt>
                <c:pt idx="2">
                  <c:v>-2.9</c:v>
                </c:pt>
                <c:pt idx="3">
                  <c:v>-3.5</c:v>
                </c:pt>
                <c:pt idx="4">
                  <c:v>-3.7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3252736"/>
        <c:axId val="103254656"/>
      </c:scatterChart>
      <c:valAx>
        <c:axId val="10325273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254656"/>
        <c:crosses val="autoZero"/>
        <c:crossBetween val="midCat"/>
      </c:valAx>
      <c:valAx>
        <c:axId val="103254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252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元利償還金は、計画的な区債活用により概ね</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億円の範囲で推移している。算入公債費等は、北区には不交付の地方交付税での基準財政需要額に算入される区債償還経費を差し引いた上で実質公債費比率を算定して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千万円減少した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。実質公債費比率の分子は、元利償還金等を算入公債費等が上回るため▲と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。今後も適切な区債活用と計画的償還で改善を図る。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地方債発行額が償還額を上回ったために増加した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。債務負担行為に基づく支出予定額は北区土地開発公社からの用地取得の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退職手当負担見込額は、職員数の減</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により減少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傾向にある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は基金の計画的な積立により増加した。将来負担額から差し引く基準財政需要額算入見込額は、北区は不交付の地方交付税基準財政需要額に算入見込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a:t>
          </a:r>
          <a:r>
            <a:rPr kumimoji="1" lang="en-US" altLang="ja-JP" sz="1100">
              <a:latin typeface="ＭＳ Ｐゴシック"/>
            </a:rPr>
            <a:t>54.5</a:t>
          </a:r>
          <a:r>
            <a:rPr kumimoji="1" lang="ja-JP" altLang="en-US" sz="1100">
              <a:latin typeface="ＭＳ Ｐゴシック"/>
            </a:rPr>
            <a:t>％となり、類似団体平均を</a:t>
          </a:r>
          <a:r>
            <a:rPr kumimoji="1" lang="en-US" altLang="ja-JP" sz="1100">
              <a:latin typeface="ＭＳ Ｐゴシック"/>
            </a:rPr>
            <a:t>0.5</a:t>
          </a:r>
          <a:r>
            <a:rPr kumimoji="1" lang="ja-JP" altLang="en-US" sz="1100">
              <a:latin typeface="ＭＳ Ｐゴシック"/>
            </a:rPr>
            <a:t>ポイント下回っている。今後も公共資産の更新や維持補修に必要な財源の確保を図るとともに、平成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2</a:t>
          </a:r>
          <a:r>
            <a:rPr kumimoji="1" lang="ja-JP" altLang="en-US" sz="1100">
              <a:latin typeface="ＭＳ Ｐゴシック"/>
            </a:rPr>
            <a:t>月に策定した「北区公共施設等総合管理計画」など関連の計画に基づき、公共施設のあり方を見直し、施設の有効活用や維持管理コストの縮減など、公共施設マネジメントに取り組んでいく。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0" name="直線コネクタ 69"/>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1"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2" name="直線コネクタ 71"/>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71560</xdr:rowOff>
    </xdr:from>
    <xdr:ext cx="405111" cy="259045"/>
    <xdr:sp macro="" textlink="">
      <xdr:nvSpPr>
        <xdr:cNvPr id="75" name="有形固定資産減価償却率平均値テキスト"/>
        <xdr:cNvSpPr txBox="1"/>
      </xdr:nvSpPr>
      <xdr:spPr>
        <a:xfrm>
          <a:off x="4813300" y="565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6" name="フローチャート : 判断 75"/>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7" name="フローチャート : 判断 76"/>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83" name="円/楕円 82"/>
        <xdr:cNvSpPr/>
      </xdr:nvSpPr>
      <xdr:spPr>
        <a:xfrm>
          <a:off x="4711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45102</xdr:rowOff>
    </xdr:from>
    <xdr:ext cx="405111" cy="259045"/>
    <xdr:sp macro="" textlink="">
      <xdr:nvSpPr>
        <xdr:cNvPr id="84" name="有形固定資産減価償却率該当値テキスト"/>
        <xdr:cNvSpPr txBox="1"/>
      </xdr:nvSpPr>
      <xdr:spPr>
        <a:xfrm>
          <a:off x="48133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oneCellAnchor>
    <xdr:from>
      <xdr:col>3</xdr:col>
      <xdr:colOff>245118</xdr:colOff>
      <xdr:row>26</xdr:row>
      <xdr:rowOff>151147</xdr:rowOff>
    </xdr:from>
    <xdr:ext cx="405111" cy="259045"/>
    <xdr:sp macro="" textlink="">
      <xdr:nvSpPr>
        <xdr:cNvPr id="85" name="n_1ave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25908</xdr:rowOff>
    </xdr:from>
    <xdr:to>
      <xdr:col>6</xdr:col>
      <xdr:colOff>510540</xdr:colOff>
      <xdr:row>41</xdr:row>
      <xdr:rowOff>73914</xdr:rowOff>
    </xdr:to>
    <xdr:cxnSp macro="">
      <xdr:nvCxnSpPr>
        <xdr:cNvPr id="55" name="直線コネクタ 54"/>
        <xdr:cNvCxnSpPr/>
      </xdr:nvCxnSpPr>
      <xdr:spPr>
        <a:xfrm flipV="1">
          <a:off x="4634865" y="585520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77741</xdr:rowOff>
    </xdr:from>
    <xdr:ext cx="405111" cy="259045"/>
    <xdr:sp macro="" textlink="">
      <xdr:nvSpPr>
        <xdr:cNvPr id="56" name="【道路】&#10;有形固定資産減価償却率最小値テキスト"/>
        <xdr:cNvSpPr txBox="1"/>
      </xdr:nvSpPr>
      <xdr:spPr>
        <a:xfrm>
          <a:off x="4724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41</xdr:row>
      <xdr:rowOff>73914</xdr:rowOff>
    </xdr:from>
    <xdr:to>
      <xdr:col>6</xdr:col>
      <xdr:colOff>600075</xdr:colOff>
      <xdr:row>41</xdr:row>
      <xdr:rowOff>73914</xdr:rowOff>
    </xdr:to>
    <xdr:cxnSp macro="">
      <xdr:nvCxnSpPr>
        <xdr:cNvPr id="57" name="直線コネクタ 56"/>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144035</xdr:rowOff>
    </xdr:from>
    <xdr:ext cx="405111" cy="259045"/>
    <xdr:sp macro="" textlink="">
      <xdr:nvSpPr>
        <xdr:cNvPr id="58" name="【道路】&#10;有形固定資産減価償却率最大値テキスト"/>
        <xdr:cNvSpPr txBox="1"/>
      </xdr:nvSpPr>
      <xdr:spPr>
        <a:xfrm>
          <a:off x="47244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34</xdr:row>
      <xdr:rowOff>25908</xdr:rowOff>
    </xdr:from>
    <xdr:to>
      <xdr:col>6</xdr:col>
      <xdr:colOff>600075</xdr:colOff>
      <xdr:row>34</xdr:row>
      <xdr:rowOff>25908</xdr:rowOff>
    </xdr:to>
    <xdr:cxnSp macro="">
      <xdr:nvCxnSpPr>
        <xdr:cNvPr id="59" name="直線コネクタ 58"/>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52849</xdr:rowOff>
    </xdr:from>
    <xdr:ext cx="405111" cy="259045"/>
    <xdr:sp macro="" textlink="">
      <xdr:nvSpPr>
        <xdr:cNvPr id="60" name="【道路】&#10;有形固定資産減価償却率平均値テキスト"/>
        <xdr:cNvSpPr txBox="1"/>
      </xdr:nvSpPr>
      <xdr:spPr>
        <a:xfrm>
          <a:off x="4724400" y="639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29972</xdr:rowOff>
    </xdr:from>
    <xdr:to>
      <xdr:col>6</xdr:col>
      <xdr:colOff>561975</xdr:colOff>
      <xdr:row>38</xdr:row>
      <xdr:rowOff>131572</xdr:rowOff>
    </xdr:to>
    <xdr:sp macro="" textlink="">
      <xdr:nvSpPr>
        <xdr:cNvPr id="61" name="フローチャート : 判断 60"/>
        <xdr:cNvSpPr/>
      </xdr:nvSpPr>
      <xdr:spPr>
        <a:xfrm>
          <a:off x="4584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77978</xdr:rowOff>
    </xdr:from>
    <xdr:to>
      <xdr:col>5</xdr:col>
      <xdr:colOff>409575</xdr:colOff>
      <xdr:row>38</xdr:row>
      <xdr:rowOff>8128</xdr:rowOff>
    </xdr:to>
    <xdr:sp macro="" textlink="">
      <xdr:nvSpPr>
        <xdr:cNvPr id="62" name="フローチャート : 判断 61"/>
        <xdr:cNvSpPr/>
      </xdr:nvSpPr>
      <xdr:spPr>
        <a:xfrm>
          <a:off x="3746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23114</xdr:rowOff>
    </xdr:from>
    <xdr:to>
      <xdr:col>6</xdr:col>
      <xdr:colOff>561975</xdr:colOff>
      <xdr:row>41</xdr:row>
      <xdr:rowOff>124714</xdr:rowOff>
    </xdr:to>
    <xdr:sp macro="" textlink="">
      <xdr:nvSpPr>
        <xdr:cNvPr id="68" name="円/楕円 67"/>
        <xdr:cNvSpPr/>
      </xdr:nvSpPr>
      <xdr:spPr>
        <a:xfrm>
          <a:off x="4584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109491</xdr:rowOff>
    </xdr:from>
    <xdr:ext cx="405111" cy="259045"/>
    <xdr:sp macro="" textlink="">
      <xdr:nvSpPr>
        <xdr:cNvPr id="69" name="【道路】&#10;有形固定資産減価償却率該当値テキスト"/>
        <xdr:cNvSpPr txBox="1"/>
      </xdr:nvSpPr>
      <xdr:spPr>
        <a:xfrm>
          <a:off x="4724400" y="696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24655</xdr:rowOff>
    </xdr:from>
    <xdr:ext cx="405111" cy="259045"/>
    <xdr:sp macro="" textlink="">
      <xdr:nvSpPr>
        <xdr:cNvPr id="70" name="n_1aveValue【道路】&#10;有形固定資産減価償却率"/>
        <xdr:cNvSpPr txBox="1"/>
      </xdr:nvSpPr>
      <xdr:spPr>
        <a:xfrm>
          <a:off x="3582043"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95" name="直線コネクタ 94"/>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96"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97" name="直線コネクタ 96"/>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98"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99" name="直線コネクタ 98"/>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8653</xdr:rowOff>
    </xdr:from>
    <xdr:ext cx="469744" cy="259045"/>
    <xdr:sp macro="" textlink="">
      <xdr:nvSpPr>
        <xdr:cNvPr id="100" name="【道路】&#10;一人当たり延長平均値テキスト"/>
        <xdr:cNvSpPr txBox="1"/>
      </xdr:nvSpPr>
      <xdr:spPr>
        <a:xfrm>
          <a:off x="10566400" y="652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101" name="フローチャート : 判断 100"/>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102" name="フローチャート : 判断 101"/>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135128</xdr:rowOff>
    </xdr:from>
    <xdr:to>
      <xdr:col>15</xdr:col>
      <xdr:colOff>231775</xdr:colOff>
      <xdr:row>40</xdr:row>
      <xdr:rowOff>65278</xdr:rowOff>
    </xdr:to>
    <xdr:sp macro="" textlink="">
      <xdr:nvSpPr>
        <xdr:cNvPr id="108" name="円/楕円 107"/>
        <xdr:cNvSpPr/>
      </xdr:nvSpPr>
      <xdr:spPr>
        <a:xfrm>
          <a:off x="104267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113555</xdr:rowOff>
    </xdr:from>
    <xdr:ext cx="469744" cy="259045"/>
    <xdr:sp macro="" textlink="">
      <xdr:nvSpPr>
        <xdr:cNvPr id="109" name="【道路】&#10;一人当たり延長該当値テキスト"/>
        <xdr:cNvSpPr txBox="1"/>
      </xdr:nvSpPr>
      <xdr:spPr>
        <a:xfrm>
          <a:off x="10566400"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0.981</a:t>
          </a:r>
          <a:endParaRPr kumimoji="1" lang="ja-JP" altLang="en-US" sz="1000" b="1">
            <a:solidFill>
              <a:srgbClr val="FF0000"/>
            </a:solidFill>
            <a:latin typeface="ＭＳ Ｐゴシック"/>
          </a:endParaRPr>
        </a:p>
      </xdr:txBody>
    </xdr:sp>
    <xdr:clientData/>
  </xdr:oneCellAnchor>
  <xdr:oneCellAnchor>
    <xdr:from>
      <xdr:col>13</xdr:col>
      <xdr:colOff>466802</xdr:colOff>
      <xdr:row>31</xdr:row>
      <xdr:rowOff>68089</xdr:rowOff>
    </xdr:from>
    <xdr:ext cx="469744" cy="259045"/>
    <xdr:sp macro="" textlink="">
      <xdr:nvSpPr>
        <xdr:cNvPr id="110"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37" name="直線コネクタ 136"/>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38"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39" name="直線コネクタ 13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0"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1" name="直線コネクタ 14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42"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44" name="フローチャート : 判断 143"/>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105954</xdr:rowOff>
    </xdr:from>
    <xdr:to>
      <xdr:col>6</xdr:col>
      <xdr:colOff>561975</xdr:colOff>
      <xdr:row>57</xdr:row>
      <xdr:rowOff>36104</xdr:rowOff>
    </xdr:to>
    <xdr:sp macro="" textlink="">
      <xdr:nvSpPr>
        <xdr:cNvPr id="150" name="円/楕円 149"/>
        <xdr:cNvSpPr/>
      </xdr:nvSpPr>
      <xdr:spPr>
        <a:xfrm>
          <a:off x="45847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128831</xdr:rowOff>
    </xdr:from>
    <xdr:ext cx="405111" cy="259045"/>
    <xdr:sp macro="" textlink="">
      <xdr:nvSpPr>
        <xdr:cNvPr id="151" name="【橋りょう・トンネル】&#10;有形固定資産減価償却率該当値テキスト"/>
        <xdr:cNvSpPr txBox="1"/>
      </xdr:nvSpPr>
      <xdr:spPr>
        <a:xfrm>
          <a:off x="4724400" y="955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67327</xdr:rowOff>
    </xdr:from>
    <xdr:ext cx="405111" cy="259045"/>
    <xdr:sp macro="" textlink="">
      <xdr:nvSpPr>
        <xdr:cNvPr id="152"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6" name="テキスト ボックス 16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76" name="直線コネクタ 175"/>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77"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78" name="直線コネクタ 177"/>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79"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80" name="直線コネクタ 179"/>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151389</xdr:rowOff>
    </xdr:from>
    <xdr:ext cx="534377" cy="259045"/>
    <xdr:sp macro="" textlink="">
      <xdr:nvSpPr>
        <xdr:cNvPr id="181" name="【橋りょう・トンネル】&#10;一人当たり有形固定資産（償却資産）額平均値テキスト"/>
        <xdr:cNvSpPr txBox="1"/>
      </xdr:nvSpPr>
      <xdr:spPr>
        <a:xfrm>
          <a:off x="10566400" y="106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82" name="フローチャート : 判断 181"/>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83" name="フローチャート : 判断 182"/>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138374</xdr:rowOff>
    </xdr:from>
    <xdr:to>
      <xdr:col>15</xdr:col>
      <xdr:colOff>231775</xdr:colOff>
      <xdr:row>61</xdr:row>
      <xdr:rowOff>68524</xdr:rowOff>
    </xdr:to>
    <xdr:sp macro="" textlink="">
      <xdr:nvSpPr>
        <xdr:cNvPr id="189" name="円/楕円 188"/>
        <xdr:cNvSpPr/>
      </xdr:nvSpPr>
      <xdr:spPr>
        <a:xfrm>
          <a:off x="10426700" y="10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161251</xdr:rowOff>
    </xdr:from>
    <xdr:ext cx="534377" cy="259045"/>
    <xdr:sp macro="" textlink="">
      <xdr:nvSpPr>
        <xdr:cNvPr id="190" name="【橋りょう・トンネル】&#10;一人当たり有形固定資産（償却資産）額該当値テキスト"/>
        <xdr:cNvSpPr txBox="1"/>
      </xdr:nvSpPr>
      <xdr:spPr>
        <a:xfrm>
          <a:off x="10566400" y="102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75,174</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144533</xdr:rowOff>
    </xdr:from>
    <xdr:ext cx="534377" cy="259045"/>
    <xdr:sp macro="" textlink="">
      <xdr:nvSpPr>
        <xdr:cNvPr id="191"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4" name="テキスト ボックス 20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4" name="テキスト ボックス 21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18" name="直線コネクタ 217"/>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19"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20" name="直線コネクタ 219"/>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21"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22" name="直線コネクタ 221"/>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23"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24" name="フローチャート : 判断 223"/>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25" name="フローチャート : 判断 224"/>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109764</xdr:rowOff>
    </xdr:from>
    <xdr:to>
      <xdr:col>6</xdr:col>
      <xdr:colOff>561975</xdr:colOff>
      <xdr:row>78</xdr:row>
      <xdr:rowOff>39914</xdr:rowOff>
    </xdr:to>
    <xdr:sp macro="" textlink="">
      <xdr:nvSpPr>
        <xdr:cNvPr id="231" name="円/楕円 230"/>
        <xdr:cNvSpPr/>
      </xdr:nvSpPr>
      <xdr:spPr>
        <a:xfrm>
          <a:off x="45847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62791</xdr:rowOff>
    </xdr:from>
    <xdr:ext cx="405111" cy="259045"/>
    <xdr:sp macro="" textlink="">
      <xdr:nvSpPr>
        <xdr:cNvPr id="232" name="【公営住宅】&#10;有形固定資産減価償却率該当値テキスト"/>
        <xdr:cNvSpPr txBox="1"/>
      </xdr:nvSpPr>
      <xdr:spPr>
        <a:xfrm>
          <a:off x="4724400" y="1326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149514</xdr:rowOff>
    </xdr:from>
    <xdr:ext cx="405111" cy="259045"/>
    <xdr:sp macro="" textlink="">
      <xdr:nvSpPr>
        <xdr:cNvPr id="233"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59" name="直線コネクタ 258"/>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60"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61" name="直線コネクタ 260"/>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62"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63" name="直線コネクタ 262"/>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4" name="【公営住宅】&#10;一人当たり面積平均値テキスト"/>
        <xdr:cNvSpPr txBox="1"/>
      </xdr:nvSpPr>
      <xdr:spPr>
        <a:xfrm>
          <a:off x="10566400" y="1467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65" name="フローチャート : 判断 264"/>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66" name="フローチャート : 判断 265"/>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90170</xdr:rowOff>
    </xdr:from>
    <xdr:to>
      <xdr:col>15</xdr:col>
      <xdr:colOff>231775</xdr:colOff>
      <xdr:row>86</xdr:row>
      <xdr:rowOff>20320</xdr:rowOff>
    </xdr:to>
    <xdr:sp macro="" textlink="">
      <xdr:nvSpPr>
        <xdr:cNvPr id="272" name="円/楕円 271"/>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113047</xdr:rowOff>
    </xdr:from>
    <xdr:ext cx="469744" cy="259045"/>
    <xdr:sp macro="" textlink="">
      <xdr:nvSpPr>
        <xdr:cNvPr id="273" name="【公営住宅】&#10;一人当たり面積該当値テキスト"/>
        <xdr:cNvSpPr txBox="1"/>
      </xdr:nvSpPr>
      <xdr:spPr>
        <a:xfrm>
          <a:off x="10566400"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oneCellAnchor>
    <xdr:from>
      <xdr:col>13</xdr:col>
      <xdr:colOff>466802</xdr:colOff>
      <xdr:row>84</xdr:row>
      <xdr:rowOff>92364</xdr:rowOff>
    </xdr:from>
    <xdr:ext cx="469744" cy="259045"/>
    <xdr:sp macro="" textlink="">
      <xdr:nvSpPr>
        <xdr:cNvPr id="274"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7" name="テキスト ボックス 2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8" name="直線コネクタ 2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9" name="テキスト ボックス 29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0" name="直線コネクタ 2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1" name="テキスト ボックス 3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2" name="直線コネクタ 3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3" name="テキスト ボックス 3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4" name="直線コネクタ 3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5" name="テキスト ボックス 3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09" name="直線コネクタ 308"/>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10"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11" name="直線コネクタ 310"/>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12"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13" name="直線コネクタ 312"/>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314"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15" name="フローチャート : 判断 314"/>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16" name="フローチャート : 判断 315"/>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41402</xdr:rowOff>
    </xdr:from>
    <xdr:to>
      <xdr:col>23</xdr:col>
      <xdr:colOff>568325</xdr:colOff>
      <xdr:row>34</xdr:row>
      <xdr:rowOff>143002</xdr:rowOff>
    </xdr:to>
    <xdr:sp macro="" textlink="">
      <xdr:nvSpPr>
        <xdr:cNvPr id="322" name="円/楕円 321"/>
        <xdr:cNvSpPr/>
      </xdr:nvSpPr>
      <xdr:spPr>
        <a:xfrm>
          <a:off x="162687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64279</xdr:rowOff>
    </xdr:from>
    <xdr:ext cx="405111" cy="259045"/>
    <xdr:sp macro="" textlink="">
      <xdr:nvSpPr>
        <xdr:cNvPr id="323" name="【認定こども園・幼稚園・保育所】&#10;有形固定資産減価償却率該当値テキスト"/>
        <xdr:cNvSpPr txBox="1"/>
      </xdr:nvSpPr>
      <xdr:spPr>
        <a:xfrm>
          <a:off x="16408400" y="57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29227</xdr:rowOff>
    </xdr:from>
    <xdr:ext cx="405111" cy="259045"/>
    <xdr:sp macro="" textlink="">
      <xdr:nvSpPr>
        <xdr:cNvPr id="324"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8" name="テキスト ボックス 3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0" name="テキスト ボックス 3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2" name="テキスト ボックス 3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46" name="直線コネクタ 345"/>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47"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48" name="直線コネクタ 347"/>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49"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50" name="直線コネクタ 349"/>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102125</xdr:rowOff>
    </xdr:from>
    <xdr:ext cx="469744" cy="259045"/>
    <xdr:sp macro="" textlink="">
      <xdr:nvSpPr>
        <xdr:cNvPr id="351" name="【認定こども園・幼稚園・保育所】&#10;一人当たり面積平均値テキスト"/>
        <xdr:cNvSpPr txBox="1"/>
      </xdr:nvSpPr>
      <xdr:spPr>
        <a:xfrm>
          <a:off x="222504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52" name="フローチャート : 判断 35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53" name="フローチャート : 判断 352"/>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107696</xdr:rowOff>
    </xdr:from>
    <xdr:to>
      <xdr:col>32</xdr:col>
      <xdr:colOff>238125</xdr:colOff>
      <xdr:row>39</xdr:row>
      <xdr:rowOff>37846</xdr:rowOff>
    </xdr:to>
    <xdr:sp macro="" textlink="">
      <xdr:nvSpPr>
        <xdr:cNvPr id="359" name="円/楕円 358"/>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130573</xdr:rowOff>
    </xdr:from>
    <xdr:ext cx="469744" cy="259045"/>
    <xdr:sp macro="" textlink="">
      <xdr:nvSpPr>
        <xdr:cNvPr id="360" name="【認定こども園・幼稚園・保育所】&#10;一人当たり面積該当値テキスト"/>
        <xdr:cNvSpPr txBox="1"/>
      </xdr:nvSpPr>
      <xdr:spPr>
        <a:xfrm>
          <a:off x="222504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111523</xdr:rowOff>
    </xdr:from>
    <xdr:ext cx="469744" cy="259045"/>
    <xdr:sp macro="" textlink="">
      <xdr:nvSpPr>
        <xdr:cNvPr id="361"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384" name="直線コネクタ 383"/>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385"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386" name="直線コネクタ 385"/>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387"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388" name="直線コネクタ 387"/>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20083</xdr:rowOff>
    </xdr:from>
    <xdr:ext cx="405111" cy="259045"/>
    <xdr:sp macro="" textlink="">
      <xdr:nvSpPr>
        <xdr:cNvPr id="389" name="【学校施設】&#10;有形固定資産減価償却率平均値テキスト"/>
        <xdr:cNvSpPr txBox="1"/>
      </xdr:nvSpPr>
      <xdr:spPr>
        <a:xfrm>
          <a:off x="16408400" y="9792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390" name="フローチャート : 判断 389"/>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391" name="フローチャート : 判断 390"/>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88646</xdr:rowOff>
    </xdr:from>
    <xdr:to>
      <xdr:col>23</xdr:col>
      <xdr:colOff>568325</xdr:colOff>
      <xdr:row>60</xdr:row>
      <xdr:rowOff>18796</xdr:rowOff>
    </xdr:to>
    <xdr:sp macro="" textlink="">
      <xdr:nvSpPr>
        <xdr:cNvPr id="397" name="円/楕円 396"/>
        <xdr:cNvSpPr/>
      </xdr:nvSpPr>
      <xdr:spPr>
        <a:xfrm>
          <a:off x="162687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67073</xdr:rowOff>
    </xdr:from>
    <xdr:ext cx="405111" cy="259045"/>
    <xdr:sp macro="" textlink="">
      <xdr:nvSpPr>
        <xdr:cNvPr id="398" name="【学校施設】&#10;有形固定資産減価償却率該当値テキスト"/>
        <xdr:cNvSpPr txBox="1"/>
      </xdr:nvSpPr>
      <xdr:spPr>
        <a:xfrm>
          <a:off x="16408400"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oneCellAnchor>
    <xdr:from>
      <xdr:col>22</xdr:col>
      <xdr:colOff>149868</xdr:colOff>
      <xdr:row>55</xdr:row>
      <xdr:rowOff>161053</xdr:rowOff>
    </xdr:from>
    <xdr:ext cx="405111" cy="259045"/>
    <xdr:sp macro="" textlink="">
      <xdr:nvSpPr>
        <xdr:cNvPr id="399" name="n_1aveValue【学校施設】&#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0" name="テキスト ボックス 4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2" name="テキスト ボックス 4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26" name="直線コネクタ 425"/>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27"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28" name="直線コネクタ 427"/>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29"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30" name="直線コネクタ 429"/>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31"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32" name="フローチャート : 判断 431"/>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33" name="フローチャート : 判断 432"/>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148409</xdr:rowOff>
    </xdr:from>
    <xdr:to>
      <xdr:col>32</xdr:col>
      <xdr:colOff>238125</xdr:colOff>
      <xdr:row>61</xdr:row>
      <xdr:rowOff>78559</xdr:rowOff>
    </xdr:to>
    <xdr:sp macro="" textlink="">
      <xdr:nvSpPr>
        <xdr:cNvPr id="439" name="円/楕円 438"/>
        <xdr:cNvSpPr/>
      </xdr:nvSpPr>
      <xdr:spPr>
        <a:xfrm>
          <a:off x="22110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171286</xdr:rowOff>
    </xdr:from>
    <xdr:ext cx="469744" cy="259045"/>
    <xdr:sp macro="" textlink="">
      <xdr:nvSpPr>
        <xdr:cNvPr id="440" name="【学校施設】&#10;一人当たり面積該当値テキスト"/>
        <xdr:cNvSpPr txBox="1"/>
      </xdr:nvSpPr>
      <xdr:spPr>
        <a:xfrm>
          <a:off x="22250400"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0.867</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72226</xdr:rowOff>
    </xdr:from>
    <xdr:ext cx="469744" cy="259045"/>
    <xdr:sp macro="" textlink="">
      <xdr:nvSpPr>
        <xdr:cNvPr id="441" name="n_1aveValue【学校施設】&#10;一人当たり面積"/>
        <xdr:cNvSpPr txBox="1"/>
      </xdr:nvSpPr>
      <xdr:spPr>
        <a:xfrm>
          <a:off x="210757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67" name="直線コネクタ 46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6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69" name="直線コネクタ 46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47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471" name="直線コネクタ 47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472"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473" name="フローチャート : 判断 47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474" name="フローチャート : 判断 47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158750</xdr:rowOff>
    </xdr:from>
    <xdr:to>
      <xdr:col>23</xdr:col>
      <xdr:colOff>568325</xdr:colOff>
      <xdr:row>81</xdr:row>
      <xdr:rowOff>88900</xdr:rowOff>
    </xdr:to>
    <xdr:sp macro="" textlink="">
      <xdr:nvSpPr>
        <xdr:cNvPr id="480" name="円/楕円 479"/>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10177</xdr:rowOff>
    </xdr:from>
    <xdr:ext cx="405111" cy="259045"/>
    <xdr:sp macro="" textlink="">
      <xdr:nvSpPr>
        <xdr:cNvPr id="481" name="【児童館】&#10;有形固定資産減価償却率該当値テキスト"/>
        <xdr:cNvSpPr txBox="1"/>
      </xdr:nvSpPr>
      <xdr:spPr>
        <a:xfrm>
          <a:off x="164084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100528</xdr:rowOff>
    </xdr:from>
    <xdr:ext cx="405111" cy="259045"/>
    <xdr:sp macro="" textlink="">
      <xdr:nvSpPr>
        <xdr:cNvPr id="482" name="n_1aveValue【児童館】&#10;有形固定資産減価償却率"/>
        <xdr:cNvSpPr txBox="1"/>
      </xdr:nvSpPr>
      <xdr:spPr>
        <a:xfrm>
          <a:off x="15266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08" name="直線コネクタ 507"/>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09"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10" name="直線コネクタ 50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11"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12" name="直線コネクタ 511"/>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26506</xdr:rowOff>
    </xdr:from>
    <xdr:ext cx="469744" cy="259045"/>
    <xdr:sp macro="" textlink="">
      <xdr:nvSpPr>
        <xdr:cNvPr id="513" name="【児童館】&#10;一人当たり面積平均値テキスト"/>
        <xdr:cNvSpPr txBox="1"/>
      </xdr:nvSpPr>
      <xdr:spPr>
        <a:xfrm>
          <a:off x="222504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14" name="フローチャート : 判断 51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15" name="フローチャート : 判断 514"/>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52614</xdr:rowOff>
    </xdr:from>
    <xdr:to>
      <xdr:col>32</xdr:col>
      <xdr:colOff>238125</xdr:colOff>
      <xdr:row>84</xdr:row>
      <xdr:rowOff>154214</xdr:rowOff>
    </xdr:to>
    <xdr:sp macro="" textlink="">
      <xdr:nvSpPr>
        <xdr:cNvPr id="521" name="円/楕円 520"/>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31041</xdr:rowOff>
    </xdr:from>
    <xdr:ext cx="469744" cy="259045"/>
    <xdr:sp macro="" textlink="">
      <xdr:nvSpPr>
        <xdr:cNvPr id="522" name="【児童館】&#10;一人当たり面積該当値テキスト"/>
        <xdr:cNvSpPr txBox="1"/>
      </xdr:nvSpPr>
      <xdr:spPr>
        <a:xfrm>
          <a:off x="222504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138084</xdr:rowOff>
    </xdr:from>
    <xdr:ext cx="469744" cy="259045"/>
    <xdr:sp macro="" textlink="">
      <xdr:nvSpPr>
        <xdr:cNvPr id="523" name="n_1ave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25" name="正方形/長方形 52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26" name="正方形/長方形 52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27" name="正方形/長方形 52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28" name="正方形/長方形 52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31" name="正方形/長方形 53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32" name="正方形/長方形 53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33" name="正方形/長方形 53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34" name="正方形/長方形 53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橋りょう・トンネル、認定こども園・幼稚園・保育園、公営住宅、児童館であり、一方で低くなっている施設は、道路、学校施設である。</a:t>
          </a:r>
        </a:p>
        <a:p>
          <a:r>
            <a:rPr kumimoji="1" lang="ja-JP" altLang="en-US" sz="1300">
              <a:latin typeface="ＭＳ Ｐゴシック"/>
            </a:rPr>
            <a:t>橋りょう・トンネルは</a:t>
          </a:r>
          <a:r>
            <a:rPr kumimoji="1" lang="en-US" altLang="ja-JP" sz="1300">
              <a:latin typeface="ＭＳ Ｐゴシック"/>
            </a:rPr>
            <a:t>71.2</a:t>
          </a:r>
          <a:r>
            <a:rPr kumimoji="1" lang="ja-JP" altLang="en-US" sz="1300">
              <a:latin typeface="ＭＳ Ｐゴシック"/>
            </a:rPr>
            <a:t>％と類似団体平均を</a:t>
          </a:r>
          <a:r>
            <a:rPr kumimoji="1" lang="en-US" altLang="ja-JP" sz="1300">
              <a:latin typeface="ＭＳ Ｐゴシック"/>
            </a:rPr>
            <a:t>20.0</a:t>
          </a:r>
          <a:r>
            <a:rPr kumimoji="1" lang="ja-JP" altLang="en-US" sz="1300">
              <a:latin typeface="ＭＳ Ｐゴシック"/>
            </a:rPr>
            <a:t>ポイント上回った。架設後</a:t>
          </a:r>
          <a:r>
            <a:rPr kumimoji="1" lang="en-US" altLang="ja-JP" sz="1300">
              <a:latin typeface="ＭＳ Ｐゴシック"/>
            </a:rPr>
            <a:t>50</a:t>
          </a:r>
          <a:r>
            <a:rPr kumimoji="1" lang="ja-JP" altLang="en-US" sz="1300">
              <a:latin typeface="ＭＳ Ｐゴシック"/>
            </a:rPr>
            <a:t>年以上経過した橋りょうが</a:t>
          </a:r>
          <a:r>
            <a:rPr kumimoji="1" lang="en-US" altLang="ja-JP" sz="1300">
              <a:latin typeface="ＭＳ Ｐゴシック"/>
            </a:rPr>
            <a:t>3</a:t>
          </a:r>
          <a:r>
            <a:rPr kumimoji="1" lang="ja-JP" altLang="en-US" sz="1300">
              <a:latin typeface="ＭＳ Ｐゴシック"/>
            </a:rPr>
            <a:t>割強を占めており、橋梁長寿命化修繕計画に基づき、必要な修繕・架替えを実施していく。</a:t>
          </a:r>
        </a:p>
        <a:p>
          <a:r>
            <a:rPr kumimoji="1" lang="ja-JP" altLang="en-US" sz="1300">
              <a:latin typeface="ＭＳ Ｐゴシック"/>
            </a:rPr>
            <a:t>認定こども園・幼稚園・保育園は</a:t>
          </a:r>
          <a:r>
            <a:rPr kumimoji="1" lang="en-US" altLang="ja-JP" sz="1300">
              <a:latin typeface="ＭＳ Ｐゴシック"/>
            </a:rPr>
            <a:t>74.3</a:t>
          </a:r>
          <a:r>
            <a:rPr kumimoji="1" lang="ja-JP" altLang="en-US" sz="1300">
              <a:latin typeface="ＭＳ Ｐゴシック"/>
            </a:rPr>
            <a:t>％と類似単体平均を</a:t>
          </a:r>
          <a:r>
            <a:rPr kumimoji="1" lang="en-US" altLang="ja-JP" sz="1300">
              <a:latin typeface="ＭＳ Ｐゴシック"/>
            </a:rPr>
            <a:t>22.9</a:t>
          </a:r>
          <a:r>
            <a:rPr kumimoji="1" lang="ja-JP" altLang="en-US" sz="1300">
              <a:latin typeface="ＭＳ Ｐゴシック"/>
            </a:rPr>
            <a:t>ポイント上回った。開設から</a:t>
          </a:r>
          <a:r>
            <a:rPr kumimoji="1" lang="en-US" altLang="ja-JP" sz="1300">
              <a:latin typeface="ＭＳ Ｐゴシック"/>
            </a:rPr>
            <a:t>40</a:t>
          </a:r>
          <a:r>
            <a:rPr kumimoji="1" lang="ja-JP" altLang="en-US" sz="1300">
              <a:latin typeface="ＭＳ Ｐゴシック"/>
            </a:rPr>
            <a:t>年以上経過した園が約</a:t>
          </a:r>
          <a:r>
            <a:rPr kumimoji="1" lang="en-US" altLang="ja-JP" sz="1300">
              <a:latin typeface="ＭＳ Ｐゴシック"/>
            </a:rPr>
            <a:t>7</a:t>
          </a:r>
          <a:r>
            <a:rPr kumimoji="1" lang="ja-JP" altLang="en-US" sz="1300">
              <a:latin typeface="ＭＳ Ｐゴシック"/>
            </a:rPr>
            <a:t>割となっているが、待機児童解消に向けて整備を継続しており、一人当たり面積は類似団体平均を上回っている。</a:t>
          </a:r>
        </a:p>
        <a:p>
          <a:r>
            <a:rPr kumimoji="1" lang="ja-JP" altLang="en-US" sz="1300">
              <a:latin typeface="ＭＳ Ｐゴシック"/>
            </a:rPr>
            <a:t>公営住宅は</a:t>
          </a:r>
          <a:r>
            <a:rPr kumimoji="1" lang="en-US" altLang="ja-JP" sz="1300">
              <a:latin typeface="ＭＳ Ｐゴシック"/>
            </a:rPr>
            <a:t>77.5</a:t>
          </a:r>
          <a:r>
            <a:rPr kumimoji="1" lang="ja-JP" altLang="en-US" sz="1300">
              <a:latin typeface="ＭＳ Ｐゴシック"/>
            </a:rPr>
            <a:t>％と類似団体平均を</a:t>
          </a:r>
          <a:r>
            <a:rPr kumimoji="1" lang="en-US" altLang="ja-JP" sz="1300">
              <a:latin typeface="ＭＳ Ｐゴシック"/>
            </a:rPr>
            <a:t>29.4</a:t>
          </a:r>
          <a:r>
            <a:rPr kumimoji="1" lang="ja-JP" altLang="en-US" sz="1300">
              <a:latin typeface="ＭＳ Ｐゴシック"/>
            </a:rPr>
            <a:t>ポイント上回った。区営住宅の役割の見直しを行うとともに、建替え時には施設の集約化を検討する。</a:t>
          </a:r>
        </a:p>
        <a:p>
          <a:r>
            <a:rPr kumimoji="1" lang="ja-JP" altLang="en-US" sz="1300">
              <a:latin typeface="ＭＳ Ｐゴシック"/>
            </a:rPr>
            <a:t>道路は</a:t>
          </a:r>
          <a:r>
            <a:rPr kumimoji="1" lang="en-US" altLang="ja-JP" sz="1300">
              <a:latin typeface="ＭＳ Ｐゴシック"/>
            </a:rPr>
            <a:t>42.6</a:t>
          </a:r>
          <a:r>
            <a:rPr kumimoji="1" lang="ja-JP" altLang="en-US" sz="1300">
              <a:latin typeface="ＭＳ Ｐゴシック"/>
            </a:rPr>
            <a:t>％と類似団体内で最も低くなった。今後も計画的に都市計画街路の新設や狭あい道路拡幅整備事業に取り組んでいく。</a:t>
          </a:r>
        </a:p>
        <a:p>
          <a:r>
            <a:rPr kumimoji="1" lang="ja-JP" altLang="en-US" sz="1300">
              <a:latin typeface="ＭＳ Ｐゴシック"/>
            </a:rPr>
            <a:t>学校施設は</a:t>
          </a:r>
          <a:r>
            <a:rPr kumimoji="1" lang="en-US" altLang="ja-JP" sz="1300">
              <a:latin typeface="ＭＳ Ｐゴシック"/>
            </a:rPr>
            <a:t>51.4</a:t>
          </a:r>
          <a:r>
            <a:rPr kumimoji="1" lang="ja-JP" altLang="en-US" sz="1300">
              <a:latin typeface="ＭＳ Ｐゴシック"/>
            </a:rPr>
            <a:t>％と類似団体平均を</a:t>
          </a:r>
          <a:r>
            <a:rPr kumimoji="1" lang="en-US" altLang="ja-JP" sz="1300">
              <a:latin typeface="ＭＳ Ｐゴシック"/>
            </a:rPr>
            <a:t>11.5</a:t>
          </a:r>
          <a:r>
            <a:rPr kumimoji="1" lang="ja-JP" altLang="en-US" sz="1300">
              <a:latin typeface="ＭＳ Ｐゴシック"/>
            </a:rPr>
            <a:t>ポイント下回った。平成</a:t>
          </a:r>
          <a:r>
            <a:rPr kumimoji="1" lang="en-US" altLang="ja-JP" sz="1300">
              <a:latin typeface="ＭＳ Ｐゴシック"/>
            </a:rPr>
            <a:t>29</a:t>
          </a:r>
          <a:r>
            <a:rPr kumimoji="1" lang="ja-JP" altLang="en-US" sz="1300">
              <a:latin typeface="ＭＳ Ｐゴシック"/>
            </a:rPr>
            <a:t>年度には小学校</a:t>
          </a:r>
          <a:r>
            <a:rPr kumimoji="1" lang="en-US" altLang="ja-JP" sz="1300">
              <a:latin typeface="ＭＳ Ｐゴシック"/>
            </a:rPr>
            <a:t>1</a:t>
          </a:r>
          <a:r>
            <a:rPr kumimoji="1" lang="ja-JP" altLang="en-US" sz="1300">
              <a:latin typeface="ＭＳ Ｐゴシック"/>
            </a:rPr>
            <a:t>校の改築が完了した。平成</a:t>
          </a:r>
          <a:r>
            <a:rPr kumimoji="1" lang="en-US" altLang="ja-JP" sz="1300">
              <a:latin typeface="ＭＳ Ｐゴシック"/>
            </a:rPr>
            <a:t>30</a:t>
          </a:r>
          <a:r>
            <a:rPr kumimoji="1" lang="ja-JP" altLang="en-US" sz="1300">
              <a:latin typeface="ＭＳ Ｐゴシック"/>
            </a:rPr>
            <a:t>年度は引き続き小学校</a:t>
          </a:r>
          <a:r>
            <a:rPr kumimoji="1" lang="en-US" altLang="ja-JP" sz="1300">
              <a:latin typeface="ＭＳ Ｐゴシック"/>
            </a:rPr>
            <a:t>2</a:t>
          </a:r>
          <a:r>
            <a:rPr kumimoji="1" lang="ja-JP" altLang="en-US" sz="1300">
              <a:latin typeface="ＭＳ Ｐゴシック"/>
            </a:rPr>
            <a:t>校、中学校</a:t>
          </a:r>
          <a:r>
            <a:rPr kumimoji="1" lang="en-US" altLang="ja-JP" sz="1300">
              <a:latin typeface="ＭＳ Ｐゴシック"/>
            </a:rPr>
            <a:t>4</a:t>
          </a:r>
          <a:r>
            <a:rPr kumimoji="1" lang="ja-JP" altLang="en-US" sz="1300">
              <a:latin typeface="ＭＳ Ｐゴシック"/>
            </a:rPr>
            <a:t>校、小中一貫校</a:t>
          </a:r>
          <a:r>
            <a:rPr kumimoji="1" lang="en-US" altLang="ja-JP" sz="1300">
              <a:latin typeface="ＭＳ Ｐゴシック"/>
            </a:rPr>
            <a:t>1</a:t>
          </a:r>
          <a:r>
            <a:rPr kumimoji="1" lang="ja-JP" altLang="en-US" sz="1300">
              <a:latin typeface="ＭＳ Ｐゴシック"/>
            </a:rPr>
            <a:t>校の改築・新設に取り組む。</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50563</xdr:rowOff>
    </xdr:from>
    <xdr:ext cx="405111" cy="259045"/>
    <xdr:sp macro="" textlink="">
      <xdr:nvSpPr>
        <xdr:cNvPr id="60" name="【図書館】&#10;有形固定資産減価償却率平均値テキスト"/>
        <xdr:cNvSpPr txBox="1"/>
      </xdr:nvSpPr>
      <xdr:spPr>
        <a:xfrm>
          <a:off x="47244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151130</xdr:rowOff>
    </xdr:from>
    <xdr:to>
      <xdr:col>6</xdr:col>
      <xdr:colOff>561975</xdr:colOff>
      <xdr:row>41</xdr:row>
      <xdr:rowOff>81280</xdr:rowOff>
    </xdr:to>
    <xdr:sp macro="" textlink="">
      <xdr:nvSpPr>
        <xdr:cNvPr id="68" name="円/楕円 67"/>
        <xdr:cNvSpPr/>
      </xdr:nvSpPr>
      <xdr:spPr>
        <a:xfrm>
          <a:off x="4584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129557</xdr:rowOff>
    </xdr:from>
    <xdr:ext cx="405111" cy="259045"/>
    <xdr:sp macro="" textlink="">
      <xdr:nvSpPr>
        <xdr:cNvPr id="69" name="【図書館】&#10;有形固定資産減価償却率該当値テキスト"/>
        <xdr:cNvSpPr txBox="1"/>
      </xdr:nvSpPr>
      <xdr:spPr>
        <a:xfrm>
          <a:off x="47244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93235</xdr:rowOff>
    </xdr:from>
    <xdr:ext cx="405111" cy="259045"/>
    <xdr:sp macro="" textlink="">
      <xdr:nvSpPr>
        <xdr:cNvPr id="70"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2" name="直線コネクタ 91"/>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3"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4" name="直線コネクタ 9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5"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6" name="直線コネクタ 95"/>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67835</xdr:rowOff>
    </xdr:from>
    <xdr:ext cx="469744" cy="259045"/>
    <xdr:sp macro="" textlink="">
      <xdr:nvSpPr>
        <xdr:cNvPr id="97" name="【図書館】&#10;一人当たり面積平均値テキスト"/>
        <xdr:cNvSpPr txBox="1"/>
      </xdr:nvSpPr>
      <xdr:spPr>
        <a:xfrm>
          <a:off x="105664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98" name="フローチャート : 判断 97"/>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99" name="フローチャート : 判断 98"/>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66548</xdr:rowOff>
    </xdr:from>
    <xdr:to>
      <xdr:col>15</xdr:col>
      <xdr:colOff>231775</xdr:colOff>
      <xdr:row>40</xdr:row>
      <xdr:rowOff>168148</xdr:rowOff>
    </xdr:to>
    <xdr:sp macro="" textlink="">
      <xdr:nvSpPr>
        <xdr:cNvPr id="105" name="円/楕円 104"/>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25925</xdr:rowOff>
    </xdr:from>
    <xdr:ext cx="469744" cy="259045"/>
    <xdr:sp macro="" textlink="">
      <xdr:nvSpPr>
        <xdr:cNvPr id="106" name="【図書館】&#10;一人当たり面積該当値テキスト"/>
        <xdr:cNvSpPr txBox="1"/>
      </xdr:nvSpPr>
      <xdr:spPr>
        <a:xfrm>
          <a:off x="10566400" y="671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oneCellAnchor>
    <xdr:from>
      <xdr:col>13</xdr:col>
      <xdr:colOff>466802</xdr:colOff>
      <xdr:row>39</xdr:row>
      <xdr:rowOff>58945</xdr:rowOff>
    </xdr:from>
    <xdr:ext cx="469744" cy="259045"/>
    <xdr:sp macro="" textlink="">
      <xdr:nvSpPr>
        <xdr:cNvPr id="107"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1" name="直線コネクタ 130"/>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2"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3" name="直線コネクタ 132"/>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34"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35" name="直線コネクタ 134"/>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36" name="【体育館・プー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37" name="フローチャート : 判断 136"/>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38" name="フローチャート : 判断 137"/>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145415</xdr:rowOff>
    </xdr:from>
    <xdr:to>
      <xdr:col>6</xdr:col>
      <xdr:colOff>561975</xdr:colOff>
      <xdr:row>60</xdr:row>
      <xdr:rowOff>75565</xdr:rowOff>
    </xdr:to>
    <xdr:sp macro="" textlink="">
      <xdr:nvSpPr>
        <xdr:cNvPr id="144" name="円/楕円 143"/>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123842</xdr:rowOff>
    </xdr:from>
    <xdr:ext cx="405111" cy="259045"/>
    <xdr:sp macro="" textlink="">
      <xdr:nvSpPr>
        <xdr:cNvPr id="145" name="【体育館・プール】&#10;有形固定資産減価償却率該当値テキスト"/>
        <xdr:cNvSpPr txBox="1"/>
      </xdr:nvSpPr>
      <xdr:spPr>
        <a:xfrm>
          <a:off x="47244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164482</xdr:rowOff>
    </xdr:from>
    <xdr:ext cx="405111" cy="259045"/>
    <xdr:sp macro="" textlink="">
      <xdr:nvSpPr>
        <xdr:cNvPr id="146"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69" name="直線コネクタ 168"/>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0"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71" name="直線コネクタ 170"/>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2"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3" name="直線コネクタ 172"/>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142511</xdr:rowOff>
    </xdr:from>
    <xdr:ext cx="469744" cy="259045"/>
    <xdr:sp macro="" textlink="">
      <xdr:nvSpPr>
        <xdr:cNvPr id="174" name="【体育館・プール】&#10;一人当たり面積平均値テキスト"/>
        <xdr:cNvSpPr txBox="1"/>
      </xdr:nvSpPr>
      <xdr:spPr>
        <a:xfrm>
          <a:off x="105664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75" name="フローチャート : 判断 174"/>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76" name="フローチャート : 判断 175"/>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52070</xdr:rowOff>
    </xdr:from>
    <xdr:to>
      <xdr:col>15</xdr:col>
      <xdr:colOff>231775</xdr:colOff>
      <xdr:row>61</xdr:row>
      <xdr:rowOff>153670</xdr:rowOff>
    </xdr:to>
    <xdr:sp macro="" textlink="">
      <xdr:nvSpPr>
        <xdr:cNvPr id="182" name="円/楕円 181"/>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74947</xdr:rowOff>
    </xdr:from>
    <xdr:ext cx="469744" cy="259045"/>
    <xdr:sp macro="" textlink="">
      <xdr:nvSpPr>
        <xdr:cNvPr id="183" name="【体育館・プール】&#10;一人当たり面積該当値テキスト"/>
        <xdr:cNvSpPr txBox="1"/>
      </xdr:nvSpPr>
      <xdr:spPr>
        <a:xfrm>
          <a:off x="105664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oneCellAnchor>
    <xdr:from>
      <xdr:col>13</xdr:col>
      <xdr:colOff>466802</xdr:colOff>
      <xdr:row>62</xdr:row>
      <xdr:rowOff>30751</xdr:rowOff>
    </xdr:from>
    <xdr:ext cx="469744" cy="259045"/>
    <xdr:sp macro="" textlink="">
      <xdr:nvSpPr>
        <xdr:cNvPr id="184"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07" name="直線コネクタ 206"/>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08"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09" name="直線コネクタ 208"/>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10"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11" name="直線コネクタ 210"/>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14" name="フローチャート : 判断 213"/>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円/楕円 219"/>
        <xdr:cNvSpPr/>
      </xdr:nvSpPr>
      <xdr:spPr>
        <a:xfrm>
          <a:off x="4584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71899</xdr:rowOff>
    </xdr:from>
    <xdr:ext cx="405111" cy="259045"/>
    <xdr:sp macro="" textlink="">
      <xdr:nvSpPr>
        <xdr:cNvPr id="221" name="【福祉施設】&#10;有形固定資産減価償却率該当値テキスト"/>
        <xdr:cNvSpPr txBox="1"/>
      </xdr:nvSpPr>
      <xdr:spPr>
        <a:xfrm>
          <a:off x="4724400" y="139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167149</xdr:rowOff>
    </xdr:from>
    <xdr:ext cx="405111" cy="259045"/>
    <xdr:sp macro="" textlink="">
      <xdr:nvSpPr>
        <xdr:cNvPr id="222" name="n_1aveValue【福祉施設】&#10;有形固定資産減価償却率"/>
        <xdr:cNvSpPr txBox="1"/>
      </xdr:nvSpPr>
      <xdr:spPr>
        <a:xfrm>
          <a:off x="3582043"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44" name="直線コネクタ 243"/>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45"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46" name="直線コネクタ 2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47"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48" name="直線コネクタ 247"/>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109745</xdr:rowOff>
    </xdr:from>
    <xdr:ext cx="469744" cy="259045"/>
    <xdr:sp macro="" textlink="">
      <xdr:nvSpPr>
        <xdr:cNvPr id="249" name="【福祉施設】&#10;一人当たり面積平均値テキスト"/>
        <xdr:cNvSpPr txBox="1"/>
      </xdr:nvSpPr>
      <xdr:spPr>
        <a:xfrm>
          <a:off x="10566400" y="1451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50" name="フローチャート : 判断 249"/>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51" name="フローチャート : 判断 250"/>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85598</xdr:rowOff>
    </xdr:from>
    <xdr:to>
      <xdr:col>15</xdr:col>
      <xdr:colOff>231775</xdr:colOff>
      <xdr:row>85</xdr:row>
      <xdr:rowOff>15748</xdr:rowOff>
    </xdr:to>
    <xdr:sp macro="" textlink="">
      <xdr:nvSpPr>
        <xdr:cNvPr id="257" name="円/楕円 256"/>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108475</xdr:rowOff>
    </xdr:from>
    <xdr:ext cx="469744" cy="259045"/>
    <xdr:sp macro="" textlink="">
      <xdr:nvSpPr>
        <xdr:cNvPr id="258" name="【福祉施設】&#10;一人当たり面積該当値テキスト"/>
        <xdr:cNvSpPr txBox="1"/>
      </xdr:nvSpPr>
      <xdr:spPr>
        <a:xfrm>
          <a:off x="10566400"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128288</xdr:rowOff>
    </xdr:from>
    <xdr:ext cx="469744" cy="259045"/>
    <xdr:sp macro="" textlink="">
      <xdr:nvSpPr>
        <xdr:cNvPr id="259"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81" name="直線コネクタ 280"/>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282"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283" name="直線コネクタ 282"/>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284"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285" name="直線コネクタ 284"/>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286"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287" name="フローチャート : 判断 286"/>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288" name="フローチャート : 判断 287"/>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4826</xdr:rowOff>
    </xdr:from>
    <xdr:to>
      <xdr:col>6</xdr:col>
      <xdr:colOff>561975</xdr:colOff>
      <xdr:row>101</xdr:row>
      <xdr:rowOff>106426</xdr:rowOff>
    </xdr:to>
    <xdr:sp macro="" textlink="">
      <xdr:nvSpPr>
        <xdr:cNvPr id="294" name="円/楕円 293"/>
        <xdr:cNvSpPr/>
      </xdr:nvSpPr>
      <xdr:spPr>
        <a:xfrm>
          <a:off x="45847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27703</xdr:rowOff>
    </xdr:from>
    <xdr:ext cx="405111" cy="259045"/>
    <xdr:sp macro="" textlink="">
      <xdr:nvSpPr>
        <xdr:cNvPr id="295" name="【市民会館】&#10;有形固定資産減価償却率該当値テキスト"/>
        <xdr:cNvSpPr txBox="1"/>
      </xdr:nvSpPr>
      <xdr:spPr>
        <a:xfrm>
          <a:off x="4724400" y="1717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5</xdr:col>
      <xdr:colOff>143518</xdr:colOff>
      <xdr:row>100</xdr:row>
      <xdr:rowOff>17797</xdr:rowOff>
    </xdr:from>
    <xdr:ext cx="405111" cy="259045"/>
    <xdr:sp macro="" textlink="">
      <xdr:nvSpPr>
        <xdr:cNvPr id="296" name="n_1aveValue【市民会館】&#10;有形固定資産減価償却率"/>
        <xdr:cNvSpPr txBox="1"/>
      </xdr:nvSpPr>
      <xdr:spPr>
        <a:xfrm>
          <a:off x="3582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20" name="直線コネクタ 319"/>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23"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24" name="直線コネクタ 323"/>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38116</xdr:rowOff>
    </xdr:from>
    <xdr:ext cx="469744" cy="259045"/>
    <xdr:sp macro="" textlink="">
      <xdr:nvSpPr>
        <xdr:cNvPr id="325" name="【市民会館】&#10;一人当たり面積平均値テキスト"/>
        <xdr:cNvSpPr txBox="1"/>
      </xdr:nvSpPr>
      <xdr:spPr>
        <a:xfrm>
          <a:off x="10566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26" name="フローチャート : 判断 325"/>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27" name="フローチャート : 判断 32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21589</xdr:rowOff>
    </xdr:from>
    <xdr:to>
      <xdr:col>15</xdr:col>
      <xdr:colOff>231775</xdr:colOff>
      <xdr:row>103</xdr:row>
      <xdr:rowOff>123189</xdr:rowOff>
    </xdr:to>
    <xdr:sp macro="" textlink="">
      <xdr:nvSpPr>
        <xdr:cNvPr id="333" name="円/楕円 332"/>
        <xdr:cNvSpPr/>
      </xdr:nvSpPr>
      <xdr:spPr>
        <a:xfrm>
          <a:off x="10426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44466</xdr:rowOff>
    </xdr:from>
    <xdr:ext cx="469744" cy="259045"/>
    <xdr:sp macro="" textlink="">
      <xdr:nvSpPr>
        <xdr:cNvPr id="334" name="【市民会館】&#10;一人当たり面積該当値テキスト"/>
        <xdr:cNvSpPr txBox="1"/>
      </xdr:nvSpPr>
      <xdr:spPr>
        <a:xfrm>
          <a:off x="10566400"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21607</xdr:rowOff>
    </xdr:from>
    <xdr:ext cx="469744" cy="259045"/>
    <xdr:sp macro="" textlink="">
      <xdr:nvSpPr>
        <xdr:cNvPr id="335"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6" name="テキスト ボックス 34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47" name="直線コネクタ 34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48" name="テキスト ボックス 34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51" name="直線コネクタ 35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52" name="テキスト ボックス 35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4" name="テキスト ボックス 3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56" name="直線コネクタ 355"/>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57"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58" name="直線コネクタ 357"/>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59"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60" name="直線コネクタ 359"/>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118127</xdr:rowOff>
    </xdr:from>
    <xdr:ext cx="405111" cy="259045"/>
    <xdr:sp macro="" textlink="">
      <xdr:nvSpPr>
        <xdr:cNvPr id="361" name="【一般廃棄物処理施設】&#10;有形固定資産減価償却率平均値テキスト"/>
        <xdr:cNvSpPr txBox="1"/>
      </xdr:nvSpPr>
      <xdr:spPr>
        <a:xfrm>
          <a:off x="16408400" y="697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62" name="フローチャート : 判断 361"/>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25400</xdr:rowOff>
    </xdr:from>
    <xdr:to>
      <xdr:col>23</xdr:col>
      <xdr:colOff>568325</xdr:colOff>
      <xdr:row>34</xdr:row>
      <xdr:rowOff>127000</xdr:rowOff>
    </xdr:to>
    <xdr:sp macro="" textlink="">
      <xdr:nvSpPr>
        <xdr:cNvPr id="368" name="円/楕円 367"/>
        <xdr:cNvSpPr/>
      </xdr:nvSpPr>
      <xdr:spPr>
        <a:xfrm>
          <a:off x="16268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149877</xdr:rowOff>
    </xdr:from>
    <xdr:ext cx="405111" cy="259045"/>
    <xdr:sp macro="" textlink="">
      <xdr:nvSpPr>
        <xdr:cNvPr id="369" name="【一般廃棄物処理施設】&#10;有形固定資産減価償却率該当値テキスト"/>
        <xdr:cNvSpPr txBox="1"/>
      </xdr:nvSpPr>
      <xdr:spPr>
        <a:xfrm>
          <a:off x="16408400" y="580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0" name="テキスト ボックス 379"/>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2" name="テキスト ボックス 381"/>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6" name="テキスト ボックス 3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8" name="テキスト ボックス 3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0" name="テキスト ボックス 3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394" name="直線コネクタ 393"/>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395"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396" name="直線コネクタ 395"/>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397"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398" name="直線コネクタ 397"/>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138022</xdr:rowOff>
    </xdr:from>
    <xdr:ext cx="534377" cy="259045"/>
    <xdr:sp macro="" textlink="">
      <xdr:nvSpPr>
        <xdr:cNvPr id="399" name="【一般廃棄物処理施設】&#10;一人当たり有形固定資産（償却資産）額平均値テキスト"/>
        <xdr:cNvSpPr txBox="1"/>
      </xdr:nvSpPr>
      <xdr:spPr>
        <a:xfrm>
          <a:off x="22250400" y="6824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00" name="フローチャート : 判断 399"/>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132156</xdr:rowOff>
    </xdr:from>
    <xdr:to>
      <xdr:col>32</xdr:col>
      <xdr:colOff>238125</xdr:colOff>
      <xdr:row>41</xdr:row>
      <xdr:rowOff>62306</xdr:rowOff>
    </xdr:to>
    <xdr:sp macro="" textlink="">
      <xdr:nvSpPr>
        <xdr:cNvPr id="406" name="円/楕円 405"/>
        <xdr:cNvSpPr/>
      </xdr:nvSpPr>
      <xdr:spPr>
        <a:xfrm>
          <a:off x="22110700" y="69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110583</xdr:rowOff>
    </xdr:from>
    <xdr:ext cx="534377" cy="259045"/>
    <xdr:sp macro="" textlink="">
      <xdr:nvSpPr>
        <xdr:cNvPr id="407" name="【一般廃棄物処理施設】&#10;一人当たり有形固定資産（償却資産）額該当値テキスト"/>
        <xdr:cNvSpPr txBox="1"/>
      </xdr:nvSpPr>
      <xdr:spPr>
        <a:xfrm>
          <a:off x="22250400" y="696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19" name="テキスト ボックス 4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29" name="テキスト ボックス 4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33" name="直線コネクタ 432"/>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34"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35" name="直線コネクタ 434"/>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36"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37" name="直線コネクタ 436"/>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90912</xdr:rowOff>
    </xdr:from>
    <xdr:ext cx="405111" cy="259045"/>
    <xdr:sp macro="" textlink="">
      <xdr:nvSpPr>
        <xdr:cNvPr id="438" name="【保健センター・保健所】&#10;有形固定資産減価償却率平均値テキスト"/>
        <xdr:cNvSpPr txBox="1"/>
      </xdr:nvSpPr>
      <xdr:spPr>
        <a:xfrm>
          <a:off x="16408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39" name="フローチャート : 判断 438"/>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40" name="フローチャート : 判断 439"/>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50437</xdr:rowOff>
    </xdr:from>
    <xdr:to>
      <xdr:col>23</xdr:col>
      <xdr:colOff>568325</xdr:colOff>
      <xdr:row>57</xdr:row>
      <xdr:rowOff>152037</xdr:rowOff>
    </xdr:to>
    <xdr:sp macro="" textlink="">
      <xdr:nvSpPr>
        <xdr:cNvPr id="446" name="円/楕円 445"/>
        <xdr:cNvSpPr/>
      </xdr:nvSpPr>
      <xdr:spPr>
        <a:xfrm>
          <a:off x="16268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73314</xdr:rowOff>
    </xdr:from>
    <xdr:ext cx="405111" cy="259045"/>
    <xdr:sp macro="" textlink="">
      <xdr:nvSpPr>
        <xdr:cNvPr id="447" name="【保健センター・保健所】&#10;有形固定資産減価償却率該当値テキスト"/>
        <xdr:cNvSpPr txBox="1"/>
      </xdr:nvSpPr>
      <xdr:spPr>
        <a:xfrm>
          <a:off x="164084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42834</xdr:rowOff>
    </xdr:from>
    <xdr:ext cx="405111" cy="259045"/>
    <xdr:sp macro="" textlink="">
      <xdr:nvSpPr>
        <xdr:cNvPr id="448" name="n_1aveValue【保健センター・保健所】&#10;有形固定資産減価償却率"/>
        <xdr:cNvSpPr txBox="1"/>
      </xdr:nvSpPr>
      <xdr:spPr>
        <a:xfrm>
          <a:off x="15266043"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474" name="直線コネクタ 473"/>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475"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476" name="直線コネクタ 47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477"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478" name="直線コネクタ 477"/>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479"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80" name="フローチャート : 判断 47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481" name="フローチャート : 判断 480"/>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30843</xdr:rowOff>
    </xdr:from>
    <xdr:to>
      <xdr:col>32</xdr:col>
      <xdr:colOff>238125</xdr:colOff>
      <xdr:row>62</xdr:row>
      <xdr:rowOff>132443</xdr:rowOff>
    </xdr:to>
    <xdr:sp macro="" textlink="">
      <xdr:nvSpPr>
        <xdr:cNvPr id="487" name="円/楕円 486"/>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9270</xdr:rowOff>
    </xdr:from>
    <xdr:ext cx="469744" cy="259045"/>
    <xdr:sp macro="" textlink="">
      <xdr:nvSpPr>
        <xdr:cNvPr id="488" name="【保健センター・保健所】&#10;一人当たり面積該当値テキスト"/>
        <xdr:cNvSpPr txBox="1"/>
      </xdr:nvSpPr>
      <xdr:spPr>
        <a:xfrm>
          <a:off x="222504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157134</xdr:rowOff>
    </xdr:from>
    <xdr:ext cx="469744" cy="259045"/>
    <xdr:sp macro="" textlink="">
      <xdr:nvSpPr>
        <xdr:cNvPr id="489"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91" name="正方形/長方形 49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92" name="正方形/長方形 49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93" name="正方形/長方形 49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94" name="正方形/長方形 49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97" name="正方形/長方形 49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98" name="正方形/長方形 49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99" name="正方形/長方形 49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00" name="正方形/長方形 49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2" name="テキスト ボックス 5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0" name="テキスト ボックス 5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24" name="直線コネクタ 523"/>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25"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26" name="直線コネクタ 525"/>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27"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28" name="直線コネクタ 527"/>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67835</xdr:rowOff>
    </xdr:from>
    <xdr:ext cx="405111" cy="259045"/>
    <xdr:sp macro="" textlink="">
      <xdr:nvSpPr>
        <xdr:cNvPr id="529" name="【庁舎】&#10;有形固定資産減価償却率平均値テキスト"/>
        <xdr:cNvSpPr txBox="1"/>
      </xdr:nvSpPr>
      <xdr:spPr>
        <a:xfrm>
          <a:off x="16408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30" name="フローチャート : 判断 529"/>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31" name="フローチャート : 判断 530"/>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43687</xdr:rowOff>
    </xdr:from>
    <xdr:to>
      <xdr:col>23</xdr:col>
      <xdr:colOff>568325</xdr:colOff>
      <xdr:row>103</xdr:row>
      <xdr:rowOff>145287</xdr:rowOff>
    </xdr:to>
    <xdr:sp macro="" textlink="">
      <xdr:nvSpPr>
        <xdr:cNvPr id="537" name="円/楕円 536"/>
        <xdr:cNvSpPr/>
      </xdr:nvSpPr>
      <xdr:spPr>
        <a:xfrm>
          <a:off x="162687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66564</xdr:rowOff>
    </xdr:from>
    <xdr:ext cx="405111" cy="259045"/>
    <xdr:sp macro="" textlink="">
      <xdr:nvSpPr>
        <xdr:cNvPr id="538" name="【庁舎】&#10;有形固定資産減価償却率該当値テキスト"/>
        <xdr:cNvSpPr txBox="1"/>
      </xdr:nvSpPr>
      <xdr:spPr>
        <a:xfrm>
          <a:off x="16408400" y="175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20083</xdr:rowOff>
    </xdr:from>
    <xdr:ext cx="405111" cy="259045"/>
    <xdr:sp macro="" textlink="">
      <xdr:nvSpPr>
        <xdr:cNvPr id="539" name="n_1aveValue【庁舎】&#10;有形固定資産減価償却率"/>
        <xdr:cNvSpPr txBox="1"/>
      </xdr:nvSpPr>
      <xdr:spPr>
        <a:xfrm>
          <a:off x="15266043"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0" name="直線コネクタ 5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1" name="テキスト ボックス 5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2" name="直線コネクタ 5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3" name="テキスト ボックス 5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4" name="直線コネクタ 5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5" name="テキスト ボックス 5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6" name="直線コネクタ 5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7" name="テキスト ボックス 5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8" name="直線コネクタ 5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9" name="テキスト ボックス 5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0" name="直線コネクタ 5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1" name="テキスト ボックス 5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65" name="直線コネクタ 564"/>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66"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567" name="直線コネクタ 56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568"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569" name="直線コネクタ 568"/>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570"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571" name="フローチャート : 判断 570"/>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572" name="フローチャート : 判断 571"/>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31931</xdr:rowOff>
    </xdr:from>
    <xdr:to>
      <xdr:col>32</xdr:col>
      <xdr:colOff>238125</xdr:colOff>
      <xdr:row>106</xdr:row>
      <xdr:rowOff>133531</xdr:rowOff>
    </xdr:to>
    <xdr:sp macro="" textlink="">
      <xdr:nvSpPr>
        <xdr:cNvPr id="578" name="円/楕円 577"/>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54808</xdr:rowOff>
    </xdr:from>
    <xdr:ext cx="469744" cy="259045"/>
    <xdr:sp macro="" textlink="">
      <xdr:nvSpPr>
        <xdr:cNvPr id="579" name="【庁舎】&#10;一人当たり面積該当値テキスト"/>
        <xdr:cNvSpPr txBox="1"/>
      </xdr:nvSpPr>
      <xdr:spPr>
        <a:xfrm>
          <a:off x="22250400" y="180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70048</xdr:rowOff>
    </xdr:from>
    <xdr:ext cx="469744" cy="259045"/>
    <xdr:sp macro="" textlink="">
      <xdr:nvSpPr>
        <xdr:cNvPr id="580" name="n_1aveValue【庁舎】&#10;一人当たり面積"/>
        <xdr:cNvSpPr txBox="1"/>
      </xdr:nvSpPr>
      <xdr:spPr>
        <a:xfrm>
          <a:off x="210757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類似団体と比較して特に有形固定資産減価償却率が高くなっている施設は、保健センター・保健所、庁舎等であり、一方で低くなっている施設は、図書館、体育館・プール等である。</a:t>
          </a:r>
        </a:p>
        <a:p>
          <a:r>
            <a:rPr kumimoji="1" lang="ja-JP" altLang="en-US" sz="1300">
              <a:latin typeface="ＭＳ Ｐゴシック"/>
            </a:rPr>
            <a:t>保健センター・保健所は</a:t>
          </a:r>
          <a:r>
            <a:rPr kumimoji="1" lang="en-US" altLang="ja-JP" sz="1300">
              <a:latin typeface="ＭＳ Ｐゴシック"/>
            </a:rPr>
            <a:t>75.3</a:t>
          </a:r>
          <a:r>
            <a:rPr kumimoji="1" lang="ja-JP" altLang="en-US" sz="1300">
              <a:latin typeface="ＭＳ Ｐゴシック"/>
            </a:rPr>
            <a:t>％と類似団体平均を</a:t>
          </a:r>
          <a:r>
            <a:rPr kumimoji="1" lang="en-US" altLang="ja-JP" sz="1300">
              <a:latin typeface="ＭＳ Ｐゴシック"/>
            </a:rPr>
            <a:t>35.3</a:t>
          </a:r>
          <a:r>
            <a:rPr kumimoji="1" lang="ja-JP" altLang="en-US" sz="1300">
              <a:latin typeface="ＭＳ Ｐゴシック"/>
            </a:rPr>
            <a:t>ポイント上回った。昭和</a:t>
          </a:r>
          <a:r>
            <a:rPr kumimoji="1" lang="en-US" altLang="ja-JP" sz="1300">
              <a:latin typeface="ＭＳ Ｐゴシック"/>
            </a:rPr>
            <a:t>40</a:t>
          </a:r>
          <a:r>
            <a:rPr kumimoji="1" lang="ja-JP" altLang="en-US" sz="1300">
              <a:latin typeface="ＭＳ Ｐゴシック"/>
            </a:rPr>
            <a:t>年代～</a:t>
          </a:r>
          <a:r>
            <a:rPr kumimoji="1" lang="en-US" altLang="ja-JP" sz="1300">
              <a:latin typeface="ＭＳ Ｐゴシック"/>
            </a:rPr>
            <a:t>50</a:t>
          </a:r>
          <a:r>
            <a:rPr kumimoji="1" lang="ja-JP" altLang="en-US" sz="1300">
              <a:latin typeface="ＭＳ Ｐゴシック"/>
            </a:rPr>
            <a:t>年代にかけて滝野川福祉保健センター（現・滝野川健康支援センター）、北区保健所を建設し、耐用年数である</a:t>
          </a:r>
          <a:r>
            <a:rPr kumimoji="1" lang="en-US" altLang="ja-JP" sz="1300">
              <a:latin typeface="ＭＳ Ｐゴシック"/>
            </a:rPr>
            <a:t>50</a:t>
          </a:r>
          <a:r>
            <a:rPr kumimoji="1" lang="ja-JP" altLang="en-US" sz="1300">
              <a:latin typeface="ＭＳ Ｐゴシック"/>
            </a:rPr>
            <a:t>年を経過しつつあるためである。必要な修繕を行っており、使用上の問題はない。</a:t>
          </a:r>
        </a:p>
        <a:p>
          <a:r>
            <a:rPr kumimoji="1" lang="ja-JP" altLang="en-US" sz="1300">
              <a:latin typeface="ＭＳ Ｐゴシック"/>
            </a:rPr>
            <a:t>庁舎は</a:t>
          </a:r>
          <a:r>
            <a:rPr kumimoji="1" lang="en-US" altLang="ja-JP" sz="1300">
              <a:latin typeface="ＭＳ Ｐゴシック"/>
            </a:rPr>
            <a:t>56.7</a:t>
          </a:r>
          <a:r>
            <a:rPr kumimoji="1" lang="ja-JP" altLang="en-US" sz="1300">
              <a:latin typeface="ＭＳ Ｐゴシック"/>
            </a:rPr>
            <a:t>％と類似団体平均を</a:t>
          </a:r>
          <a:r>
            <a:rPr kumimoji="1" lang="en-US" altLang="ja-JP" sz="1300">
              <a:latin typeface="ＭＳ Ｐゴシック"/>
            </a:rPr>
            <a:t>9.5</a:t>
          </a:r>
          <a:r>
            <a:rPr kumimoji="1" lang="ja-JP" altLang="en-US" sz="1300">
              <a:latin typeface="ＭＳ Ｐゴシック"/>
            </a:rPr>
            <a:t>ポイント上回った。耐震性や老朽化など現庁舎の現状と様々な課題を踏まえ、平成</a:t>
          </a:r>
          <a:r>
            <a:rPr kumimoji="1" lang="en-US" altLang="ja-JP" sz="1300">
              <a:latin typeface="ＭＳ Ｐゴシック"/>
            </a:rPr>
            <a:t>29</a:t>
          </a:r>
          <a:r>
            <a:rPr kumimoji="1" lang="ja-JP" altLang="en-US" sz="1300">
              <a:latin typeface="ＭＳ Ｐゴシック"/>
            </a:rPr>
            <a:t>年度には国立印刷局王子工場用地の一部を新庁舎建設予定地とすることを決定した。</a:t>
          </a:r>
        </a:p>
        <a:p>
          <a:r>
            <a:rPr kumimoji="1" lang="ja-JP" altLang="en-US" sz="1300">
              <a:latin typeface="ＭＳ Ｐゴシック"/>
            </a:rPr>
            <a:t>図書館は</a:t>
          </a:r>
          <a:r>
            <a:rPr kumimoji="1" lang="en-US" altLang="ja-JP" sz="1300">
              <a:latin typeface="ＭＳ Ｐゴシック"/>
            </a:rPr>
            <a:t>24.5</a:t>
          </a:r>
          <a:r>
            <a:rPr kumimoji="1" lang="ja-JP" altLang="en-US" sz="1300">
              <a:latin typeface="ＭＳ Ｐゴシック"/>
            </a:rPr>
            <a:t>％と類似団体平均を</a:t>
          </a:r>
          <a:r>
            <a:rPr kumimoji="1" lang="en-US" altLang="ja-JP" sz="1300">
              <a:latin typeface="ＭＳ Ｐゴシック"/>
            </a:rPr>
            <a:t>20.4</a:t>
          </a:r>
          <a:r>
            <a:rPr kumimoji="1" lang="ja-JP" altLang="en-US" sz="1300">
              <a:latin typeface="ＭＳ Ｐゴシック"/>
            </a:rPr>
            <a:t>ポイント下回った。平成</a:t>
          </a:r>
          <a:r>
            <a:rPr kumimoji="1" lang="en-US" altLang="ja-JP" sz="1300">
              <a:latin typeface="ＭＳ Ｐゴシック"/>
            </a:rPr>
            <a:t>20</a:t>
          </a:r>
          <a:r>
            <a:rPr kumimoji="1" lang="ja-JP" altLang="en-US" sz="1300">
              <a:latin typeface="ＭＳ Ｐゴシック"/>
            </a:rPr>
            <a:t>年度に最も規模の大きい中央図書館を建替えたため、低くなっている。</a:t>
          </a:r>
        </a:p>
        <a:p>
          <a:r>
            <a:rPr kumimoji="1" lang="ja-JP" altLang="en-US" sz="1300">
              <a:latin typeface="ＭＳ Ｐゴシック"/>
            </a:rPr>
            <a:t>体育館・プール等は</a:t>
          </a:r>
          <a:r>
            <a:rPr kumimoji="1" lang="en-US" altLang="ja-JP" sz="1300">
              <a:latin typeface="ＭＳ Ｐゴシック"/>
            </a:rPr>
            <a:t>38.7</a:t>
          </a:r>
          <a:r>
            <a:rPr kumimoji="1" lang="ja-JP" altLang="en-US" sz="1300">
              <a:latin typeface="ＭＳ Ｐゴシック"/>
            </a:rPr>
            <a:t>％と類似団体平均を</a:t>
          </a:r>
          <a:r>
            <a:rPr kumimoji="1" lang="en-US" altLang="ja-JP" sz="1300">
              <a:latin typeface="ＭＳ Ｐゴシック"/>
            </a:rPr>
            <a:t>6.1</a:t>
          </a:r>
          <a:r>
            <a:rPr kumimoji="1" lang="ja-JP" altLang="en-US" sz="1300">
              <a:latin typeface="ＭＳ Ｐゴシック"/>
            </a:rPr>
            <a:t>ポイント下回った。平成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月に赤羽体育館を新たに竣工したため、低くなっている。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財政力指数は前年度から</a:t>
          </a:r>
          <a:r>
            <a:rPr lang="en-US" altLang="ja-JP" sz="1300">
              <a:solidFill>
                <a:schemeClr val="dk1"/>
              </a:solidFill>
              <a:effectLst/>
              <a:latin typeface="+mn-lt"/>
              <a:ea typeface="+mn-ea"/>
              <a:cs typeface="+mn-cs"/>
            </a:rPr>
            <a:t>0.01</a:t>
          </a:r>
          <a:r>
            <a:rPr lang="ja-JP" altLang="ja-JP" sz="1300">
              <a:solidFill>
                <a:schemeClr val="dk1"/>
              </a:solidFill>
              <a:effectLst/>
              <a:latin typeface="+mn-lt"/>
              <a:ea typeface="+mn-ea"/>
              <a:cs typeface="+mn-cs"/>
            </a:rPr>
            <a:t>ポイント上昇し</a:t>
          </a:r>
          <a:r>
            <a:rPr lang="en-US" altLang="ja-JP" sz="1300">
              <a:solidFill>
                <a:schemeClr val="dk1"/>
              </a:solidFill>
              <a:effectLst/>
              <a:latin typeface="+mn-lt"/>
              <a:ea typeface="+mn-ea"/>
              <a:cs typeface="+mn-cs"/>
            </a:rPr>
            <a:t>0.39</a:t>
          </a:r>
          <a:r>
            <a:rPr lang="ja-JP" altLang="ja-JP" sz="1300">
              <a:solidFill>
                <a:schemeClr val="dk1"/>
              </a:solidFill>
              <a:effectLst/>
              <a:latin typeface="+mn-lt"/>
              <a:ea typeface="+mn-ea"/>
              <a:cs typeface="+mn-cs"/>
            </a:rPr>
            <a:t>となり、特別区税の歳入に占める割合が</a:t>
          </a:r>
          <a:r>
            <a:rPr lang="en-US" altLang="ja-JP" sz="1300">
              <a:solidFill>
                <a:schemeClr val="dk1"/>
              </a:solidFill>
              <a:effectLst/>
              <a:latin typeface="+mn-lt"/>
              <a:ea typeface="+mn-ea"/>
              <a:cs typeface="+mn-cs"/>
            </a:rPr>
            <a:t>19.1</a:t>
          </a:r>
          <a:r>
            <a:rPr lang="ja-JP" altLang="ja-JP" sz="1300">
              <a:solidFill>
                <a:schemeClr val="dk1"/>
              </a:solidFill>
              <a:effectLst/>
              <a:latin typeface="+mn-lt"/>
              <a:ea typeface="+mn-ea"/>
              <a:cs typeface="+mn-cs"/>
            </a:rPr>
            <a:t>％と類似団体平均を大きく下回るなど、低い水準で推移している。一方で、都区財政調整交付金は歳入の</a:t>
          </a:r>
          <a:r>
            <a:rPr lang="en-US" altLang="ja-JP" sz="1300">
              <a:solidFill>
                <a:schemeClr val="dk1"/>
              </a:solidFill>
              <a:effectLst/>
              <a:latin typeface="+mn-lt"/>
              <a:ea typeface="+mn-ea"/>
              <a:cs typeface="+mn-cs"/>
            </a:rPr>
            <a:t>34.2</a:t>
          </a:r>
          <a:r>
            <a:rPr lang="ja-JP" altLang="ja-JP" sz="1300">
              <a:solidFill>
                <a:schemeClr val="dk1"/>
              </a:solidFill>
              <a:effectLst/>
              <a:latin typeface="+mn-lt"/>
              <a:ea typeface="+mn-ea"/>
              <a:cs typeface="+mn-cs"/>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90"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3" name="円/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5" name="円/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経常収支比率は、前年度から</a:t>
          </a:r>
          <a:r>
            <a:rPr lang="en-US" altLang="ja-JP" sz="1300">
              <a:solidFill>
                <a:schemeClr val="dk1"/>
              </a:solidFill>
              <a:effectLst/>
              <a:latin typeface="+mn-lt"/>
              <a:ea typeface="+mn-ea"/>
              <a:cs typeface="+mn-cs"/>
            </a:rPr>
            <a:t>1.5</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上昇</a:t>
          </a:r>
          <a:r>
            <a:rPr lang="ja-JP" altLang="ja-JP" sz="1300">
              <a:solidFill>
                <a:schemeClr val="dk1"/>
              </a:solidFill>
              <a:effectLst/>
              <a:latin typeface="+mn-lt"/>
              <a:ea typeface="+mn-ea"/>
              <a:cs typeface="+mn-cs"/>
            </a:rPr>
            <a:t>し</a:t>
          </a:r>
          <a:r>
            <a:rPr lang="en-US" altLang="ja-JP" sz="1300">
              <a:solidFill>
                <a:schemeClr val="dk1"/>
              </a:solidFill>
              <a:effectLst/>
              <a:latin typeface="+mn-lt"/>
              <a:ea typeface="+mn-ea"/>
              <a:cs typeface="+mn-cs"/>
            </a:rPr>
            <a:t>84.9</a:t>
          </a:r>
          <a:r>
            <a:rPr lang="ja-JP" altLang="ja-JP" sz="1300">
              <a:solidFill>
                <a:schemeClr val="dk1"/>
              </a:solidFill>
              <a:effectLst/>
              <a:latin typeface="+mn-lt"/>
              <a:ea typeface="+mn-ea"/>
              <a:cs typeface="+mn-cs"/>
            </a:rPr>
            <a:t>％となった。これは、保育所待機児童解消を図るため保育所定員を拡大したことによる扶助費の増などにより、経常的な経費に充当した一般財源等が増加した</a:t>
          </a:r>
          <a:r>
            <a:rPr lang="ja-JP" altLang="en-US" sz="1300">
              <a:solidFill>
                <a:schemeClr val="dk1"/>
              </a:solidFill>
              <a:effectLst/>
              <a:latin typeface="+mn-lt"/>
              <a:ea typeface="+mn-ea"/>
              <a:cs typeface="+mn-cs"/>
            </a:rPr>
            <a:t>ことに加え</a:t>
          </a:r>
          <a:r>
            <a:rPr lang="ja-JP" altLang="ja-JP" sz="1300">
              <a:solidFill>
                <a:schemeClr val="dk1"/>
              </a:solidFill>
              <a:effectLst/>
              <a:latin typeface="+mn-lt"/>
              <a:ea typeface="+mn-ea"/>
              <a:cs typeface="+mn-cs"/>
            </a:rPr>
            <a:t>、地方消費税交付金や</a:t>
          </a:r>
          <a:r>
            <a:rPr lang="ja-JP" altLang="en-US" sz="1300">
              <a:solidFill>
                <a:schemeClr val="dk1"/>
              </a:solidFill>
              <a:effectLst/>
              <a:latin typeface="+mn-lt"/>
              <a:ea typeface="+mn-ea"/>
              <a:cs typeface="+mn-cs"/>
            </a:rPr>
            <a:t>都税と連動した各種交付金の減</a:t>
          </a:r>
          <a:r>
            <a:rPr lang="ja-JP" altLang="ja-JP" sz="1300">
              <a:solidFill>
                <a:schemeClr val="dk1"/>
              </a:solidFill>
              <a:effectLst/>
              <a:latin typeface="+mn-lt"/>
              <a:ea typeface="+mn-ea"/>
              <a:cs typeface="+mn-cs"/>
            </a:rPr>
            <a:t>によ</a:t>
          </a:r>
          <a:r>
            <a:rPr lang="ja-JP" altLang="en-US" sz="1300">
              <a:solidFill>
                <a:schemeClr val="dk1"/>
              </a:solidFill>
              <a:effectLst/>
              <a:latin typeface="+mn-lt"/>
              <a:ea typeface="+mn-ea"/>
              <a:cs typeface="+mn-cs"/>
            </a:rPr>
            <a:t>り、</a:t>
          </a:r>
          <a:r>
            <a:rPr lang="ja-JP" altLang="ja-JP" sz="1300">
              <a:solidFill>
                <a:schemeClr val="dk1"/>
              </a:solidFill>
              <a:effectLst/>
              <a:latin typeface="+mn-lt"/>
              <a:ea typeface="+mn-ea"/>
              <a:cs typeface="+mn-cs"/>
            </a:rPr>
            <a:t>経常的一般財源等</a:t>
          </a:r>
          <a:r>
            <a:rPr lang="ja-JP" altLang="en-US" sz="1300">
              <a:solidFill>
                <a:schemeClr val="dk1"/>
              </a:solidFill>
              <a:effectLst/>
              <a:latin typeface="+mn-lt"/>
              <a:ea typeface="+mn-ea"/>
              <a:cs typeface="+mn-cs"/>
            </a:rPr>
            <a:t>が減少したことによる。</a:t>
          </a:r>
          <a:endParaRPr lang="ja-JP" altLang="ja-JP" sz="1300">
            <a:effectLst/>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引き続き、収納対策の充実や「北区経営改革プラン２０１５」の実行に全力を挙げて取り組み、適正水準とされる</a:t>
          </a:r>
          <a:r>
            <a:rPr lang="en-US" altLang="ja-JP" sz="1300">
              <a:solidFill>
                <a:schemeClr val="dk1"/>
              </a:solidFill>
              <a:effectLst/>
              <a:latin typeface="+mn-lt"/>
              <a:ea typeface="+mn-ea"/>
              <a:cs typeface="+mn-cs"/>
            </a:rPr>
            <a:t>70</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80</a:t>
          </a:r>
          <a:r>
            <a:rPr lang="ja-JP" altLang="ja-JP" sz="1300">
              <a:solidFill>
                <a:schemeClr val="dk1"/>
              </a:solidFill>
              <a:effectLst/>
              <a:latin typeface="+mn-lt"/>
              <a:ea typeface="+mn-ea"/>
              <a:cs typeface="+mn-cs"/>
            </a:rPr>
            <a:t>％の範囲に収めるよう努める</a:t>
          </a:r>
          <a:r>
            <a:rPr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64</xdr:row>
      <xdr:rowOff>160020</xdr:rowOff>
    </xdr:to>
    <xdr:cxnSp macro="">
      <xdr:nvCxnSpPr>
        <xdr:cNvPr id="124" name="直線コネクタ 123"/>
        <xdr:cNvCxnSpPr/>
      </xdr:nvCxnSpPr>
      <xdr:spPr>
        <a:xfrm flipV="1">
          <a:off x="4953000" y="1007110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132097</xdr:rowOff>
    </xdr:from>
    <xdr:ext cx="762000" cy="259045"/>
    <xdr:sp macro="" textlink="">
      <xdr:nvSpPr>
        <xdr:cNvPr id="125" name="財政構造の弾力性最小値テキスト"/>
        <xdr:cNvSpPr txBox="1"/>
      </xdr:nvSpPr>
      <xdr:spPr>
        <a:xfrm>
          <a:off x="5041900" y="111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64</xdr:row>
      <xdr:rowOff>160020</xdr:rowOff>
    </xdr:from>
    <xdr:to>
      <xdr:col>7</xdr:col>
      <xdr:colOff>241300</xdr:colOff>
      <xdr:row>64</xdr:row>
      <xdr:rowOff>160020</xdr:rowOff>
    </xdr:to>
    <xdr:cxnSp macro="">
      <xdr:nvCxnSpPr>
        <xdr:cNvPr id="126" name="直線コネクタ 125"/>
        <xdr:cNvCxnSpPr/>
      </xdr:nvCxnSpPr>
      <xdr:spPr>
        <a:xfrm>
          <a:off x="48641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27305</xdr:rowOff>
    </xdr:from>
    <xdr:to>
      <xdr:col>7</xdr:col>
      <xdr:colOff>152400</xdr:colOff>
      <xdr:row>64</xdr:row>
      <xdr:rowOff>117793</xdr:rowOff>
    </xdr:to>
    <xdr:cxnSp macro="">
      <xdr:nvCxnSpPr>
        <xdr:cNvPr id="129" name="直線コネクタ 128"/>
        <xdr:cNvCxnSpPr/>
      </xdr:nvCxnSpPr>
      <xdr:spPr>
        <a:xfrm>
          <a:off x="4114800" y="1100010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88599</xdr:rowOff>
    </xdr:from>
    <xdr:ext cx="762000" cy="259045"/>
    <xdr:sp macro="" textlink="">
      <xdr:nvSpPr>
        <xdr:cNvPr id="130" name="財政構造の弾力性平均値テキスト"/>
        <xdr:cNvSpPr txBox="1"/>
      </xdr:nvSpPr>
      <xdr:spPr>
        <a:xfrm>
          <a:off x="5041900" y="10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72072</xdr:rowOff>
    </xdr:from>
    <xdr:to>
      <xdr:col>7</xdr:col>
      <xdr:colOff>203200</xdr:colOff>
      <xdr:row>63</xdr:row>
      <xdr:rowOff>2222</xdr:rowOff>
    </xdr:to>
    <xdr:sp macro="" textlink="">
      <xdr:nvSpPr>
        <xdr:cNvPr id="131" name="フローチャート : 判断 130"/>
        <xdr:cNvSpPr/>
      </xdr:nvSpPr>
      <xdr:spPr>
        <a:xfrm>
          <a:off x="49022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27305</xdr:rowOff>
    </xdr:from>
    <xdr:to>
      <xdr:col>6</xdr:col>
      <xdr:colOff>0</xdr:colOff>
      <xdr:row>65</xdr:row>
      <xdr:rowOff>18732</xdr:rowOff>
    </xdr:to>
    <xdr:cxnSp macro="">
      <xdr:nvCxnSpPr>
        <xdr:cNvPr id="132" name="直線コネクタ 131"/>
        <xdr:cNvCxnSpPr/>
      </xdr:nvCxnSpPr>
      <xdr:spPr>
        <a:xfrm flipV="1">
          <a:off x="3225800" y="1100010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153035</xdr:rowOff>
    </xdr:from>
    <xdr:to>
      <xdr:col>6</xdr:col>
      <xdr:colOff>50800</xdr:colOff>
      <xdr:row>62</xdr:row>
      <xdr:rowOff>83185</xdr:rowOff>
    </xdr:to>
    <xdr:sp macro="" textlink="">
      <xdr:nvSpPr>
        <xdr:cNvPr id="133" name="フローチャート : 判断 132"/>
        <xdr:cNvSpPr/>
      </xdr:nvSpPr>
      <xdr:spPr>
        <a:xfrm>
          <a:off x="4064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34" name="テキスト ボックス 133"/>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18732</xdr:rowOff>
    </xdr:from>
    <xdr:to>
      <xdr:col>4</xdr:col>
      <xdr:colOff>482600</xdr:colOff>
      <xdr:row>65</xdr:row>
      <xdr:rowOff>109220</xdr:rowOff>
    </xdr:to>
    <xdr:cxnSp macro="">
      <xdr:nvCxnSpPr>
        <xdr:cNvPr id="135" name="直線コネクタ 134"/>
        <xdr:cNvCxnSpPr/>
      </xdr:nvCxnSpPr>
      <xdr:spPr>
        <a:xfrm flipV="1">
          <a:off x="2336800" y="1116298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156528</xdr:rowOff>
    </xdr:from>
    <xdr:to>
      <xdr:col>4</xdr:col>
      <xdr:colOff>533400</xdr:colOff>
      <xdr:row>63</xdr:row>
      <xdr:rowOff>86678</xdr:rowOff>
    </xdr:to>
    <xdr:sp macro="" textlink="">
      <xdr:nvSpPr>
        <xdr:cNvPr id="136" name="フローチャート : 判断 135"/>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96855</xdr:rowOff>
    </xdr:from>
    <xdr:ext cx="762000" cy="259045"/>
    <xdr:sp macro="" textlink="">
      <xdr:nvSpPr>
        <xdr:cNvPr id="137" name="テキスト ボックス 136"/>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66</xdr:row>
      <xdr:rowOff>46355</xdr:rowOff>
    </xdr:to>
    <xdr:cxnSp macro="">
      <xdr:nvCxnSpPr>
        <xdr:cNvPr id="138" name="直線コネクタ 137"/>
        <xdr:cNvCxnSpPr/>
      </xdr:nvCxnSpPr>
      <xdr:spPr>
        <a:xfrm flipV="1">
          <a:off x="1447800" y="112534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41" name="フローチャート : 判断 140"/>
        <xdr:cNvSpPr/>
      </xdr:nvSpPr>
      <xdr:spPr>
        <a:xfrm>
          <a:off x="1397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42" name="テキスト ボックス 141"/>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66993</xdr:rowOff>
    </xdr:from>
    <xdr:to>
      <xdr:col>7</xdr:col>
      <xdr:colOff>203200</xdr:colOff>
      <xdr:row>64</xdr:row>
      <xdr:rowOff>168593</xdr:rowOff>
    </xdr:to>
    <xdr:sp macro="" textlink="">
      <xdr:nvSpPr>
        <xdr:cNvPr id="148" name="円/楕円 147"/>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134320</xdr:rowOff>
    </xdr:from>
    <xdr:ext cx="762000" cy="259045"/>
    <xdr:sp macro="" textlink="">
      <xdr:nvSpPr>
        <xdr:cNvPr id="149" name="財政構造の弾力性該当値テキスト"/>
        <xdr:cNvSpPr txBox="1"/>
      </xdr:nvSpPr>
      <xdr:spPr>
        <a:xfrm>
          <a:off x="5041900" y="1093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147955</xdr:rowOff>
    </xdr:from>
    <xdr:to>
      <xdr:col>6</xdr:col>
      <xdr:colOff>50800</xdr:colOff>
      <xdr:row>64</xdr:row>
      <xdr:rowOff>78105</xdr:rowOff>
    </xdr:to>
    <xdr:sp macro="" textlink="">
      <xdr:nvSpPr>
        <xdr:cNvPr id="150" name="円/楕円 149"/>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62882</xdr:rowOff>
    </xdr:from>
    <xdr:ext cx="736600" cy="259045"/>
    <xdr:sp macro="" textlink="">
      <xdr:nvSpPr>
        <xdr:cNvPr id="151" name="テキスト ボックス 150"/>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139382</xdr:rowOff>
    </xdr:from>
    <xdr:to>
      <xdr:col>4</xdr:col>
      <xdr:colOff>533400</xdr:colOff>
      <xdr:row>65</xdr:row>
      <xdr:rowOff>69532</xdr:rowOff>
    </xdr:to>
    <xdr:sp macro="" textlink="">
      <xdr:nvSpPr>
        <xdr:cNvPr id="152" name="円/楕円 151"/>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54309</xdr:rowOff>
    </xdr:from>
    <xdr:ext cx="762000" cy="259045"/>
    <xdr:sp macro="" textlink="">
      <xdr:nvSpPr>
        <xdr:cNvPr id="153" name="テキスト ボックス 152"/>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4" name="円/楕円 153"/>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5" name="テキスト ボックス 15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167005</xdr:rowOff>
    </xdr:from>
    <xdr:to>
      <xdr:col>2</xdr:col>
      <xdr:colOff>127000</xdr:colOff>
      <xdr:row>66</xdr:row>
      <xdr:rowOff>97155</xdr:rowOff>
    </xdr:to>
    <xdr:sp macro="" textlink="">
      <xdr:nvSpPr>
        <xdr:cNvPr id="156" name="円/楕円 155"/>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81932</xdr:rowOff>
    </xdr:from>
    <xdr:ext cx="762000" cy="259045"/>
    <xdr:sp macro="" textlink="">
      <xdr:nvSpPr>
        <xdr:cNvPr id="157" name="テキスト ボックス 156"/>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[130,203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人口１人当たりの人件費・物件費等決算額は、</a:t>
          </a:r>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年国勢調査の終了に伴う人件費（退職金を除く）の減や人口の増により</a:t>
          </a:r>
          <a:r>
            <a:rPr lang="ja-JP" altLang="ja-JP" sz="1300">
              <a:solidFill>
                <a:schemeClr val="dk1"/>
              </a:solidFill>
              <a:effectLst/>
              <a:latin typeface="+mn-lt"/>
              <a:ea typeface="+mn-ea"/>
              <a:cs typeface="+mn-cs"/>
            </a:rPr>
            <a:t>、前年度比</a:t>
          </a:r>
          <a:r>
            <a:rPr lang="en-US" altLang="ja-JP" sz="1300">
              <a:solidFill>
                <a:schemeClr val="dk1"/>
              </a:solidFill>
              <a:effectLst/>
              <a:latin typeface="+mn-lt"/>
              <a:ea typeface="+mn-ea"/>
              <a:cs typeface="+mn-cs"/>
            </a:rPr>
            <a:t>0.4</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減少</a:t>
          </a:r>
          <a:r>
            <a:rPr lang="ja-JP" altLang="ja-JP" sz="1300">
              <a:solidFill>
                <a:schemeClr val="dk1"/>
              </a:solidFill>
              <a:effectLst/>
              <a:latin typeface="+mn-lt"/>
              <a:ea typeface="+mn-ea"/>
              <a:cs typeface="+mn-cs"/>
            </a:rPr>
            <a:t>し、</a:t>
          </a:r>
          <a:r>
            <a:rPr lang="en-US" altLang="ja-JP" sz="1300">
              <a:solidFill>
                <a:schemeClr val="dk1"/>
              </a:solidFill>
              <a:effectLst/>
              <a:latin typeface="+mn-lt"/>
              <a:ea typeface="+mn-ea"/>
              <a:cs typeface="+mn-cs"/>
            </a:rPr>
            <a:t>130,203</a:t>
          </a:r>
          <a:r>
            <a:rPr lang="ja-JP" altLang="ja-JP" sz="1300">
              <a:solidFill>
                <a:schemeClr val="dk1"/>
              </a:solidFill>
              <a:effectLst/>
              <a:latin typeface="+mn-lt"/>
              <a:ea typeface="+mn-ea"/>
              <a:cs typeface="+mn-cs"/>
            </a:rPr>
            <a:t>円となった。維持補修費については、施設の経年劣化により今後増加していくことが見込まれるが、「公共施設再配置方針」による公共施設の総量削減を推進するとともに、計画的な維持保全に努め、適切な管理を行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5" name="直線コネクタ 184"/>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86"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87" name="直線コネクタ 186"/>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88"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89" name="直線コネクタ 188"/>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139410</xdr:rowOff>
    </xdr:from>
    <xdr:to>
      <xdr:col>7</xdr:col>
      <xdr:colOff>152400</xdr:colOff>
      <xdr:row>81</xdr:row>
      <xdr:rowOff>141891</xdr:rowOff>
    </xdr:to>
    <xdr:cxnSp macro="">
      <xdr:nvCxnSpPr>
        <xdr:cNvPr id="190" name="直線コネクタ 189"/>
        <xdr:cNvCxnSpPr/>
      </xdr:nvCxnSpPr>
      <xdr:spPr>
        <a:xfrm flipV="1">
          <a:off x="4114800" y="14026860"/>
          <a:ext cx="8382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1"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2" name="フローチャート : 判断 191"/>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130626</xdr:rowOff>
    </xdr:from>
    <xdr:to>
      <xdr:col>6</xdr:col>
      <xdr:colOff>0</xdr:colOff>
      <xdr:row>81</xdr:row>
      <xdr:rowOff>141891</xdr:rowOff>
    </xdr:to>
    <xdr:cxnSp macro="">
      <xdr:nvCxnSpPr>
        <xdr:cNvPr id="193" name="直線コネクタ 192"/>
        <xdr:cNvCxnSpPr/>
      </xdr:nvCxnSpPr>
      <xdr:spPr>
        <a:xfrm>
          <a:off x="3225800" y="14018076"/>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4" name="フローチャート : 判断 193"/>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5" name="テキスト ボックス 194"/>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126119</xdr:rowOff>
    </xdr:from>
    <xdr:to>
      <xdr:col>4</xdr:col>
      <xdr:colOff>482600</xdr:colOff>
      <xdr:row>81</xdr:row>
      <xdr:rowOff>130626</xdr:rowOff>
    </xdr:to>
    <xdr:cxnSp macro="">
      <xdr:nvCxnSpPr>
        <xdr:cNvPr id="196" name="直線コネクタ 195"/>
        <xdr:cNvCxnSpPr/>
      </xdr:nvCxnSpPr>
      <xdr:spPr>
        <a:xfrm>
          <a:off x="2336800" y="1401356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197" name="フローチャート : 判断 196"/>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198" name="テキスト ボックス 197"/>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123258</xdr:rowOff>
    </xdr:from>
    <xdr:to>
      <xdr:col>3</xdr:col>
      <xdr:colOff>279400</xdr:colOff>
      <xdr:row>81</xdr:row>
      <xdr:rowOff>126119</xdr:rowOff>
    </xdr:to>
    <xdr:cxnSp macro="">
      <xdr:nvCxnSpPr>
        <xdr:cNvPr id="199" name="直線コネクタ 198"/>
        <xdr:cNvCxnSpPr/>
      </xdr:nvCxnSpPr>
      <xdr:spPr>
        <a:xfrm>
          <a:off x="1447800" y="14010708"/>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0" name="フローチャート : 判断 199"/>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1" name="テキスト ボックス 200"/>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2" name="フローチャート : 判断 201"/>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3" name="テキスト ボックス 202"/>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88610</xdr:rowOff>
    </xdr:from>
    <xdr:to>
      <xdr:col>7</xdr:col>
      <xdr:colOff>203200</xdr:colOff>
      <xdr:row>82</xdr:row>
      <xdr:rowOff>18760</xdr:rowOff>
    </xdr:to>
    <xdr:sp macro="" textlink="">
      <xdr:nvSpPr>
        <xdr:cNvPr id="209" name="円/楕円 208"/>
        <xdr:cNvSpPr/>
      </xdr:nvSpPr>
      <xdr:spPr>
        <a:xfrm>
          <a:off x="49022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136887</xdr:rowOff>
    </xdr:from>
    <xdr:ext cx="762000" cy="259045"/>
    <xdr:sp macro="" textlink="">
      <xdr:nvSpPr>
        <xdr:cNvPr id="210" name="人件費・物件費等の状況該当値テキスト"/>
        <xdr:cNvSpPr txBox="1"/>
      </xdr:nvSpPr>
      <xdr:spPr>
        <a:xfrm>
          <a:off x="5041900" y="140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91091</xdr:rowOff>
    </xdr:from>
    <xdr:to>
      <xdr:col>6</xdr:col>
      <xdr:colOff>50800</xdr:colOff>
      <xdr:row>82</xdr:row>
      <xdr:rowOff>21241</xdr:rowOff>
    </xdr:to>
    <xdr:sp macro="" textlink="">
      <xdr:nvSpPr>
        <xdr:cNvPr id="211" name="円/楕円 210"/>
        <xdr:cNvSpPr/>
      </xdr:nvSpPr>
      <xdr:spPr>
        <a:xfrm>
          <a:off x="4064000" y="139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6018</xdr:rowOff>
    </xdr:from>
    <xdr:ext cx="736600" cy="259045"/>
    <xdr:sp macro="" textlink="">
      <xdr:nvSpPr>
        <xdr:cNvPr id="212" name="テキスト ボックス 211"/>
        <xdr:cNvSpPr txBox="1"/>
      </xdr:nvSpPr>
      <xdr:spPr>
        <a:xfrm>
          <a:off x="3733800" y="140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79826</xdr:rowOff>
    </xdr:from>
    <xdr:to>
      <xdr:col>4</xdr:col>
      <xdr:colOff>533400</xdr:colOff>
      <xdr:row>82</xdr:row>
      <xdr:rowOff>9976</xdr:rowOff>
    </xdr:to>
    <xdr:sp macro="" textlink="">
      <xdr:nvSpPr>
        <xdr:cNvPr id="213" name="円/楕円 212"/>
        <xdr:cNvSpPr/>
      </xdr:nvSpPr>
      <xdr:spPr>
        <a:xfrm>
          <a:off x="3175000" y="139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166203</xdr:rowOff>
    </xdr:from>
    <xdr:ext cx="762000" cy="259045"/>
    <xdr:sp macro="" textlink="">
      <xdr:nvSpPr>
        <xdr:cNvPr id="214" name="テキスト ボックス 213"/>
        <xdr:cNvSpPr txBox="1"/>
      </xdr:nvSpPr>
      <xdr:spPr>
        <a:xfrm>
          <a:off x="2844800" y="1405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75319</xdr:rowOff>
    </xdr:from>
    <xdr:to>
      <xdr:col>3</xdr:col>
      <xdr:colOff>330200</xdr:colOff>
      <xdr:row>82</xdr:row>
      <xdr:rowOff>5469</xdr:rowOff>
    </xdr:to>
    <xdr:sp macro="" textlink="">
      <xdr:nvSpPr>
        <xdr:cNvPr id="215" name="円/楕円 214"/>
        <xdr:cNvSpPr/>
      </xdr:nvSpPr>
      <xdr:spPr>
        <a:xfrm>
          <a:off x="2286000" y="13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161696</xdr:rowOff>
    </xdr:from>
    <xdr:ext cx="762000" cy="259045"/>
    <xdr:sp macro="" textlink="">
      <xdr:nvSpPr>
        <xdr:cNvPr id="216" name="テキスト ボックス 215"/>
        <xdr:cNvSpPr txBox="1"/>
      </xdr:nvSpPr>
      <xdr:spPr>
        <a:xfrm>
          <a:off x="1955800" y="1404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72458</xdr:rowOff>
    </xdr:from>
    <xdr:to>
      <xdr:col>2</xdr:col>
      <xdr:colOff>127000</xdr:colOff>
      <xdr:row>82</xdr:row>
      <xdr:rowOff>2608</xdr:rowOff>
    </xdr:to>
    <xdr:sp macro="" textlink="">
      <xdr:nvSpPr>
        <xdr:cNvPr id="217" name="円/楕円 216"/>
        <xdr:cNvSpPr/>
      </xdr:nvSpPr>
      <xdr:spPr>
        <a:xfrm>
          <a:off x="1397000" y="139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158835</xdr:rowOff>
    </xdr:from>
    <xdr:ext cx="762000" cy="259045"/>
    <xdr:sp macro="" textlink="">
      <xdr:nvSpPr>
        <xdr:cNvPr id="218" name="テキスト ボックス 217"/>
        <xdr:cNvSpPr txBox="1"/>
      </xdr:nvSpPr>
      <xdr:spPr>
        <a:xfrm>
          <a:off x="1066800" y="1404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ラスパイレス指数は、前年度比で</a:t>
          </a:r>
          <a:r>
            <a:rPr kumimoji="0" lang="en-US" altLang="ja-JP" sz="1300" b="0" i="0" u="none" strike="noStrike" kern="0" cap="none" spc="0" normalizeH="0" baseline="0" noProof="0">
              <a:ln>
                <a:noFill/>
              </a:ln>
              <a:solidFill>
                <a:prstClr val="black"/>
              </a:solidFill>
              <a:effectLst/>
              <a:uLnTx/>
              <a:uFillTx/>
              <a:latin typeface="+mn-lt"/>
              <a:ea typeface="+mn-ea"/>
              <a:cs typeface="+mn-cs"/>
            </a:rPr>
            <a:t>0.1</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300" b="0" i="0" u="none" strike="noStrike" kern="0" cap="none" spc="0" normalizeH="0" baseline="0" noProof="0">
              <a:ln>
                <a:noFill/>
              </a:ln>
              <a:solidFill>
                <a:prstClr val="black"/>
              </a:solidFill>
              <a:effectLst/>
              <a:uLnTx/>
              <a:uFillTx/>
              <a:latin typeface="+mn-lt"/>
              <a:ea typeface="+mn-ea"/>
              <a:cs typeface="+mn-cs"/>
            </a:rPr>
            <a:t>上昇</a:t>
          </a:r>
          <a:r>
            <a:rPr kumimoji="0" lang="ja-JP" altLang="ja-JP" sz="1300" b="0" i="0" u="none" strike="noStrike" kern="0" cap="none" spc="0" normalizeH="0" baseline="0" noProof="0">
              <a:ln>
                <a:noFill/>
              </a:ln>
              <a:solidFill>
                <a:prstClr val="black"/>
              </a:solidFill>
              <a:effectLst/>
              <a:uLnTx/>
              <a:uFillTx/>
              <a:latin typeface="+mn-lt"/>
              <a:ea typeface="+mn-ea"/>
              <a:cs typeface="+mn-cs"/>
            </a:rPr>
            <a:t>し、</a:t>
          </a:r>
          <a:r>
            <a:rPr kumimoji="0" lang="en-US" altLang="ja-JP" sz="1300" b="0" i="0" u="none" strike="noStrike" kern="0" cap="none" spc="0" normalizeH="0" baseline="0" noProof="0">
              <a:ln>
                <a:noFill/>
              </a:ln>
              <a:solidFill>
                <a:prstClr val="black"/>
              </a:solidFill>
              <a:effectLst/>
              <a:uLnTx/>
              <a:uFillTx/>
              <a:latin typeface="+mn-lt"/>
              <a:ea typeface="+mn-ea"/>
              <a:cs typeface="+mn-cs"/>
            </a:rPr>
            <a:t>99.4</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となった。給与については、特別区人事委員会勧告による特別区共通の給料表を使用しており、今後も特別区として給与体系の再構築を進め、総人件費の抑制に努めていく。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113393</xdr:rowOff>
    </xdr:from>
    <xdr:to>
      <xdr:col>24</xdr:col>
      <xdr:colOff>558800</xdr:colOff>
      <xdr:row>83</xdr:row>
      <xdr:rowOff>47171</xdr:rowOff>
    </xdr:to>
    <xdr:cxnSp macro="">
      <xdr:nvCxnSpPr>
        <xdr:cNvPr id="249" name="直線コネクタ 248"/>
        <xdr:cNvCxnSpPr/>
      </xdr:nvCxnSpPr>
      <xdr:spPr>
        <a:xfrm flipV="1">
          <a:off x="17018000" y="13829393"/>
          <a:ext cx="0" cy="4481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19248</xdr:rowOff>
    </xdr:from>
    <xdr:ext cx="762000" cy="259045"/>
    <xdr:sp macro="" textlink="">
      <xdr:nvSpPr>
        <xdr:cNvPr id="250" name="給与水準   （国との比較）最小値テキスト"/>
        <xdr:cNvSpPr txBox="1"/>
      </xdr:nvSpPr>
      <xdr:spPr>
        <a:xfrm>
          <a:off x="1710690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83</xdr:row>
      <xdr:rowOff>47171</xdr:rowOff>
    </xdr:from>
    <xdr:to>
      <xdr:col>24</xdr:col>
      <xdr:colOff>647700</xdr:colOff>
      <xdr:row>83</xdr:row>
      <xdr:rowOff>47171</xdr:rowOff>
    </xdr:to>
    <xdr:cxnSp macro="">
      <xdr:nvCxnSpPr>
        <xdr:cNvPr id="251" name="直線コネクタ 250"/>
        <xdr:cNvCxnSpPr/>
      </xdr:nvCxnSpPr>
      <xdr:spPr>
        <a:xfrm>
          <a:off x="16929100" y="14277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28320</xdr:rowOff>
    </xdr:from>
    <xdr:ext cx="762000" cy="259045"/>
    <xdr:sp macro="" textlink="">
      <xdr:nvSpPr>
        <xdr:cNvPr id="252"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113393</xdr:rowOff>
    </xdr:from>
    <xdr:to>
      <xdr:col>24</xdr:col>
      <xdr:colOff>647700</xdr:colOff>
      <xdr:row>80</xdr:row>
      <xdr:rowOff>113393</xdr:rowOff>
    </xdr:to>
    <xdr:cxnSp macro="">
      <xdr:nvCxnSpPr>
        <xdr:cNvPr id="253" name="直線コネクタ 252"/>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79829</xdr:rowOff>
    </xdr:from>
    <xdr:to>
      <xdr:col>24</xdr:col>
      <xdr:colOff>558800</xdr:colOff>
      <xdr:row>81</xdr:row>
      <xdr:rowOff>97064</xdr:rowOff>
    </xdr:to>
    <xdr:cxnSp macro="">
      <xdr:nvCxnSpPr>
        <xdr:cNvPr id="254" name="直線コネクタ 253"/>
        <xdr:cNvCxnSpPr/>
      </xdr:nvCxnSpPr>
      <xdr:spPr>
        <a:xfrm>
          <a:off x="16179800" y="139672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52813</xdr:rowOff>
    </xdr:from>
    <xdr:ext cx="762000" cy="259045"/>
    <xdr:sp macro="" textlink="">
      <xdr:nvSpPr>
        <xdr:cNvPr id="255" name="給与水準   （国との比較）平均値テキスト"/>
        <xdr:cNvSpPr txBox="1"/>
      </xdr:nvSpPr>
      <xdr:spPr>
        <a:xfrm>
          <a:off x="17106900" y="13940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56" name="フローチャート : 判断 255"/>
        <xdr:cNvSpPr/>
      </xdr:nvSpPr>
      <xdr:spPr>
        <a:xfrm>
          <a:off x="16967200" y="139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96157</xdr:rowOff>
    </xdr:from>
    <xdr:to>
      <xdr:col>23</xdr:col>
      <xdr:colOff>406400</xdr:colOff>
      <xdr:row>81</xdr:row>
      <xdr:rowOff>79829</xdr:rowOff>
    </xdr:to>
    <xdr:cxnSp macro="">
      <xdr:nvCxnSpPr>
        <xdr:cNvPr id="257" name="直線コネクタ 256"/>
        <xdr:cNvCxnSpPr/>
      </xdr:nvCxnSpPr>
      <xdr:spPr>
        <a:xfrm>
          <a:off x="15290800" y="138121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8" name="フローチャート : 判断 257"/>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149877</xdr:rowOff>
    </xdr:from>
    <xdr:ext cx="736600" cy="259045"/>
    <xdr:sp macro="" textlink="">
      <xdr:nvSpPr>
        <xdr:cNvPr id="259" name="テキスト ボックス 258"/>
        <xdr:cNvSpPr txBox="1"/>
      </xdr:nvSpPr>
      <xdr:spPr>
        <a:xfrm>
          <a:off x="15798800" y="140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96157</xdr:rowOff>
    </xdr:from>
    <xdr:to>
      <xdr:col>22</xdr:col>
      <xdr:colOff>203200</xdr:colOff>
      <xdr:row>81</xdr:row>
      <xdr:rowOff>97064</xdr:rowOff>
    </xdr:to>
    <xdr:cxnSp macro="">
      <xdr:nvCxnSpPr>
        <xdr:cNvPr id="260" name="直線コネクタ 259"/>
        <xdr:cNvCxnSpPr/>
      </xdr:nvCxnSpPr>
      <xdr:spPr>
        <a:xfrm flipV="1">
          <a:off x="14401800" y="138121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28121</xdr:rowOff>
    </xdr:from>
    <xdr:to>
      <xdr:col>22</xdr:col>
      <xdr:colOff>254000</xdr:colOff>
      <xdr:row>80</xdr:row>
      <xdr:rowOff>129721</xdr:rowOff>
    </xdr:to>
    <xdr:sp macro="" textlink="">
      <xdr:nvSpPr>
        <xdr:cNvPr id="261" name="フローチャート : 判断 260"/>
        <xdr:cNvSpPr/>
      </xdr:nvSpPr>
      <xdr:spPr>
        <a:xfrm>
          <a:off x="15240000" y="1374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139898</xdr:rowOff>
    </xdr:from>
    <xdr:ext cx="762000" cy="259045"/>
    <xdr:sp macro="" textlink="">
      <xdr:nvSpPr>
        <xdr:cNvPr id="262" name="テキスト ボックス 261"/>
        <xdr:cNvSpPr txBox="1"/>
      </xdr:nvSpPr>
      <xdr:spPr>
        <a:xfrm>
          <a:off x="14909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90</xdr:row>
      <xdr:rowOff>53521</xdr:rowOff>
    </xdr:to>
    <xdr:cxnSp macro="">
      <xdr:nvCxnSpPr>
        <xdr:cNvPr id="263" name="直線コネクタ 262"/>
        <xdr:cNvCxnSpPr/>
      </xdr:nvCxnSpPr>
      <xdr:spPr>
        <a:xfrm flipV="1">
          <a:off x="13512800" y="13984514"/>
          <a:ext cx="889000" cy="149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97971</xdr:rowOff>
    </xdr:from>
    <xdr:to>
      <xdr:col>21</xdr:col>
      <xdr:colOff>50800</xdr:colOff>
      <xdr:row>82</xdr:row>
      <xdr:rowOff>28121</xdr:rowOff>
    </xdr:to>
    <xdr:sp macro="" textlink="">
      <xdr:nvSpPr>
        <xdr:cNvPr id="264" name="フローチャート : 判断 263"/>
        <xdr:cNvSpPr/>
      </xdr:nvSpPr>
      <xdr:spPr>
        <a:xfrm>
          <a:off x="143510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12898</xdr:rowOff>
    </xdr:from>
    <xdr:ext cx="762000" cy="259045"/>
    <xdr:sp macro="" textlink="">
      <xdr:nvSpPr>
        <xdr:cNvPr id="265" name="テキスト ボックス 264"/>
        <xdr:cNvSpPr txBox="1"/>
      </xdr:nvSpPr>
      <xdr:spPr>
        <a:xfrm>
          <a:off x="14020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6" name="フローチャート : 判断 265"/>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67" name="テキスト ボックス 266"/>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3" name="円/楕円 272"/>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62791</xdr:rowOff>
    </xdr:from>
    <xdr:ext cx="762000" cy="259045"/>
    <xdr:sp macro="" textlink="">
      <xdr:nvSpPr>
        <xdr:cNvPr id="274" name="給与水準   （国との比較）該当値テキスト"/>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29029</xdr:rowOff>
    </xdr:from>
    <xdr:to>
      <xdr:col>23</xdr:col>
      <xdr:colOff>457200</xdr:colOff>
      <xdr:row>81</xdr:row>
      <xdr:rowOff>130629</xdr:rowOff>
    </xdr:to>
    <xdr:sp macro="" textlink="">
      <xdr:nvSpPr>
        <xdr:cNvPr id="275" name="円/楕円 274"/>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140806</xdr:rowOff>
    </xdr:from>
    <xdr:ext cx="736600" cy="259045"/>
    <xdr:sp macro="" textlink="">
      <xdr:nvSpPr>
        <xdr:cNvPr id="276" name="テキスト ボックス 275"/>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45357</xdr:rowOff>
    </xdr:from>
    <xdr:to>
      <xdr:col>22</xdr:col>
      <xdr:colOff>254000</xdr:colOff>
      <xdr:row>80</xdr:row>
      <xdr:rowOff>146957</xdr:rowOff>
    </xdr:to>
    <xdr:sp macro="" textlink="">
      <xdr:nvSpPr>
        <xdr:cNvPr id="277" name="円/楕円 276"/>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131734</xdr:rowOff>
    </xdr:from>
    <xdr:ext cx="762000" cy="259045"/>
    <xdr:sp macro="" textlink="">
      <xdr:nvSpPr>
        <xdr:cNvPr id="278" name="テキスト ボックス 277"/>
        <xdr:cNvSpPr txBox="1"/>
      </xdr:nvSpPr>
      <xdr:spPr>
        <a:xfrm>
          <a:off x="149098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79" name="円/楕円 278"/>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0" name="テキスト ボックス 279"/>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2721</xdr:rowOff>
    </xdr:from>
    <xdr:to>
      <xdr:col>19</xdr:col>
      <xdr:colOff>533400</xdr:colOff>
      <xdr:row>90</xdr:row>
      <xdr:rowOff>104321</xdr:rowOff>
    </xdr:to>
    <xdr:sp macro="" textlink="">
      <xdr:nvSpPr>
        <xdr:cNvPr id="281" name="円/楕円 280"/>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114498</xdr:rowOff>
    </xdr:from>
    <xdr:ext cx="762000" cy="259045"/>
    <xdr:sp macro="" textlink="">
      <xdr:nvSpPr>
        <xdr:cNvPr id="282" name="テキスト ボックス 281"/>
        <xdr:cNvSpPr txBox="1"/>
      </xdr:nvSpPr>
      <xdr:spPr>
        <a:xfrm>
          <a:off x="13131800" y="1520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人口１千人当たりの職員数は</a:t>
          </a:r>
          <a:r>
            <a:rPr kumimoji="0" lang="en-US" altLang="ja-JP" sz="1300" b="0" i="0" u="none" strike="noStrike" kern="0" cap="none" spc="0" normalizeH="0" baseline="0" noProof="0">
              <a:ln>
                <a:noFill/>
              </a:ln>
              <a:solidFill>
                <a:prstClr val="black"/>
              </a:solidFill>
              <a:effectLst/>
              <a:uLnTx/>
              <a:uFillTx/>
              <a:latin typeface="+mn-lt"/>
              <a:ea typeface="+mn-ea"/>
              <a:cs typeface="+mn-cs"/>
            </a:rPr>
            <a:t>7.11</a:t>
          </a:r>
          <a:r>
            <a:rPr kumimoji="0" lang="ja-JP" altLang="en-US" sz="1300" b="0" i="0" u="none" strike="noStrike" kern="0" cap="none" spc="0" normalizeH="0" baseline="0" noProof="0">
              <a:ln>
                <a:noFill/>
              </a:ln>
              <a:solidFill>
                <a:prstClr val="black"/>
              </a:solidFill>
              <a:effectLst/>
              <a:uLnTx/>
              <a:uFillTx/>
              <a:latin typeface="+mn-lt"/>
              <a:ea typeface="+mn-ea"/>
              <a:cs typeface="+mn-cs"/>
            </a:rPr>
            <a:t>人となり</a:t>
          </a:r>
          <a:r>
            <a:rPr kumimoji="0" lang="ja-JP" altLang="ja-JP" sz="13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300" b="0" i="0" u="none" strike="noStrike" kern="0" cap="none" spc="0" normalizeH="0" baseline="0" noProof="0">
              <a:ln>
                <a:noFill/>
              </a:ln>
              <a:solidFill>
                <a:prstClr val="black"/>
              </a:solidFill>
              <a:effectLst/>
              <a:uLnTx/>
              <a:uFillTx/>
              <a:latin typeface="+mn-lt"/>
              <a:ea typeface="+mn-ea"/>
              <a:cs typeface="+mn-cs"/>
            </a:rPr>
            <a:t>0.21</a:t>
          </a:r>
          <a:r>
            <a:rPr kumimoji="0" lang="ja-JP" altLang="ja-JP" sz="1300" b="0" i="0" u="none" strike="noStrike" kern="0" cap="none" spc="0" normalizeH="0" baseline="0" noProof="0">
              <a:ln>
                <a:noFill/>
              </a:ln>
              <a:solidFill>
                <a:prstClr val="black"/>
              </a:solidFill>
              <a:effectLst/>
              <a:uLnTx/>
              <a:uFillTx/>
              <a:latin typeface="+mn-lt"/>
              <a:ea typeface="+mn-ea"/>
              <a:cs typeface="+mn-cs"/>
            </a:rPr>
            <a:t>人</a:t>
          </a:r>
          <a:r>
            <a:rPr kumimoji="0" lang="ja-JP" altLang="en-US" sz="1300" b="0" i="0" u="none" strike="noStrike" kern="0" cap="none" spc="0" normalizeH="0" baseline="0" noProof="0">
              <a:ln>
                <a:noFill/>
              </a:ln>
              <a:solidFill>
                <a:prstClr val="black"/>
              </a:solidFill>
              <a:effectLst/>
              <a:uLnTx/>
              <a:uFillTx/>
              <a:latin typeface="+mn-lt"/>
              <a:ea typeface="+mn-ea"/>
              <a:cs typeface="+mn-cs"/>
            </a:rPr>
            <a:t>増加</a:t>
          </a:r>
          <a:r>
            <a:rPr kumimoji="0" lang="ja-JP" altLang="ja-JP" sz="1300" b="0" i="0" u="none" strike="noStrike" kern="0" cap="none" spc="0" normalizeH="0" baseline="0" noProof="0">
              <a:ln>
                <a:noFill/>
              </a:ln>
              <a:solidFill>
                <a:prstClr val="black"/>
              </a:solidFill>
              <a:effectLst/>
              <a:uLnTx/>
              <a:uFillTx/>
              <a:latin typeface="+mn-lt"/>
              <a:ea typeface="+mn-ea"/>
              <a:cs typeface="+mn-cs"/>
            </a:rPr>
            <a:t>した。</a:t>
          </a:r>
          <a:r>
            <a:rPr kumimoji="0" lang="ja-JP" altLang="en-US" sz="1300" b="0" i="0" u="none" strike="noStrike" kern="0" cap="none" spc="0" normalizeH="0" baseline="0" noProof="0">
              <a:ln>
                <a:noFill/>
              </a:ln>
              <a:solidFill>
                <a:prstClr val="black"/>
              </a:solidFill>
              <a:effectLst/>
              <a:uLnTx/>
              <a:uFillTx/>
              <a:latin typeface="+mn-lt"/>
              <a:ea typeface="+mn-ea"/>
              <a:cs typeface="+mn-cs"/>
            </a:rPr>
            <a:t>これは</a:t>
          </a:r>
          <a:r>
            <a:rPr kumimoji="0" lang="ja-JP" altLang="ja-JP" sz="1300" b="0" i="0" u="none" strike="noStrike" kern="0" cap="none" spc="0" normalizeH="0" baseline="0" noProof="0">
              <a:ln>
                <a:noFill/>
              </a:ln>
              <a:solidFill>
                <a:prstClr val="black"/>
              </a:solidFill>
              <a:effectLst/>
              <a:uLnTx/>
              <a:uFillTx/>
              <a:latin typeface="+mn-lt"/>
              <a:ea typeface="+mn-ea"/>
              <a:cs typeface="+mn-cs"/>
            </a:rPr>
            <a:t>、保育所定員を拡大したことによ</a:t>
          </a:r>
          <a:r>
            <a:rPr kumimoji="0" lang="ja-JP" altLang="en-US" sz="1300" b="0" i="0" u="none" strike="noStrike" kern="0" cap="none" spc="0" normalizeH="0" baseline="0" noProof="0">
              <a:ln>
                <a:noFill/>
              </a:ln>
              <a:solidFill>
                <a:prstClr val="black"/>
              </a:solidFill>
              <a:effectLst/>
              <a:uLnTx/>
              <a:uFillTx/>
              <a:latin typeface="+mn-lt"/>
              <a:ea typeface="+mn-ea"/>
              <a:cs typeface="+mn-cs"/>
            </a:rPr>
            <a:t>る保育士の増などに伴い</a:t>
          </a:r>
          <a:r>
            <a:rPr kumimoji="0" lang="ja-JP" altLang="ja-JP" sz="1300" b="0" i="0" u="none" strike="noStrike" kern="0" cap="none" spc="0" normalizeH="0" baseline="0" noProof="0">
              <a:ln>
                <a:noFill/>
              </a:ln>
              <a:solidFill>
                <a:prstClr val="black"/>
              </a:solidFill>
              <a:effectLst/>
              <a:uLnTx/>
              <a:uFillTx/>
              <a:latin typeface="+mn-lt"/>
              <a:ea typeface="+mn-ea"/>
              <a:cs typeface="+mn-cs"/>
            </a:rPr>
            <a:t>普通会計の職員数</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前年度比</a:t>
          </a:r>
          <a:r>
            <a:rPr kumimoji="0" lang="en-US" altLang="ja-JP" sz="1300" b="0" i="0" u="none" strike="noStrike" kern="0" cap="none" spc="0" normalizeH="0" baseline="0" noProof="0">
              <a:ln>
                <a:noFill/>
              </a:ln>
              <a:solidFill>
                <a:prstClr val="black"/>
              </a:solidFill>
              <a:effectLst/>
              <a:uLnTx/>
              <a:uFillTx/>
              <a:latin typeface="+mn-lt"/>
              <a:ea typeface="+mn-ea"/>
              <a:cs typeface="+mn-cs"/>
            </a:rPr>
            <a:t>98</a:t>
          </a:r>
          <a:r>
            <a:rPr kumimoji="0" lang="ja-JP" altLang="ja-JP" sz="1300" b="0" i="0" u="none" strike="noStrike" kern="0" cap="none" spc="0" normalizeH="0" baseline="0" noProof="0">
              <a:ln>
                <a:noFill/>
              </a:ln>
              <a:solidFill>
                <a:prstClr val="black"/>
              </a:solidFill>
              <a:effectLst/>
              <a:uLnTx/>
              <a:uFillTx/>
              <a:latin typeface="+mn-lt"/>
              <a:ea typeface="+mn-ea"/>
              <a:cs typeface="+mn-cs"/>
            </a:rPr>
            <a:t>人の</a:t>
          </a:r>
          <a:r>
            <a:rPr kumimoji="0" lang="ja-JP" altLang="en-US" sz="1300" b="0" i="0" u="none" strike="noStrike" kern="0" cap="none" spc="0" normalizeH="0" baseline="0" noProof="0">
              <a:ln>
                <a:noFill/>
              </a:ln>
              <a:solidFill>
                <a:prstClr val="black"/>
              </a:solidFill>
              <a:effectLst/>
              <a:uLnTx/>
              <a:uFillTx/>
              <a:latin typeface="+mn-lt"/>
              <a:ea typeface="+mn-ea"/>
              <a:cs typeface="+mn-cs"/>
            </a:rPr>
            <a:t>増</a:t>
          </a:r>
          <a:r>
            <a:rPr kumimoji="0" lang="ja-JP" altLang="ja-JP" sz="1300" b="0" i="0" u="none" strike="noStrike" kern="0" cap="none" spc="0" normalizeH="0" baseline="0" noProof="0">
              <a:ln>
                <a:noFill/>
              </a:ln>
              <a:solidFill>
                <a:prstClr val="black"/>
              </a:solidFill>
              <a:effectLst/>
              <a:uLnTx/>
              <a:uFillTx/>
              <a:latin typeface="+mn-lt"/>
              <a:ea typeface="+mn-ea"/>
              <a:cs typeface="+mn-cs"/>
            </a:rPr>
            <a:t>とな</a:t>
          </a:r>
          <a:r>
            <a:rPr kumimoji="0" lang="ja-JP" altLang="en-US" sz="1300" b="0" i="0" u="none" strike="noStrike" kern="0" cap="none" spc="0" normalizeH="0" baseline="0" noProof="0">
              <a:ln>
                <a:noFill/>
              </a:ln>
              <a:solidFill>
                <a:prstClr val="black"/>
              </a:solidFill>
              <a:effectLst/>
              <a:uLnTx/>
              <a:uFillTx/>
              <a:latin typeface="+mn-lt"/>
              <a:ea typeface="+mn-ea"/>
              <a:cs typeface="+mn-cs"/>
            </a:rPr>
            <a:t>ったことによる。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行政需要の多様化、複雑化に対応しつつ、指定管理者施設の拡充をはじめ、外部化を基軸とした事務事業の見直しを進めるなど、「職員定数管理計画２０１５」に基づいた適正な定数管理を行い、類似団体の平均水準を下回るよう抑制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4" name="直線コネクタ 313"/>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5"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6" name="直線コネクタ 315"/>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7"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8" name="直線コネクタ 317"/>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94343</xdr:rowOff>
    </xdr:from>
    <xdr:to>
      <xdr:col>24</xdr:col>
      <xdr:colOff>558800</xdr:colOff>
      <xdr:row>60</xdr:row>
      <xdr:rowOff>118473</xdr:rowOff>
    </xdr:to>
    <xdr:cxnSp macro="">
      <xdr:nvCxnSpPr>
        <xdr:cNvPr id="319" name="直線コネクタ 318"/>
        <xdr:cNvCxnSpPr/>
      </xdr:nvCxnSpPr>
      <xdr:spPr>
        <a:xfrm>
          <a:off x="16179800" y="103813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0"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98939</xdr:rowOff>
    </xdr:to>
    <xdr:cxnSp macro="">
      <xdr:nvCxnSpPr>
        <xdr:cNvPr id="322" name="直線コネクタ 321"/>
        <xdr:cNvCxnSpPr/>
      </xdr:nvCxnSpPr>
      <xdr:spPr>
        <a:xfrm flipV="1">
          <a:off x="15290800" y="103813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3" name="フローチャート : 判断 322"/>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4" name="テキスト ボックス 323"/>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98939</xdr:rowOff>
    </xdr:from>
    <xdr:to>
      <xdr:col>22</xdr:col>
      <xdr:colOff>203200</xdr:colOff>
      <xdr:row>60</xdr:row>
      <xdr:rowOff>110430</xdr:rowOff>
    </xdr:to>
    <xdr:cxnSp macro="">
      <xdr:nvCxnSpPr>
        <xdr:cNvPr id="325" name="直線コネクタ 324"/>
        <xdr:cNvCxnSpPr/>
      </xdr:nvCxnSpPr>
      <xdr:spPr>
        <a:xfrm flipV="1">
          <a:off x="14401800" y="1038593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6" name="フローチャート : 判断 325"/>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7" name="テキスト ボックス 326"/>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105833</xdr:rowOff>
    </xdr:from>
    <xdr:to>
      <xdr:col>21</xdr:col>
      <xdr:colOff>0</xdr:colOff>
      <xdr:row>60</xdr:row>
      <xdr:rowOff>110430</xdr:rowOff>
    </xdr:to>
    <xdr:cxnSp macro="">
      <xdr:nvCxnSpPr>
        <xdr:cNvPr id="328" name="直線コネクタ 327"/>
        <xdr:cNvCxnSpPr/>
      </xdr:nvCxnSpPr>
      <xdr:spPr>
        <a:xfrm>
          <a:off x="13512800" y="10392833"/>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9" name="フローチャート : 判断 328"/>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30" name="テキスト ボックス 329"/>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1" name="フローチャート : 判断 330"/>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2" name="テキスト ボックス 331"/>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67673</xdr:rowOff>
    </xdr:from>
    <xdr:to>
      <xdr:col>24</xdr:col>
      <xdr:colOff>609600</xdr:colOff>
      <xdr:row>60</xdr:row>
      <xdr:rowOff>169273</xdr:rowOff>
    </xdr:to>
    <xdr:sp macro="" textlink="">
      <xdr:nvSpPr>
        <xdr:cNvPr id="338" name="円/楕円 337"/>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39750</xdr:rowOff>
    </xdr:from>
    <xdr:ext cx="762000" cy="259045"/>
    <xdr:sp macro="" textlink="">
      <xdr:nvSpPr>
        <xdr:cNvPr id="339" name="定員管理の状況該当値テキスト"/>
        <xdr:cNvSpPr txBox="1"/>
      </xdr:nvSpPr>
      <xdr:spPr>
        <a:xfrm>
          <a:off x="17106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0" name="円/楕円 339"/>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129920</xdr:rowOff>
    </xdr:from>
    <xdr:ext cx="736600" cy="259045"/>
    <xdr:sp macro="" textlink="">
      <xdr:nvSpPr>
        <xdr:cNvPr id="341" name="テキスト ボックス 340"/>
        <xdr:cNvSpPr txBox="1"/>
      </xdr:nvSpPr>
      <xdr:spPr>
        <a:xfrm>
          <a:off x="15798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48139</xdr:rowOff>
    </xdr:from>
    <xdr:to>
      <xdr:col>22</xdr:col>
      <xdr:colOff>254000</xdr:colOff>
      <xdr:row>60</xdr:row>
      <xdr:rowOff>149739</xdr:rowOff>
    </xdr:to>
    <xdr:sp macro="" textlink="">
      <xdr:nvSpPr>
        <xdr:cNvPr id="342" name="円/楕円 341"/>
        <xdr:cNvSpPr/>
      </xdr:nvSpPr>
      <xdr:spPr>
        <a:xfrm>
          <a:off x="15240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134516</xdr:rowOff>
    </xdr:from>
    <xdr:ext cx="762000" cy="259045"/>
    <xdr:sp macro="" textlink="">
      <xdr:nvSpPr>
        <xdr:cNvPr id="343" name="テキスト ボックス 342"/>
        <xdr:cNvSpPr txBox="1"/>
      </xdr:nvSpPr>
      <xdr:spPr>
        <a:xfrm>
          <a:off x="14909800" y="104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59630</xdr:rowOff>
    </xdr:from>
    <xdr:to>
      <xdr:col>21</xdr:col>
      <xdr:colOff>50800</xdr:colOff>
      <xdr:row>60</xdr:row>
      <xdr:rowOff>161230</xdr:rowOff>
    </xdr:to>
    <xdr:sp macro="" textlink="">
      <xdr:nvSpPr>
        <xdr:cNvPr id="344" name="円/楕円 343"/>
        <xdr:cNvSpPr/>
      </xdr:nvSpPr>
      <xdr:spPr>
        <a:xfrm>
          <a:off x="14351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146007</xdr:rowOff>
    </xdr:from>
    <xdr:ext cx="762000" cy="259045"/>
    <xdr:sp macro="" textlink="">
      <xdr:nvSpPr>
        <xdr:cNvPr id="345" name="テキスト ボックス 344"/>
        <xdr:cNvSpPr txBox="1"/>
      </xdr:nvSpPr>
      <xdr:spPr>
        <a:xfrm>
          <a:off x="14020800" y="104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55033</xdr:rowOff>
    </xdr:from>
    <xdr:to>
      <xdr:col>19</xdr:col>
      <xdr:colOff>533400</xdr:colOff>
      <xdr:row>60</xdr:row>
      <xdr:rowOff>156633</xdr:rowOff>
    </xdr:to>
    <xdr:sp macro="" textlink="">
      <xdr:nvSpPr>
        <xdr:cNvPr id="346" name="円/楕円 345"/>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141410</xdr:rowOff>
    </xdr:from>
    <xdr:ext cx="762000" cy="259045"/>
    <xdr:sp macro="" textlink="">
      <xdr:nvSpPr>
        <xdr:cNvPr id="347" name="テキスト ボックス 346"/>
        <xdr:cNvSpPr txBox="1"/>
      </xdr:nvSpPr>
      <xdr:spPr>
        <a:xfrm>
          <a:off x="13131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実質公債費比率は、</a:t>
          </a:r>
          <a:r>
            <a:rPr kumimoji="0" lang="ja-JP" altLang="en-US" sz="1300" b="0" i="0" u="none" strike="noStrike" kern="0" cap="none" spc="0" normalizeH="0" baseline="0" noProof="0">
              <a:ln>
                <a:noFill/>
              </a:ln>
              <a:solidFill>
                <a:prstClr val="black"/>
              </a:solidFill>
              <a:effectLst/>
              <a:uLnTx/>
              <a:uFillTx/>
              <a:latin typeface="+mn-lt"/>
              <a:ea typeface="+mn-ea"/>
              <a:cs typeface="+mn-cs"/>
            </a:rPr>
            <a:t>標準財政規模</a:t>
          </a:r>
          <a:r>
            <a:rPr kumimoji="0" lang="ja-JP" altLang="ja-JP" sz="1300" b="0" i="0" u="none" strike="noStrike" kern="0" cap="none" spc="0" normalizeH="0" baseline="0" noProof="0">
              <a:ln>
                <a:noFill/>
              </a:ln>
              <a:solidFill>
                <a:prstClr val="black"/>
              </a:solidFill>
              <a:effectLst/>
              <a:uLnTx/>
              <a:uFillTx/>
              <a:latin typeface="+mn-lt"/>
              <a:ea typeface="+mn-ea"/>
              <a:cs typeface="+mn-cs"/>
            </a:rPr>
            <a:t>が</a:t>
          </a:r>
          <a:r>
            <a:rPr kumimoji="0" lang="ja-JP" altLang="en-US" sz="1300" b="0" i="0" u="none" strike="noStrike" kern="0" cap="none" spc="0" normalizeH="0" baseline="0" noProof="0">
              <a:ln>
                <a:noFill/>
              </a:ln>
              <a:solidFill>
                <a:prstClr val="black"/>
              </a:solidFill>
              <a:effectLst/>
              <a:uLnTx/>
              <a:uFillTx/>
              <a:latin typeface="+mn-lt"/>
              <a:ea typeface="+mn-ea"/>
              <a:cs typeface="+mn-cs"/>
            </a:rPr>
            <a:t>上昇</a:t>
          </a:r>
          <a:r>
            <a:rPr kumimoji="0" lang="ja-JP" altLang="ja-JP" sz="1300" b="0" i="0" u="none" strike="noStrike" kern="0" cap="none" spc="0" normalizeH="0" baseline="0" noProof="0">
              <a:ln>
                <a:noFill/>
              </a:ln>
              <a:solidFill>
                <a:prstClr val="black"/>
              </a:solidFill>
              <a:effectLst/>
              <a:uLnTx/>
              <a:uFillTx/>
              <a:latin typeface="+mn-lt"/>
              <a:ea typeface="+mn-ea"/>
              <a:cs typeface="+mn-cs"/>
            </a:rPr>
            <a:t>傾向にあることなどにより、前年度比</a:t>
          </a:r>
          <a:r>
            <a:rPr kumimoji="0" lang="en-US" altLang="ja-JP" sz="1300" b="0" i="0" u="none" strike="noStrike" kern="0" cap="none" spc="0" normalizeH="0" baseline="0" noProof="0">
              <a:ln>
                <a:noFill/>
              </a:ln>
              <a:solidFill>
                <a:prstClr val="black"/>
              </a:solidFill>
              <a:effectLst/>
              <a:uLnTx/>
              <a:uFillTx/>
              <a:latin typeface="+mn-lt"/>
              <a:ea typeface="+mn-ea"/>
              <a:cs typeface="+mn-cs"/>
            </a:rPr>
            <a:t>0.2</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ポイント低下し、類似団体平均を</a:t>
          </a:r>
          <a:r>
            <a:rPr kumimoji="0" lang="en-US" altLang="ja-JP" sz="1300" b="0" i="0" u="none" strike="noStrike" kern="0" cap="none" spc="0" normalizeH="0" baseline="0" noProof="0">
              <a:ln>
                <a:noFill/>
              </a:ln>
              <a:solidFill>
                <a:prstClr val="black"/>
              </a:solidFill>
              <a:effectLst/>
              <a:uLnTx/>
              <a:uFillTx/>
              <a:latin typeface="+mn-lt"/>
              <a:ea typeface="+mn-ea"/>
              <a:cs typeface="+mn-cs"/>
            </a:rPr>
            <a:t>0.9</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ポイント下回っている。今後も学校改築などで区債発行が見込まれるが、引き続き将来負担への影響に配慮し、計画的な活用を図るとともに、減債基金への積立てを継続し、償還財源を確保していく。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3" name="直線コネクタ 372"/>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4"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5" name="直線コネクタ 374"/>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128058</xdr:rowOff>
    </xdr:from>
    <xdr:to>
      <xdr:col>24</xdr:col>
      <xdr:colOff>558800</xdr:colOff>
      <xdr:row>38</xdr:row>
      <xdr:rowOff>168275</xdr:rowOff>
    </xdr:to>
    <xdr:cxnSp macro="">
      <xdr:nvCxnSpPr>
        <xdr:cNvPr id="378" name="直線コネクタ 377"/>
        <xdr:cNvCxnSpPr/>
      </xdr:nvCxnSpPr>
      <xdr:spPr>
        <a:xfrm flipV="1">
          <a:off x="16179800" y="66431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79"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0" name="フローチャート : 判断 37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117475</xdr:rowOff>
    </xdr:to>
    <xdr:cxnSp macro="">
      <xdr:nvCxnSpPr>
        <xdr:cNvPr id="381" name="直線コネクタ 380"/>
        <xdr:cNvCxnSpPr/>
      </xdr:nvCxnSpPr>
      <xdr:spPr>
        <a:xfrm flipV="1">
          <a:off x="15290800" y="66833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3" name="テキスト ボックス 382"/>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40</xdr:row>
      <xdr:rowOff>46567</xdr:rowOff>
    </xdr:to>
    <xdr:cxnSp macro="">
      <xdr:nvCxnSpPr>
        <xdr:cNvPr id="384" name="直線コネクタ 383"/>
        <xdr:cNvCxnSpPr/>
      </xdr:nvCxnSpPr>
      <xdr:spPr>
        <a:xfrm flipV="1">
          <a:off x="14401800" y="680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5" name="フローチャート : 判断 384"/>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386" name="テキスト ボックス 385"/>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127000</xdr:rowOff>
    </xdr:to>
    <xdr:cxnSp macro="">
      <xdr:nvCxnSpPr>
        <xdr:cNvPr id="387" name="直線コネクタ 386"/>
        <xdr:cNvCxnSpPr/>
      </xdr:nvCxnSpPr>
      <xdr:spPr>
        <a:xfrm flipV="1">
          <a:off x="13512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8" name="フローチャート : 判断 387"/>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131885</xdr:rowOff>
    </xdr:from>
    <xdr:ext cx="762000" cy="259045"/>
    <xdr:sp macro="" textlink="">
      <xdr:nvSpPr>
        <xdr:cNvPr id="389" name="テキスト ボックス 388"/>
        <xdr:cNvSpPr txBox="1"/>
      </xdr:nvSpPr>
      <xdr:spPr>
        <a:xfrm>
          <a:off x="14020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0" name="フローチャート : 判断 389"/>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391" name="テキスト ボックス 390"/>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77258</xdr:rowOff>
    </xdr:from>
    <xdr:to>
      <xdr:col>24</xdr:col>
      <xdr:colOff>609600</xdr:colOff>
      <xdr:row>39</xdr:row>
      <xdr:rowOff>7408</xdr:rowOff>
    </xdr:to>
    <xdr:sp macro="" textlink="">
      <xdr:nvSpPr>
        <xdr:cNvPr id="397" name="円/楕円 396"/>
        <xdr:cNvSpPr/>
      </xdr:nvSpPr>
      <xdr:spPr>
        <a:xfrm>
          <a:off x="16967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93785</xdr:rowOff>
    </xdr:from>
    <xdr:ext cx="762000" cy="259045"/>
    <xdr:sp macro="" textlink="">
      <xdr:nvSpPr>
        <xdr:cNvPr id="398" name="公債費負担の状況該当値テキスト"/>
        <xdr:cNvSpPr txBox="1"/>
      </xdr:nvSpPr>
      <xdr:spPr>
        <a:xfrm>
          <a:off x="17106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9" name="円/楕円 398"/>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400" name="テキスト ボックス 39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254000</xdr:colOff>
      <xdr:row>39</xdr:row>
      <xdr:rowOff>168275</xdr:rowOff>
    </xdr:to>
    <xdr:sp macro="" textlink="">
      <xdr:nvSpPr>
        <xdr:cNvPr id="401" name="円/楕円 400"/>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7002</xdr:rowOff>
    </xdr:from>
    <xdr:ext cx="762000" cy="259045"/>
    <xdr:sp macro="" textlink="">
      <xdr:nvSpPr>
        <xdr:cNvPr id="402" name="テキスト ボックス 401"/>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3" name="円/楕円 402"/>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4" name="テキスト ボックス 403"/>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5" name="円/楕円 404"/>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6" name="テキスト ボックス 405"/>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人件費は、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退職職員数の増に伴う退職金の増など</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今後も行政需要の多様化、複雑化に対応しつつ、指定管理者施設の拡充をはじめ、外部化を基軸とした事務事業の見直しを進め、「職員定数管理計画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２０１５</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」に基づき、適正な定数管理を行っていく。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69850</xdr:rowOff>
    </xdr:to>
    <xdr:cxnSp macro="">
      <xdr:nvCxnSpPr>
        <xdr:cNvPr id="68" name="直線コネクタ 67"/>
        <xdr:cNvCxnSpPr/>
      </xdr:nvCxnSpPr>
      <xdr:spPr>
        <a:xfrm>
          <a:off x="3987800" y="636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9" name="人件費平均値テキスト"/>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38</xdr:row>
      <xdr:rowOff>18143</xdr:rowOff>
    </xdr:to>
    <xdr:cxnSp macro="">
      <xdr:nvCxnSpPr>
        <xdr:cNvPr id="71" name="直線コネクタ 70"/>
        <xdr:cNvCxnSpPr/>
      </xdr:nvCxnSpPr>
      <xdr:spPr>
        <a:xfrm flipV="1">
          <a:off x="3098800" y="636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137885</xdr:rowOff>
    </xdr:to>
    <xdr:cxnSp macro="">
      <xdr:nvCxnSpPr>
        <xdr:cNvPr id="74" name="直線コネクタ 73"/>
        <xdr:cNvCxnSpPr/>
      </xdr:nvCxnSpPr>
      <xdr:spPr>
        <a:xfrm flipV="1">
          <a:off x="2209800" y="6533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97065</xdr:rowOff>
    </xdr:to>
    <xdr:cxnSp macro="">
      <xdr:nvCxnSpPr>
        <xdr:cNvPr id="77" name="直線コネクタ 76"/>
        <xdr:cNvCxnSpPr/>
      </xdr:nvCxnSpPr>
      <xdr:spPr>
        <a:xfrm flipV="1">
          <a:off x="1320800" y="665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9" name="テキスト ボックス 78"/>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81" name="テキスト ボックス 80"/>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7" name="円/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8"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9" name="円/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61884</xdr:rowOff>
    </xdr:from>
    <xdr:ext cx="736600" cy="259045"/>
    <xdr:sp macro="" textlink="">
      <xdr:nvSpPr>
        <xdr:cNvPr id="90" name="テキスト ボックス 89"/>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1" name="円/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3" name="円/楕円 92"/>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4" name="テキスト ボックス 93"/>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5" name="円/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物件費は、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北とぴあ</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管理費の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減など</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事業の外部化や管理経費の増加に伴い物件費は高止まりの状況が続いているが、競争性を確保した調達を進めるなど、コストの抑制、削減に努めていく。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88900</xdr:rowOff>
    </xdr:to>
    <xdr:cxnSp macro="">
      <xdr:nvCxnSpPr>
        <xdr:cNvPr id="129" name="直線コネクタ 128"/>
        <xdr:cNvCxnSpPr/>
      </xdr:nvCxnSpPr>
      <xdr:spPr>
        <a:xfrm flipV="1">
          <a:off x="15671800" y="281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114300</xdr:rowOff>
    </xdr:to>
    <xdr:cxnSp macro="">
      <xdr:nvCxnSpPr>
        <xdr:cNvPr id="132" name="直線コネクタ 131"/>
        <xdr:cNvCxnSpPr/>
      </xdr:nvCxnSpPr>
      <xdr:spPr>
        <a:xfrm flipV="1">
          <a:off x="14782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16</xdr:row>
      <xdr:rowOff>114300</xdr:rowOff>
    </xdr:to>
    <xdr:cxnSp macro="">
      <xdr:nvCxnSpPr>
        <xdr:cNvPr id="135" name="直線コネクタ 134"/>
        <xdr:cNvCxnSpPr/>
      </xdr:nvCxnSpPr>
      <xdr:spPr>
        <a:xfrm>
          <a:off x="13893800" y="285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7" name="テキスト ボックス 136"/>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16</xdr:row>
      <xdr:rowOff>165100</xdr:rowOff>
    </xdr:to>
    <xdr:cxnSp macro="">
      <xdr:nvCxnSpPr>
        <xdr:cNvPr id="138" name="直線コネクタ 137"/>
        <xdr:cNvCxnSpPr/>
      </xdr:nvCxnSpPr>
      <xdr:spPr>
        <a:xfrm flipV="1">
          <a:off x="13004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8" name="円/楕円 147"/>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9"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0" name="円/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2" name="円/楕円 151"/>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149877</xdr:rowOff>
    </xdr:from>
    <xdr:ext cx="762000" cy="259045"/>
    <xdr:sp macro="" textlink="">
      <xdr:nvSpPr>
        <xdr:cNvPr id="153" name="テキスト ボックス 152"/>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4" name="円/楕円 153"/>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55" name="テキスト ボックス 154"/>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扶助費は、保育所待機児童解消対策に伴う保育所入所児童数の増による関係経費の増などにより、前年度から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進展する高齢化や子育て施策の充実などにより、今後も上昇は続くと見込まれるため、その財源の確保に努めていく。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1815</xdr:rowOff>
    </xdr:to>
    <xdr:cxnSp macro="">
      <xdr:nvCxnSpPr>
        <xdr:cNvPr id="192" name="直線コネクタ 191"/>
        <xdr:cNvCxnSpPr/>
      </xdr:nvCxnSpPr>
      <xdr:spPr>
        <a:xfrm>
          <a:off x="3987800" y="10223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75293</xdr:rowOff>
    </xdr:from>
    <xdr:to>
      <xdr:col>5</xdr:col>
      <xdr:colOff>549275</xdr:colOff>
      <xdr:row>59</xdr:row>
      <xdr:rowOff>107950</xdr:rowOff>
    </xdr:to>
    <xdr:cxnSp macro="">
      <xdr:nvCxnSpPr>
        <xdr:cNvPr id="195" name="直線コネクタ 194"/>
        <xdr:cNvCxnSpPr/>
      </xdr:nvCxnSpPr>
      <xdr:spPr>
        <a:xfrm>
          <a:off x="3098800" y="1019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75293</xdr:rowOff>
    </xdr:to>
    <xdr:cxnSp macro="">
      <xdr:nvCxnSpPr>
        <xdr:cNvPr id="198" name="直線コネクタ 197"/>
        <xdr:cNvCxnSpPr/>
      </xdr:nvCxnSpPr>
      <xdr:spPr>
        <a:xfrm>
          <a:off x="2209800" y="10136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170543</xdr:rowOff>
    </xdr:from>
    <xdr:to>
      <xdr:col>3</xdr:col>
      <xdr:colOff>142875</xdr:colOff>
      <xdr:row>59</xdr:row>
      <xdr:rowOff>20865</xdr:rowOff>
    </xdr:to>
    <xdr:cxnSp macro="">
      <xdr:nvCxnSpPr>
        <xdr:cNvPr id="201" name="直線コネクタ 200"/>
        <xdr:cNvCxnSpPr/>
      </xdr:nvCxnSpPr>
      <xdr:spPr>
        <a:xfrm>
          <a:off x="1320800" y="10114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122465</xdr:rowOff>
    </xdr:from>
    <xdr:to>
      <xdr:col>7</xdr:col>
      <xdr:colOff>66675</xdr:colOff>
      <xdr:row>60</xdr:row>
      <xdr:rowOff>52615</xdr:rowOff>
    </xdr:to>
    <xdr:sp macro="" textlink="">
      <xdr:nvSpPr>
        <xdr:cNvPr id="211" name="円/楕円 210"/>
        <xdr:cNvSpPr/>
      </xdr:nvSpPr>
      <xdr:spPr>
        <a:xfrm>
          <a:off x="4775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94542</xdr:rowOff>
    </xdr:from>
    <xdr:ext cx="762000" cy="259045"/>
    <xdr:sp macro="" textlink="">
      <xdr:nvSpPr>
        <xdr:cNvPr id="212" name="扶助費該当値テキスト"/>
        <xdr:cNvSpPr txBox="1"/>
      </xdr:nvSpPr>
      <xdr:spPr>
        <a:xfrm>
          <a:off x="4914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3" name="円/楕円 21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4" name="テキスト ボックス 21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24493</xdr:rowOff>
    </xdr:from>
    <xdr:to>
      <xdr:col>4</xdr:col>
      <xdr:colOff>396875</xdr:colOff>
      <xdr:row>59</xdr:row>
      <xdr:rowOff>126093</xdr:rowOff>
    </xdr:to>
    <xdr:sp macro="" textlink="">
      <xdr:nvSpPr>
        <xdr:cNvPr id="215" name="円/楕円 214"/>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110870</xdr:rowOff>
    </xdr:from>
    <xdr:ext cx="762000" cy="259045"/>
    <xdr:sp macro="" textlink="">
      <xdr:nvSpPr>
        <xdr:cNvPr id="216" name="テキスト ボックス 215"/>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7" name="円/楕円 216"/>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8" name="テキスト ボックス 217"/>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119743</xdr:rowOff>
    </xdr:from>
    <xdr:to>
      <xdr:col>1</xdr:col>
      <xdr:colOff>676275</xdr:colOff>
      <xdr:row>59</xdr:row>
      <xdr:rowOff>49893</xdr:rowOff>
    </xdr:to>
    <xdr:sp macro="" textlink="">
      <xdr:nvSpPr>
        <xdr:cNvPr id="219" name="円/楕円 218"/>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34670</xdr:rowOff>
    </xdr:from>
    <xdr:ext cx="762000" cy="259045"/>
    <xdr:sp macro="" textlink="">
      <xdr:nvSpPr>
        <xdr:cNvPr id="220" name="テキスト ボックス 219"/>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その他は、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後期高齢者医療会計や</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介護保険会計への繰出金の増によ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る</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繰出金は高齢化による介護給付費の増などにより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増加が見込まれる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ほか、</a:t>
          </a:r>
          <a:r>
            <a:rPr kumimoji="1" lang="ja-JP" altLang="ja-JP" sz="1300" b="0" i="0" u="none" strike="noStrike" kern="0" cap="none" spc="0" normalizeH="0" baseline="0" noProof="0">
              <a:ln>
                <a:noFill/>
              </a:ln>
              <a:solidFill>
                <a:prstClr val="black"/>
              </a:solidFill>
              <a:effectLst/>
              <a:uLnTx/>
              <a:uFillTx/>
              <a:latin typeface="+mn-lt"/>
              <a:ea typeface="+mn-ea"/>
              <a:cs typeface="+mn-cs"/>
            </a:rPr>
            <a:t>維持補修費は施設の経年劣化</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による増加が見込まれる</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。施設の計画的な維持保全に努めるとともに、介護予防の推進等により経費削減に努めていく。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149860</xdr:rowOff>
    </xdr:to>
    <xdr:cxnSp macro="">
      <xdr:nvCxnSpPr>
        <xdr:cNvPr id="251" name="直線コネクタ 250"/>
        <xdr:cNvCxnSpPr/>
      </xdr:nvCxnSpPr>
      <xdr:spPr>
        <a:xfrm>
          <a:off x="15671800" y="102768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161290</xdr:rowOff>
    </xdr:from>
    <xdr:to>
      <xdr:col>22</xdr:col>
      <xdr:colOff>565150</xdr:colOff>
      <xdr:row>60</xdr:row>
      <xdr:rowOff>81280</xdr:rowOff>
    </xdr:to>
    <xdr:cxnSp macro="">
      <xdr:nvCxnSpPr>
        <xdr:cNvPr id="254" name="直線コネクタ 253"/>
        <xdr:cNvCxnSpPr/>
      </xdr:nvCxnSpPr>
      <xdr:spPr>
        <a:xfrm flipV="1">
          <a:off x="14782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81280</xdr:rowOff>
    </xdr:from>
    <xdr:to>
      <xdr:col>21</xdr:col>
      <xdr:colOff>361950</xdr:colOff>
      <xdr:row>60</xdr:row>
      <xdr:rowOff>127000</xdr:rowOff>
    </xdr:to>
    <xdr:cxnSp macro="">
      <xdr:nvCxnSpPr>
        <xdr:cNvPr id="257" name="直線コネクタ 256"/>
        <xdr:cNvCxnSpPr/>
      </xdr:nvCxnSpPr>
      <xdr:spPr>
        <a:xfrm flipV="1">
          <a:off x="13893800" y="1036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104140</xdr:rowOff>
    </xdr:from>
    <xdr:to>
      <xdr:col>20</xdr:col>
      <xdr:colOff>158750</xdr:colOff>
      <xdr:row>60</xdr:row>
      <xdr:rowOff>127000</xdr:rowOff>
    </xdr:to>
    <xdr:cxnSp macro="">
      <xdr:nvCxnSpPr>
        <xdr:cNvPr id="260" name="直線コネクタ 259"/>
        <xdr:cNvCxnSpPr/>
      </xdr:nvCxnSpPr>
      <xdr:spPr>
        <a:xfrm>
          <a:off x="13004800" y="1039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99060</xdr:rowOff>
    </xdr:from>
    <xdr:to>
      <xdr:col>24</xdr:col>
      <xdr:colOff>82550</xdr:colOff>
      <xdr:row>61</xdr:row>
      <xdr:rowOff>29210</xdr:rowOff>
    </xdr:to>
    <xdr:sp macro="" textlink="">
      <xdr:nvSpPr>
        <xdr:cNvPr id="270" name="円/楕円 269"/>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7637</xdr:rowOff>
    </xdr:from>
    <xdr:ext cx="762000" cy="259045"/>
    <xdr:sp macro="" textlink="">
      <xdr:nvSpPr>
        <xdr:cNvPr id="271" name="その他該当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72" name="円/楕円 271"/>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73" name="テキスト ボックス 272"/>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74" name="円/楕円 273"/>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75" name="テキスト ボックス 274"/>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76200</xdr:rowOff>
    </xdr:from>
    <xdr:to>
      <xdr:col>20</xdr:col>
      <xdr:colOff>209550</xdr:colOff>
      <xdr:row>61</xdr:row>
      <xdr:rowOff>6350</xdr:rowOff>
    </xdr:to>
    <xdr:sp macro="" textlink="">
      <xdr:nvSpPr>
        <xdr:cNvPr id="276" name="円/楕円 275"/>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162577</xdr:rowOff>
    </xdr:from>
    <xdr:ext cx="762000" cy="259045"/>
    <xdr:sp macro="" textlink="">
      <xdr:nvSpPr>
        <xdr:cNvPr id="277" name="テキスト ボックス 276"/>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53340</xdr:rowOff>
    </xdr:from>
    <xdr:to>
      <xdr:col>19</xdr:col>
      <xdr:colOff>6350</xdr:colOff>
      <xdr:row>60</xdr:row>
      <xdr:rowOff>154940</xdr:rowOff>
    </xdr:to>
    <xdr:sp macro="" textlink="">
      <xdr:nvSpPr>
        <xdr:cNvPr id="278" name="円/楕円 277"/>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139717</xdr:rowOff>
    </xdr:from>
    <xdr:ext cx="762000" cy="259045"/>
    <xdr:sp macro="" textlink="">
      <xdr:nvSpPr>
        <xdr:cNvPr id="279" name="テキスト ボックス 278"/>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補助費等は、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清掃一部事務組合等分担金の減など</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ポイント低下し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引き続き、補助の効果や公平性、効率性などの観点を踏まえ、適宜見直しを図るとともに、適正な執行に努めていく。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69850</xdr:rowOff>
    </xdr:to>
    <xdr:cxnSp macro="">
      <xdr:nvCxnSpPr>
        <xdr:cNvPr id="312" name="直線コネクタ 311"/>
        <xdr:cNvCxnSpPr/>
      </xdr:nvCxnSpPr>
      <xdr:spPr>
        <a:xfrm flipV="1">
          <a:off x="15671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36</xdr:row>
      <xdr:rowOff>88900</xdr:rowOff>
    </xdr:to>
    <xdr:cxnSp macro="">
      <xdr:nvCxnSpPr>
        <xdr:cNvPr id="315" name="直線コネクタ 314"/>
        <xdr:cNvCxnSpPr/>
      </xdr:nvCxnSpPr>
      <xdr:spPr>
        <a:xfrm flipV="1">
          <a:off x="14782800" y="607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17" name="テキスト ボックス 316"/>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165100</xdr:rowOff>
    </xdr:to>
    <xdr:cxnSp macro="">
      <xdr:nvCxnSpPr>
        <xdr:cNvPr id="318" name="直線コネクタ 317"/>
        <xdr:cNvCxnSpPr/>
      </xdr:nvCxnSpPr>
      <xdr:spPr>
        <a:xfrm flipV="1">
          <a:off x="13893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20" name="テキスト ボックス 319"/>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31750</xdr:rowOff>
    </xdr:to>
    <xdr:cxnSp macro="">
      <xdr:nvCxnSpPr>
        <xdr:cNvPr id="321" name="直線コネクタ 320"/>
        <xdr:cNvCxnSpPr/>
      </xdr:nvCxnSpPr>
      <xdr:spPr>
        <a:xfrm flipV="1">
          <a:off x="13004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23" name="テキスト ボックス 322"/>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3" name="円/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7" name="円/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54627</xdr:rowOff>
    </xdr:from>
    <xdr:ext cx="762000" cy="259045"/>
    <xdr:sp macro="" textlink="">
      <xdr:nvSpPr>
        <xdr:cNvPr id="338" name="テキスト ボックス 33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92727</xdr:rowOff>
    </xdr:from>
    <xdr:ext cx="762000" cy="259045"/>
    <xdr:sp macro="" textlink="">
      <xdr:nvSpPr>
        <xdr:cNvPr id="340" name="テキスト ボックス 339"/>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公債費は、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学校教育施設等整備事業債元利償還金の増などに伴う</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経費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や、地方消費税交付金の減などに伴う</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経常的一般財源等の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減少があったものの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と同率の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今後も学校改築などで区債の発行が見込まれるが、引き続き将来負担への影響に配慮し、計画的な活用を図るとともに、減債基金への積み立てを継続し、償還財源を確保していく。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12700</xdr:rowOff>
    </xdr:to>
    <xdr:cxnSp macro="">
      <xdr:nvCxnSpPr>
        <xdr:cNvPr id="370" name="直線コネクタ 369"/>
        <xdr:cNvCxnSpPr/>
      </xdr:nvCxnSpPr>
      <xdr:spPr>
        <a:xfrm>
          <a:off x="3987800" y="1338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1"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104139</xdr:rowOff>
    </xdr:to>
    <xdr:cxnSp macro="">
      <xdr:nvCxnSpPr>
        <xdr:cNvPr id="373" name="直線コネクタ 372"/>
        <xdr:cNvCxnSpPr/>
      </xdr:nvCxnSpPr>
      <xdr:spPr>
        <a:xfrm flipV="1">
          <a:off x="3098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79</xdr:row>
      <xdr:rowOff>46989</xdr:rowOff>
    </xdr:to>
    <xdr:cxnSp macro="">
      <xdr:nvCxnSpPr>
        <xdr:cNvPr id="376" name="直線コネクタ 375"/>
        <xdr:cNvCxnSpPr/>
      </xdr:nvCxnSpPr>
      <xdr:spPr>
        <a:xfrm flipV="1">
          <a:off x="2209800" y="13477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138430</xdr:rowOff>
    </xdr:to>
    <xdr:cxnSp macro="">
      <xdr:nvCxnSpPr>
        <xdr:cNvPr id="379" name="直線コネクタ 378"/>
        <xdr:cNvCxnSpPr/>
      </xdr:nvCxnSpPr>
      <xdr:spPr>
        <a:xfrm flipV="1">
          <a:off x="1320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1" name="テキスト ボックス 380"/>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3" name="テキスト ボックス 382"/>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9" name="円/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92" name="テキスト ボックス 39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93" name="円/楕円 392"/>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94" name="テキスト ボックス 393"/>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5" name="円/楕円 394"/>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107966</xdr:rowOff>
    </xdr:from>
    <xdr:ext cx="762000" cy="259045"/>
    <xdr:sp macro="" textlink="">
      <xdr:nvSpPr>
        <xdr:cNvPr id="396" name="テキスト ボックス 395"/>
        <xdr:cNvSpPr txBox="1"/>
      </xdr:nvSpPr>
      <xdr:spPr>
        <a:xfrm>
          <a:off x="1828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7" name="円/楕円 396"/>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27957</xdr:rowOff>
    </xdr:from>
    <xdr:ext cx="762000" cy="259045"/>
    <xdr:sp macro="" textlink="">
      <xdr:nvSpPr>
        <xdr:cNvPr id="398" name="テキスト ボックス 397"/>
        <xdr:cNvSpPr txBox="1"/>
      </xdr:nvSpPr>
      <xdr:spPr>
        <a:xfrm>
          <a:off x="939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公債費以外は、扶助費や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その他（繰出金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が増加し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たことにより</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73661</xdr:rowOff>
    </xdr:to>
    <xdr:cxnSp macro="">
      <xdr:nvCxnSpPr>
        <xdr:cNvPr id="426" name="直線コネクタ 425"/>
        <xdr:cNvCxnSpPr/>
      </xdr:nvCxnSpPr>
      <xdr:spPr>
        <a:xfrm flipV="1">
          <a:off x="16510000" y="126619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45738</xdr:rowOff>
    </xdr:from>
    <xdr:ext cx="762000" cy="259045"/>
    <xdr:sp macro="" textlink="">
      <xdr:nvSpPr>
        <xdr:cNvPr id="42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80</xdr:row>
      <xdr:rowOff>73661</xdr:rowOff>
    </xdr:from>
    <xdr:to>
      <xdr:col>24</xdr:col>
      <xdr:colOff>120650</xdr:colOff>
      <xdr:row>80</xdr:row>
      <xdr:rowOff>73661</xdr:rowOff>
    </xdr:to>
    <xdr:cxnSp macro="">
      <xdr:nvCxnSpPr>
        <xdr:cNvPr id="428" name="直線コネクタ 42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9"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0" name="直線コネクタ 429"/>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80</xdr:row>
      <xdr:rowOff>43180</xdr:rowOff>
    </xdr:to>
    <xdr:cxnSp macro="">
      <xdr:nvCxnSpPr>
        <xdr:cNvPr id="431" name="直線コネクタ 430"/>
        <xdr:cNvCxnSpPr/>
      </xdr:nvCxnSpPr>
      <xdr:spPr>
        <a:xfrm>
          <a:off x="15671800" y="13644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33" name="フローチャート :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80</xdr:row>
      <xdr:rowOff>104139</xdr:rowOff>
    </xdr:to>
    <xdr:cxnSp macro="">
      <xdr:nvCxnSpPr>
        <xdr:cNvPr id="434" name="直線コネクタ 433"/>
        <xdr:cNvCxnSpPr/>
      </xdr:nvCxnSpPr>
      <xdr:spPr>
        <a:xfrm flipV="1">
          <a:off x="14782800" y="136448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5" name="フローチャート : 判断 434"/>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6" name="テキスト ボックス 435"/>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104139</xdr:rowOff>
    </xdr:from>
    <xdr:to>
      <xdr:col>21</xdr:col>
      <xdr:colOff>361950</xdr:colOff>
      <xdr:row>81</xdr:row>
      <xdr:rowOff>8889</xdr:rowOff>
    </xdr:to>
    <xdr:cxnSp macro="">
      <xdr:nvCxnSpPr>
        <xdr:cNvPr id="437" name="直線コネクタ 436"/>
        <xdr:cNvCxnSpPr/>
      </xdr:nvCxnSpPr>
      <xdr:spPr>
        <a:xfrm flipV="1">
          <a:off x="13893800" y="13820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110489</xdr:rowOff>
    </xdr:from>
    <xdr:to>
      <xdr:col>21</xdr:col>
      <xdr:colOff>412750</xdr:colOff>
      <xdr:row>78</xdr:row>
      <xdr:rowOff>40639</xdr:rowOff>
    </xdr:to>
    <xdr:sp macro="" textlink="">
      <xdr:nvSpPr>
        <xdr:cNvPr id="438" name="フローチャート :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8889</xdr:rowOff>
    </xdr:from>
    <xdr:to>
      <xdr:col>20</xdr:col>
      <xdr:colOff>158750</xdr:colOff>
      <xdr:row>81</xdr:row>
      <xdr:rowOff>115570</xdr:rowOff>
    </xdr:to>
    <xdr:cxnSp macro="">
      <xdr:nvCxnSpPr>
        <xdr:cNvPr id="440" name="直線コネクタ 439"/>
        <xdr:cNvCxnSpPr/>
      </xdr:nvCxnSpPr>
      <xdr:spPr>
        <a:xfrm flipV="1">
          <a:off x="13004800" y="13896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83820</xdr:rowOff>
    </xdr:from>
    <xdr:to>
      <xdr:col>20</xdr:col>
      <xdr:colOff>209550</xdr:colOff>
      <xdr:row>79</xdr:row>
      <xdr:rowOff>13970</xdr:rowOff>
    </xdr:to>
    <xdr:sp macro="" textlink="">
      <xdr:nvSpPr>
        <xdr:cNvPr id="441" name="フローチャート : 判断 440"/>
        <xdr:cNvSpPr/>
      </xdr:nvSpPr>
      <xdr:spPr>
        <a:xfrm>
          <a:off x="13843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24147</xdr:rowOff>
    </xdr:from>
    <xdr:ext cx="762000" cy="259045"/>
    <xdr:sp macro="" textlink="">
      <xdr:nvSpPr>
        <xdr:cNvPr id="442" name="テキスト ボックス 441"/>
        <xdr:cNvSpPr txBox="1"/>
      </xdr:nvSpPr>
      <xdr:spPr>
        <a:xfrm>
          <a:off x="13512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3" name="フローチャート : 判断 442"/>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44" name="テキスト ボックス 443"/>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163830</xdr:rowOff>
    </xdr:from>
    <xdr:to>
      <xdr:col>24</xdr:col>
      <xdr:colOff>82550</xdr:colOff>
      <xdr:row>80</xdr:row>
      <xdr:rowOff>93980</xdr:rowOff>
    </xdr:to>
    <xdr:sp macro="" textlink="">
      <xdr:nvSpPr>
        <xdr:cNvPr id="450" name="円/楕円 449"/>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72407</xdr:rowOff>
    </xdr:from>
    <xdr:ext cx="762000" cy="259045"/>
    <xdr:sp macro="" textlink="">
      <xdr:nvSpPr>
        <xdr:cNvPr id="451" name="公債費以外該当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2" name="円/楕円 451"/>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3" name="テキスト ボックス 452"/>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53339</xdr:rowOff>
    </xdr:from>
    <xdr:to>
      <xdr:col>21</xdr:col>
      <xdr:colOff>412750</xdr:colOff>
      <xdr:row>80</xdr:row>
      <xdr:rowOff>154939</xdr:rowOff>
    </xdr:to>
    <xdr:sp macro="" textlink="">
      <xdr:nvSpPr>
        <xdr:cNvPr id="454" name="円/楕円 453"/>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139716</xdr:rowOff>
    </xdr:from>
    <xdr:ext cx="762000" cy="259045"/>
    <xdr:sp macro="" textlink="">
      <xdr:nvSpPr>
        <xdr:cNvPr id="455" name="テキスト ボックス 454"/>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129539</xdr:rowOff>
    </xdr:from>
    <xdr:to>
      <xdr:col>20</xdr:col>
      <xdr:colOff>209550</xdr:colOff>
      <xdr:row>81</xdr:row>
      <xdr:rowOff>59689</xdr:rowOff>
    </xdr:to>
    <xdr:sp macro="" textlink="">
      <xdr:nvSpPr>
        <xdr:cNvPr id="456" name="円/楕円 455"/>
        <xdr:cNvSpPr/>
      </xdr:nvSpPr>
      <xdr:spPr>
        <a:xfrm>
          <a:off x="13843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44466</xdr:rowOff>
    </xdr:from>
    <xdr:ext cx="762000" cy="259045"/>
    <xdr:sp macro="" textlink="">
      <xdr:nvSpPr>
        <xdr:cNvPr id="457" name="テキスト ボックス 456"/>
        <xdr:cNvSpPr txBox="1"/>
      </xdr:nvSpPr>
      <xdr:spPr>
        <a:xfrm>
          <a:off x="13512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64770</xdr:rowOff>
    </xdr:from>
    <xdr:to>
      <xdr:col>19</xdr:col>
      <xdr:colOff>6350</xdr:colOff>
      <xdr:row>81</xdr:row>
      <xdr:rowOff>166370</xdr:rowOff>
    </xdr:to>
    <xdr:sp macro="" textlink="">
      <xdr:nvSpPr>
        <xdr:cNvPr id="458" name="円/楕円 457"/>
        <xdr:cNvSpPr/>
      </xdr:nvSpPr>
      <xdr:spPr>
        <a:xfrm>
          <a:off x="1295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151147</xdr:rowOff>
    </xdr:from>
    <xdr:ext cx="762000" cy="259045"/>
    <xdr:sp macro="" textlink="">
      <xdr:nvSpPr>
        <xdr:cNvPr id="459" name="テキスト ボックス 458"/>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東京都北区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55154</xdr:rowOff>
    </xdr:from>
    <xdr:to>
      <xdr:col>4</xdr:col>
      <xdr:colOff>1117600</xdr:colOff>
      <xdr:row>18</xdr:row>
      <xdr:rowOff>68359</xdr:rowOff>
    </xdr:to>
    <xdr:cxnSp macro="">
      <xdr:nvCxnSpPr>
        <xdr:cNvPr id="52" name="直線コネクタ 51"/>
        <xdr:cNvCxnSpPr/>
      </xdr:nvCxnSpPr>
      <xdr:spPr bwMode="auto">
        <a:xfrm>
          <a:off x="5003800" y="3188879"/>
          <a:ext cx="6477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53136</xdr:rowOff>
    </xdr:from>
    <xdr:ext cx="762000" cy="259045"/>
    <xdr:sp macro="" textlink="">
      <xdr:nvSpPr>
        <xdr:cNvPr id="53" name="人口1人当たり決算額の推移平均値テキスト130"/>
        <xdr:cNvSpPr txBox="1"/>
      </xdr:nvSpPr>
      <xdr:spPr>
        <a:xfrm>
          <a:off x="5740400" y="31868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51508</xdr:rowOff>
    </xdr:from>
    <xdr:to>
      <xdr:col>4</xdr:col>
      <xdr:colOff>469900</xdr:colOff>
      <xdr:row>18</xdr:row>
      <xdr:rowOff>55154</xdr:rowOff>
    </xdr:to>
    <xdr:cxnSp macro="">
      <xdr:nvCxnSpPr>
        <xdr:cNvPr id="55" name="直線コネクタ 54"/>
        <xdr:cNvCxnSpPr/>
      </xdr:nvCxnSpPr>
      <xdr:spPr bwMode="auto">
        <a:xfrm>
          <a:off x="4305300" y="3185233"/>
          <a:ext cx="698500" cy="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46979</xdr:rowOff>
    </xdr:from>
    <xdr:to>
      <xdr:col>3</xdr:col>
      <xdr:colOff>904875</xdr:colOff>
      <xdr:row>18</xdr:row>
      <xdr:rowOff>51508</xdr:rowOff>
    </xdr:to>
    <xdr:cxnSp macro="">
      <xdr:nvCxnSpPr>
        <xdr:cNvPr id="58" name="直線コネクタ 57"/>
        <xdr:cNvCxnSpPr/>
      </xdr:nvCxnSpPr>
      <xdr:spPr bwMode="auto">
        <a:xfrm>
          <a:off x="3606800" y="3180704"/>
          <a:ext cx="698500" cy="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33677</xdr:rowOff>
    </xdr:from>
    <xdr:to>
      <xdr:col>3</xdr:col>
      <xdr:colOff>206375</xdr:colOff>
      <xdr:row>18</xdr:row>
      <xdr:rowOff>46979</xdr:rowOff>
    </xdr:to>
    <xdr:cxnSp macro="">
      <xdr:nvCxnSpPr>
        <xdr:cNvPr id="61" name="直線コネクタ 60"/>
        <xdr:cNvCxnSpPr/>
      </xdr:nvCxnSpPr>
      <xdr:spPr bwMode="auto">
        <a:xfrm>
          <a:off x="2908300" y="3167402"/>
          <a:ext cx="698500" cy="1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17559</xdr:rowOff>
    </xdr:from>
    <xdr:to>
      <xdr:col>5</xdr:col>
      <xdr:colOff>34925</xdr:colOff>
      <xdr:row>18</xdr:row>
      <xdr:rowOff>119159</xdr:rowOff>
    </xdr:to>
    <xdr:sp macro="" textlink="">
      <xdr:nvSpPr>
        <xdr:cNvPr id="71" name="円/楕円 70"/>
        <xdr:cNvSpPr/>
      </xdr:nvSpPr>
      <xdr:spPr bwMode="auto">
        <a:xfrm>
          <a:off x="56007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34086</xdr:rowOff>
    </xdr:from>
    <xdr:ext cx="762000" cy="259045"/>
    <xdr:sp macro="" textlink="">
      <xdr:nvSpPr>
        <xdr:cNvPr id="72" name="人口1人当たり決算額の推移該当値テキスト130"/>
        <xdr:cNvSpPr txBox="1"/>
      </xdr:nvSpPr>
      <xdr:spPr>
        <a:xfrm>
          <a:off x="5740400" y="299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67,512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4354</xdr:rowOff>
    </xdr:from>
    <xdr:to>
      <xdr:col>4</xdr:col>
      <xdr:colOff>520700</xdr:colOff>
      <xdr:row>18</xdr:row>
      <xdr:rowOff>105954</xdr:rowOff>
    </xdr:to>
    <xdr:sp macro="" textlink="">
      <xdr:nvSpPr>
        <xdr:cNvPr id="73" name="円/楕円 72"/>
        <xdr:cNvSpPr/>
      </xdr:nvSpPr>
      <xdr:spPr bwMode="auto">
        <a:xfrm>
          <a:off x="4953000" y="313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116131</xdr:rowOff>
    </xdr:from>
    <xdr:ext cx="736600" cy="259045"/>
    <xdr:sp macro="" textlink="">
      <xdr:nvSpPr>
        <xdr:cNvPr id="74" name="テキスト ボックス 73"/>
        <xdr:cNvSpPr txBox="1"/>
      </xdr:nvSpPr>
      <xdr:spPr>
        <a:xfrm>
          <a:off x="4622800" y="290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708</xdr:rowOff>
    </xdr:from>
    <xdr:to>
      <xdr:col>3</xdr:col>
      <xdr:colOff>955675</xdr:colOff>
      <xdr:row>18</xdr:row>
      <xdr:rowOff>102308</xdr:rowOff>
    </xdr:to>
    <xdr:sp macro="" textlink="">
      <xdr:nvSpPr>
        <xdr:cNvPr id="75" name="円/楕円 74"/>
        <xdr:cNvSpPr/>
      </xdr:nvSpPr>
      <xdr:spPr bwMode="auto">
        <a:xfrm>
          <a:off x="4254500" y="313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112485</xdr:rowOff>
    </xdr:from>
    <xdr:ext cx="762000" cy="259045"/>
    <xdr:sp macro="" textlink="">
      <xdr:nvSpPr>
        <xdr:cNvPr id="76" name="テキスト ボックス 75"/>
        <xdr:cNvSpPr txBox="1"/>
      </xdr:nvSpPr>
      <xdr:spPr>
        <a:xfrm>
          <a:off x="3924300" y="29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167629</xdr:rowOff>
    </xdr:from>
    <xdr:to>
      <xdr:col>3</xdr:col>
      <xdr:colOff>257175</xdr:colOff>
      <xdr:row>18</xdr:row>
      <xdr:rowOff>97779</xdr:rowOff>
    </xdr:to>
    <xdr:sp macro="" textlink="">
      <xdr:nvSpPr>
        <xdr:cNvPr id="77" name="円/楕円 76"/>
        <xdr:cNvSpPr/>
      </xdr:nvSpPr>
      <xdr:spPr bwMode="auto">
        <a:xfrm>
          <a:off x="3556000" y="312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107956</xdr:rowOff>
    </xdr:from>
    <xdr:ext cx="762000" cy="259045"/>
    <xdr:sp macro="" textlink="">
      <xdr:nvSpPr>
        <xdr:cNvPr id="78" name="テキスト ボックス 77"/>
        <xdr:cNvSpPr txBox="1"/>
      </xdr:nvSpPr>
      <xdr:spPr>
        <a:xfrm>
          <a:off x="3225800" y="289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154327</xdr:rowOff>
    </xdr:from>
    <xdr:to>
      <xdr:col>2</xdr:col>
      <xdr:colOff>692150</xdr:colOff>
      <xdr:row>18</xdr:row>
      <xdr:rowOff>84477</xdr:rowOff>
    </xdr:to>
    <xdr:sp macro="" textlink="">
      <xdr:nvSpPr>
        <xdr:cNvPr id="79" name="円/楕円 78"/>
        <xdr:cNvSpPr/>
      </xdr:nvSpPr>
      <xdr:spPr bwMode="auto">
        <a:xfrm>
          <a:off x="2857500" y="311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94654</xdr:rowOff>
    </xdr:from>
    <xdr:ext cx="762000" cy="259045"/>
    <xdr:sp macro="" textlink="">
      <xdr:nvSpPr>
        <xdr:cNvPr id="80" name="テキスト ボックス 79"/>
        <xdr:cNvSpPr txBox="1"/>
      </xdr:nvSpPr>
      <xdr:spPr>
        <a:xfrm>
          <a:off x="2527300" y="28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340904</xdr:rowOff>
    </xdr:from>
    <xdr:to>
      <xdr:col>4</xdr:col>
      <xdr:colOff>1117600</xdr:colOff>
      <xdr:row>36</xdr:row>
      <xdr:rowOff>4405</xdr:rowOff>
    </xdr:to>
    <xdr:cxnSp macro="">
      <xdr:nvCxnSpPr>
        <xdr:cNvPr id="116" name="直線コネクタ 115"/>
        <xdr:cNvCxnSpPr/>
      </xdr:nvCxnSpPr>
      <xdr:spPr bwMode="auto">
        <a:xfrm>
          <a:off x="5003800" y="6951254"/>
          <a:ext cx="6477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295315</xdr:rowOff>
    </xdr:from>
    <xdr:to>
      <xdr:col>4</xdr:col>
      <xdr:colOff>469900</xdr:colOff>
      <xdr:row>35</xdr:row>
      <xdr:rowOff>340904</xdr:rowOff>
    </xdr:to>
    <xdr:cxnSp macro="">
      <xdr:nvCxnSpPr>
        <xdr:cNvPr id="119" name="直線コネクタ 118"/>
        <xdr:cNvCxnSpPr/>
      </xdr:nvCxnSpPr>
      <xdr:spPr bwMode="auto">
        <a:xfrm>
          <a:off x="4305300" y="6905665"/>
          <a:ext cx="698500" cy="4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305869</xdr:rowOff>
    </xdr:from>
    <xdr:ext cx="736600" cy="259045"/>
    <xdr:sp macro="" textlink="">
      <xdr:nvSpPr>
        <xdr:cNvPr id="121" name="テキスト ボックス 120"/>
        <xdr:cNvSpPr txBox="1"/>
      </xdr:nvSpPr>
      <xdr:spPr>
        <a:xfrm>
          <a:off x="4622800" y="657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230458</xdr:rowOff>
    </xdr:from>
    <xdr:to>
      <xdr:col>3</xdr:col>
      <xdr:colOff>904875</xdr:colOff>
      <xdr:row>35</xdr:row>
      <xdr:rowOff>295315</xdr:rowOff>
    </xdr:to>
    <xdr:cxnSp macro="">
      <xdr:nvCxnSpPr>
        <xdr:cNvPr id="122" name="直線コネクタ 121"/>
        <xdr:cNvCxnSpPr/>
      </xdr:nvCxnSpPr>
      <xdr:spPr bwMode="auto">
        <a:xfrm>
          <a:off x="3606800" y="6840808"/>
          <a:ext cx="698500" cy="64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205416</xdr:rowOff>
    </xdr:from>
    <xdr:ext cx="762000" cy="259045"/>
    <xdr:sp macro="" textlink="">
      <xdr:nvSpPr>
        <xdr:cNvPr id="124" name="テキスト ボックス 123"/>
        <xdr:cNvSpPr txBox="1"/>
      </xdr:nvSpPr>
      <xdr:spPr>
        <a:xfrm>
          <a:off x="3924300" y="64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159200</xdr:rowOff>
    </xdr:from>
    <xdr:to>
      <xdr:col>3</xdr:col>
      <xdr:colOff>206375</xdr:colOff>
      <xdr:row>35</xdr:row>
      <xdr:rowOff>230458</xdr:rowOff>
    </xdr:to>
    <xdr:cxnSp macro="">
      <xdr:nvCxnSpPr>
        <xdr:cNvPr id="125" name="直線コネクタ 124"/>
        <xdr:cNvCxnSpPr/>
      </xdr:nvCxnSpPr>
      <xdr:spPr bwMode="auto">
        <a:xfrm>
          <a:off x="2908300" y="6769550"/>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161590</xdr:rowOff>
    </xdr:from>
    <xdr:ext cx="762000" cy="259045"/>
    <xdr:sp macro="" textlink="">
      <xdr:nvSpPr>
        <xdr:cNvPr id="127" name="テキスト ボックス 126"/>
        <xdr:cNvSpPr txBox="1"/>
      </xdr:nvSpPr>
      <xdr:spPr>
        <a:xfrm>
          <a:off x="32258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111625</xdr:rowOff>
    </xdr:from>
    <xdr:ext cx="762000" cy="259045"/>
    <xdr:sp macro="" textlink="">
      <xdr:nvSpPr>
        <xdr:cNvPr id="129" name="テキスト ボックス 128"/>
        <xdr:cNvSpPr txBox="1"/>
      </xdr:nvSpPr>
      <xdr:spPr>
        <a:xfrm>
          <a:off x="25273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296505</xdr:rowOff>
    </xdr:from>
    <xdr:to>
      <xdr:col>5</xdr:col>
      <xdr:colOff>34925</xdr:colOff>
      <xdr:row>36</xdr:row>
      <xdr:rowOff>55205</xdr:rowOff>
    </xdr:to>
    <xdr:sp macro="" textlink="">
      <xdr:nvSpPr>
        <xdr:cNvPr id="135" name="円/楕円 134"/>
        <xdr:cNvSpPr/>
      </xdr:nvSpPr>
      <xdr:spPr bwMode="auto">
        <a:xfrm>
          <a:off x="5600700" y="690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268582</xdr:rowOff>
    </xdr:from>
    <xdr:ext cx="762000" cy="259045"/>
    <xdr:sp macro="" textlink="">
      <xdr:nvSpPr>
        <xdr:cNvPr id="136" name="人口1人当たり決算額の推移該当値テキスト445"/>
        <xdr:cNvSpPr txBox="1"/>
      </xdr:nvSpPr>
      <xdr:spPr>
        <a:xfrm>
          <a:off x="5740400" y="687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290104</xdr:rowOff>
    </xdr:from>
    <xdr:to>
      <xdr:col>4</xdr:col>
      <xdr:colOff>520700</xdr:colOff>
      <xdr:row>36</xdr:row>
      <xdr:rowOff>48804</xdr:rowOff>
    </xdr:to>
    <xdr:sp macro="" textlink="">
      <xdr:nvSpPr>
        <xdr:cNvPr id="137" name="円/楕円 136"/>
        <xdr:cNvSpPr/>
      </xdr:nvSpPr>
      <xdr:spPr bwMode="auto">
        <a:xfrm>
          <a:off x="4953000" y="690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33581</xdr:rowOff>
    </xdr:from>
    <xdr:ext cx="736600" cy="259045"/>
    <xdr:sp macro="" textlink="">
      <xdr:nvSpPr>
        <xdr:cNvPr id="138" name="テキスト ボックス 137"/>
        <xdr:cNvSpPr txBox="1"/>
      </xdr:nvSpPr>
      <xdr:spPr>
        <a:xfrm>
          <a:off x="4622800" y="698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244515</xdr:rowOff>
    </xdr:from>
    <xdr:to>
      <xdr:col>3</xdr:col>
      <xdr:colOff>955675</xdr:colOff>
      <xdr:row>36</xdr:row>
      <xdr:rowOff>3215</xdr:rowOff>
    </xdr:to>
    <xdr:sp macro="" textlink="">
      <xdr:nvSpPr>
        <xdr:cNvPr id="139" name="円/楕円 138"/>
        <xdr:cNvSpPr/>
      </xdr:nvSpPr>
      <xdr:spPr bwMode="auto">
        <a:xfrm>
          <a:off x="4254500" y="6854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330892</xdr:rowOff>
    </xdr:from>
    <xdr:ext cx="762000" cy="259045"/>
    <xdr:sp macro="" textlink="">
      <xdr:nvSpPr>
        <xdr:cNvPr id="140" name="テキスト ボックス 139"/>
        <xdr:cNvSpPr txBox="1"/>
      </xdr:nvSpPr>
      <xdr:spPr>
        <a:xfrm>
          <a:off x="3924300" y="694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179658</xdr:rowOff>
    </xdr:from>
    <xdr:to>
      <xdr:col>3</xdr:col>
      <xdr:colOff>257175</xdr:colOff>
      <xdr:row>35</xdr:row>
      <xdr:rowOff>281258</xdr:rowOff>
    </xdr:to>
    <xdr:sp macro="" textlink="">
      <xdr:nvSpPr>
        <xdr:cNvPr id="141" name="円/楕円 140"/>
        <xdr:cNvSpPr/>
      </xdr:nvSpPr>
      <xdr:spPr bwMode="auto">
        <a:xfrm>
          <a:off x="3556000" y="679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266035</xdr:rowOff>
    </xdr:from>
    <xdr:ext cx="762000" cy="259045"/>
    <xdr:sp macro="" textlink="">
      <xdr:nvSpPr>
        <xdr:cNvPr id="142" name="テキスト ボックス 141"/>
        <xdr:cNvSpPr txBox="1"/>
      </xdr:nvSpPr>
      <xdr:spPr>
        <a:xfrm>
          <a:off x="3225800" y="68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108400</xdr:rowOff>
    </xdr:from>
    <xdr:to>
      <xdr:col>2</xdr:col>
      <xdr:colOff>692150</xdr:colOff>
      <xdr:row>35</xdr:row>
      <xdr:rowOff>210000</xdr:rowOff>
    </xdr:to>
    <xdr:sp macro="" textlink="">
      <xdr:nvSpPr>
        <xdr:cNvPr id="143" name="円/楕円 142"/>
        <xdr:cNvSpPr/>
      </xdr:nvSpPr>
      <xdr:spPr bwMode="auto">
        <a:xfrm>
          <a:off x="2857500" y="671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194777</xdr:rowOff>
    </xdr:from>
    <xdr:ext cx="762000" cy="259045"/>
    <xdr:sp macro="" textlink="">
      <xdr:nvSpPr>
        <xdr:cNvPr id="144" name="テキスト ボックス 143"/>
        <xdr:cNvSpPr txBox="1"/>
      </xdr:nvSpPr>
      <xdr:spPr>
        <a:xfrm>
          <a:off x="2527300" y="68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11902</xdr:rowOff>
    </xdr:from>
    <xdr:to>
      <xdr:col>6</xdr:col>
      <xdr:colOff>511175</xdr:colOff>
      <xdr:row>37</xdr:row>
      <xdr:rowOff>21274</xdr:rowOff>
    </xdr:to>
    <xdr:cxnSp macro="">
      <xdr:nvCxnSpPr>
        <xdr:cNvPr id="63" name="直線コネクタ 62"/>
        <xdr:cNvCxnSpPr/>
      </xdr:nvCxnSpPr>
      <xdr:spPr>
        <a:xfrm>
          <a:off x="3797300" y="6355552"/>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3705</xdr:rowOff>
    </xdr:from>
    <xdr:to>
      <xdr:col>5</xdr:col>
      <xdr:colOff>358775</xdr:colOff>
      <xdr:row>37</xdr:row>
      <xdr:rowOff>11902</xdr:rowOff>
    </xdr:to>
    <xdr:cxnSp macro="">
      <xdr:nvCxnSpPr>
        <xdr:cNvPr id="66" name="直線コネクタ 65"/>
        <xdr:cNvCxnSpPr/>
      </xdr:nvCxnSpPr>
      <xdr:spPr>
        <a:xfrm>
          <a:off x="2908300" y="634735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3705</xdr:rowOff>
    </xdr:from>
    <xdr:to>
      <xdr:col>4</xdr:col>
      <xdr:colOff>155575</xdr:colOff>
      <xdr:row>37</xdr:row>
      <xdr:rowOff>6089</xdr:rowOff>
    </xdr:to>
    <xdr:cxnSp macro="">
      <xdr:nvCxnSpPr>
        <xdr:cNvPr id="69" name="直線コネクタ 68"/>
        <xdr:cNvCxnSpPr/>
      </xdr:nvCxnSpPr>
      <xdr:spPr>
        <a:xfrm flipV="1">
          <a:off x="2019300" y="634735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157063</xdr:rowOff>
    </xdr:from>
    <xdr:to>
      <xdr:col>2</xdr:col>
      <xdr:colOff>638175</xdr:colOff>
      <xdr:row>37</xdr:row>
      <xdr:rowOff>6089</xdr:rowOff>
    </xdr:to>
    <xdr:cxnSp macro="">
      <xdr:nvCxnSpPr>
        <xdr:cNvPr id="72" name="直線コネクタ 71"/>
        <xdr:cNvCxnSpPr/>
      </xdr:nvCxnSpPr>
      <xdr:spPr>
        <a:xfrm>
          <a:off x="1130300" y="6329263"/>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141924</xdr:rowOff>
    </xdr:from>
    <xdr:to>
      <xdr:col>6</xdr:col>
      <xdr:colOff>561975</xdr:colOff>
      <xdr:row>37</xdr:row>
      <xdr:rowOff>72074</xdr:rowOff>
    </xdr:to>
    <xdr:sp macro="" textlink="">
      <xdr:nvSpPr>
        <xdr:cNvPr id="82" name="円/楕円 81"/>
        <xdr:cNvSpPr/>
      </xdr:nvSpPr>
      <xdr:spPr>
        <a:xfrm>
          <a:off x="45847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164801</xdr:rowOff>
    </xdr:from>
    <xdr:ext cx="534377" cy="259045"/>
    <xdr:sp macro="" textlink="">
      <xdr:nvSpPr>
        <xdr:cNvPr id="83" name="人件費該当値テキスト"/>
        <xdr:cNvSpPr txBox="1"/>
      </xdr:nvSpPr>
      <xdr:spPr>
        <a:xfrm>
          <a:off x="4686300" y="61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132552</xdr:rowOff>
    </xdr:from>
    <xdr:to>
      <xdr:col>5</xdr:col>
      <xdr:colOff>409575</xdr:colOff>
      <xdr:row>37</xdr:row>
      <xdr:rowOff>62702</xdr:rowOff>
    </xdr:to>
    <xdr:sp macro="" textlink="">
      <xdr:nvSpPr>
        <xdr:cNvPr id="84" name="円/楕円 83"/>
        <xdr:cNvSpPr/>
      </xdr:nvSpPr>
      <xdr:spPr>
        <a:xfrm>
          <a:off x="3746500" y="63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79229</xdr:rowOff>
    </xdr:from>
    <xdr:ext cx="534377" cy="259045"/>
    <xdr:sp macro="" textlink="">
      <xdr:nvSpPr>
        <xdr:cNvPr id="85" name="テキスト ボックス 84"/>
        <xdr:cNvSpPr txBox="1"/>
      </xdr:nvSpPr>
      <xdr:spPr>
        <a:xfrm>
          <a:off x="3530111" y="60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124355</xdr:rowOff>
    </xdr:from>
    <xdr:to>
      <xdr:col>4</xdr:col>
      <xdr:colOff>206375</xdr:colOff>
      <xdr:row>37</xdr:row>
      <xdr:rowOff>54505</xdr:rowOff>
    </xdr:to>
    <xdr:sp macro="" textlink="">
      <xdr:nvSpPr>
        <xdr:cNvPr id="86" name="円/楕円 85"/>
        <xdr:cNvSpPr/>
      </xdr:nvSpPr>
      <xdr:spPr>
        <a:xfrm>
          <a:off x="2857500" y="62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71032</xdr:rowOff>
    </xdr:from>
    <xdr:ext cx="534377" cy="259045"/>
    <xdr:sp macro="" textlink="">
      <xdr:nvSpPr>
        <xdr:cNvPr id="87" name="テキスト ボックス 86"/>
        <xdr:cNvSpPr txBox="1"/>
      </xdr:nvSpPr>
      <xdr:spPr>
        <a:xfrm>
          <a:off x="2641111" y="60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126739</xdr:rowOff>
    </xdr:from>
    <xdr:to>
      <xdr:col>3</xdr:col>
      <xdr:colOff>3175</xdr:colOff>
      <xdr:row>37</xdr:row>
      <xdr:rowOff>56889</xdr:rowOff>
    </xdr:to>
    <xdr:sp macro="" textlink="">
      <xdr:nvSpPr>
        <xdr:cNvPr id="88" name="円/楕円 87"/>
        <xdr:cNvSpPr/>
      </xdr:nvSpPr>
      <xdr:spPr>
        <a:xfrm>
          <a:off x="1968500" y="62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73416</xdr:rowOff>
    </xdr:from>
    <xdr:ext cx="534377" cy="259045"/>
    <xdr:sp macro="" textlink="">
      <xdr:nvSpPr>
        <xdr:cNvPr id="89" name="テキスト ボックス 88"/>
        <xdr:cNvSpPr txBox="1"/>
      </xdr:nvSpPr>
      <xdr:spPr>
        <a:xfrm>
          <a:off x="1752111" y="60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106263</xdr:rowOff>
    </xdr:from>
    <xdr:to>
      <xdr:col>1</xdr:col>
      <xdr:colOff>485775</xdr:colOff>
      <xdr:row>37</xdr:row>
      <xdr:rowOff>36413</xdr:rowOff>
    </xdr:to>
    <xdr:sp macro="" textlink="">
      <xdr:nvSpPr>
        <xdr:cNvPr id="90" name="円/楕円 89"/>
        <xdr:cNvSpPr/>
      </xdr:nvSpPr>
      <xdr:spPr>
        <a:xfrm>
          <a:off x="1079500" y="62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52940</xdr:rowOff>
    </xdr:from>
    <xdr:ext cx="534377" cy="259045"/>
    <xdr:sp macro="" textlink="">
      <xdr:nvSpPr>
        <xdr:cNvPr id="91" name="テキスト ボックス 90"/>
        <xdr:cNvSpPr txBox="1"/>
      </xdr:nvSpPr>
      <xdr:spPr>
        <a:xfrm>
          <a:off x="863111" y="60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74734</xdr:rowOff>
    </xdr:from>
    <xdr:to>
      <xdr:col>6</xdr:col>
      <xdr:colOff>511175</xdr:colOff>
      <xdr:row>57</xdr:row>
      <xdr:rowOff>77467</xdr:rowOff>
    </xdr:to>
    <xdr:cxnSp macro="">
      <xdr:nvCxnSpPr>
        <xdr:cNvPr id="123" name="直線コネクタ 122"/>
        <xdr:cNvCxnSpPr/>
      </xdr:nvCxnSpPr>
      <xdr:spPr>
        <a:xfrm flipV="1">
          <a:off x="3797300" y="9847384"/>
          <a:ext cx="8382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6280</xdr:rowOff>
    </xdr:from>
    <xdr:ext cx="534377" cy="259045"/>
    <xdr:sp macro="" textlink="">
      <xdr:nvSpPr>
        <xdr:cNvPr id="124" name="物件費平均値テキスト"/>
        <xdr:cNvSpPr txBox="1"/>
      </xdr:nvSpPr>
      <xdr:spPr>
        <a:xfrm>
          <a:off x="4686300" y="9778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77467</xdr:rowOff>
    </xdr:from>
    <xdr:to>
      <xdr:col>5</xdr:col>
      <xdr:colOff>358775</xdr:colOff>
      <xdr:row>57</xdr:row>
      <xdr:rowOff>109927</xdr:rowOff>
    </xdr:to>
    <xdr:cxnSp macro="">
      <xdr:nvCxnSpPr>
        <xdr:cNvPr id="126" name="直線コネクタ 125"/>
        <xdr:cNvCxnSpPr/>
      </xdr:nvCxnSpPr>
      <xdr:spPr>
        <a:xfrm flipV="1">
          <a:off x="2908300" y="985011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139739</xdr:rowOff>
    </xdr:from>
    <xdr:ext cx="534377" cy="259045"/>
    <xdr:sp macro="" textlink="">
      <xdr:nvSpPr>
        <xdr:cNvPr id="128" name="テキスト ボックス 127"/>
        <xdr:cNvSpPr txBox="1"/>
      </xdr:nvSpPr>
      <xdr:spPr>
        <a:xfrm>
          <a:off x="3530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109927</xdr:rowOff>
    </xdr:from>
    <xdr:to>
      <xdr:col>4</xdr:col>
      <xdr:colOff>155575</xdr:colOff>
      <xdr:row>57</xdr:row>
      <xdr:rowOff>117777</xdr:rowOff>
    </xdr:to>
    <xdr:cxnSp macro="">
      <xdr:nvCxnSpPr>
        <xdr:cNvPr id="129" name="直線コネクタ 128"/>
        <xdr:cNvCxnSpPr/>
      </xdr:nvCxnSpPr>
      <xdr:spPr>
        <a:xfrm flipV="1">
          <a:off x="2019300" y="9882577"/>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159322</xdr:rowOff>
    </xdr:from>
    <xdr:ext cx="534377" cy="259045"/>
    <xdr:sp macro="" textlink="">
      <xdr:nvSpPr>
        <xdr:cNvPr id="131" name="テキスト ボックス 130"/>
        <xdr:cNvSpPr txBox="1"/>
      </xdr:nvSpPr>
      <xdr:spPr>
        <a:xfrm>
          <a:off x="2641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117777</xdr:rowOff>
    </xdr:from>
    <xdr:to>
      <xdr:col>2</xdr:col>
      <xdr:colOff>638175</xdr:colOff>
      <xdr:row>57</xdr:row>
      <xdr:rowOff>132156</xdr:rowOff>
    </xdr:to>
    <xdr:cxnSp macro="">
      <xdr:nvCxnSpPr>
        <xdr:cNvPr id="132" name="直線コネクタ 131"/>
        <xdr:cNvCxnSpPr/>
      </xdr:nvCxnSpPr>
      <xdr:spPr>
        <a:xfrm flipV="1">
          <a:off x="1130300" y="9890427"/>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20105</xdr:rowOff>
    </xdr:from>
    <xdr:ext cx="534377" cy="259045"/>
    <xdr:sp macro="" textlink="">
      <xdr:nvSpPr>
        <xdr:cNvPr id="134" name="テキスト ボックス 133"/>
        <xdr:cNvSpPr txBox="1"/>
      </xdr:nvSpPr>
      <xdr:spPr>
        <a:xfrm>
          <a:off x="1752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29630</xdr:rowOff>
    </xdr:from>
    <xdr:ext cx="534377" cy="259045"/>
    <xdr:sp macro="" textlink="">
      <xdr:nvSpPr>
        <xdr:cNvPr id="136" name="テキスト ボックス 135"/>
        <xdr:cNvSpPr txBox="1"/>
      </xdr:nvSpPr>
      <xdr:spPr>
        <a:xfrm>
          <a:off x="863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23934</xdr:rowOff>
    </xdr:from>
    <xdr:to>
      <xdr:col>6</xdr:col>
      <xdr:colOff>561975</xdr:colOff>
      <xdr:row>57</xdr:row>
      <xdr:rowOff>125534</xdr:rowOff>
    </xdr:to>
    <xdr:sp macro="" textlink="">
      <xdr:nvSpPr>
        <xdr:cNvPr id="142" name="円/楕円 141"/>
        <xdr:cNvSpPr/>
      </xdr:nvSpPr>
      <xdr:spPr>
        <a:xfrm>
          <a:off x="4584700" y="97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46811</xdr:rowOff>
    </xdr:from>
    <xdr:ext cx="534377" cy="259045"/>
    <xdr:sp macro="" textlink="">
      <xdr:nvSpPr>
        <xdr:cNvPr id="143" name="物件費該当値テキスト"/>
        <xdr:cNvSpPr txBox="1"/>
      </xdr:nvSpPr>
      <xdr:spPr>
        <a:xfrm>
          <a:off x="4686300" y="96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26667</xdr:rowOff>
    </xdr:from>
    <xdr:to>
      <xdr:col>5</xdr:col>
      <xdr:colOff>409575</xdr:colOff>
      <xdr:row>57</xdr:row>
      <xdr:rowOff>128267</xdr:rowOff>
    </xdr:to>
    <xdr:sp macro="" textlink="">
      <xdr:nvSpPr>
        <xdr:cNvPr id="144" name="円/楕円 143"/>
        <xdr:cNvSpPr/>
      </xdr:nvSpPr>
      <xdr:spPr>
        <a:xfrm>
          <a:off x="3746500" y="97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144794</xdr:rowOff>
    </xdr:from>
    <xdr:ext cx="534377" cy="259045"/>
    <xdr:sp macro="" textlink="">
      <xdr:nvSpPr>
        <xdr:cNvPr id="145" name="テキスト ボックス 144"/>
        <xdr:cNvSpPr txBox="1"/>
      </xdr:nvSpPr>
      <xdr:spPr>
        <a:xfrm>
          <a:off x="3530111" y="95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59127</xdr:rowOff>
    </xdr:from>
    <xdr:to>
      <xdr:col>4</xdr:col>
      <xdr:colOff>206375</xdr:colOff>
      <xdr:row>57</xdr:row>
      <xdr:rowOff>160727</xdr:rowOff>
    </xdr:to>
    <xdr:sp macro="" textlink="">
      <xdr:nvSpPr>
        <xdr:cNvPr id="146" name="円/楕円 145"/>
        <xdr:cNvSpPr/>
      </xdr:nvSpPr>
      <xdr:spPr>
        <a:xfrm>
          <a:off x="2857500" y="98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5804</xdr:rowOff>
    </xdr:from>
    <xdr:ext cx="534377" cy="259045"/>
    <xdr:sp macro="" textlink="">
      <xdr:nvSpPr>
        <xdr:cNvPr id="147" name="テキスト ボックス 146"/>
        <xdr:cNvSpPr txBox="1"/>
      </xdr:nvSpPr>
      <xdr:spPr>
        <a:xfrm>
          <a:off x="2641111" y="96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66977</xdr:rowOff>
    </xdr:from>
    <xdr:to>
      <xdr:col>3</xdr:col>
      <xdr:colOff>3175</xdr:colOff>
      <xdr:row>57</xdr:row>
      <xdr:rowOff>168577</xdr:rowOff>
    </xdr:to>
    <xdr:sp macro="" textlink="">
      <xdr:nvSpPr>
        <xdr:cNvPr id="148" name="円/楕円 147"/>
        <xdr:cNvSpPr/>
      </xdr:nvSpPr>
      <xdr:spPr>
        <a:xfrm>
          <a:off x="1968500" y="98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13654</xdr:rowOff>
    </xdr:from>
    <xdr:ext cx="534377" cy="259045"/>
    <xdr:sp macro="" textlink="">
      <xdr:nvSpPr>
        <xdr:cNvPr id="149" name="テキスト ボックス 148"/>
        <xdr:cNvSpPr txBox="1"/>
      </xdr:nvSpPr>
      <xdr:spPr>
        <a:xfrm>
          <a:off x="1752111" y="96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81356</xdr:rowOff>
    </xdr:from>
    <xdr:to>
      <xdr:col>1</xdr:col>
      <xdr:colOff>485775</xdr:colOff>
      <xdr:row>58</xdr:row>
      <xdr:rowOff>11506</xdr:rowOff>
    </xdr:to>
    <xdr:sp macro="" textlink="">
      <xdr:nvSpPr>
        <xdr:cNvPr id="150" name="円/楕円 149"/>
        <xdr:cNvSpPr/>
      </xdr:nvSpPr>
      <xdr:spPr>
        <a:xfrm>
          <a:off x="1079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28033</xdr:rowOff>
    </xdr:from>
    <xdr:ext cx="534377" cy="259045"/>
    <xdr:sp macro="" textlink="">
      <xdr:nvSpPr>
        <xdr:cNvPr id="151" name="テキスト ボックス 150"/>
        <xdr:cNvSpPr txBox="1"/>
      </xdr:nvSpPr>
      <xdr:spPr>
        <a:xfrm>
          <a:off x="863111" y="9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44559</xdr:rowOff>
    </xdr:from>
    <xdr:to>
      <xdr:col>6</xdr:col>
      <xdr:colOff>511175</xdr:colOff>
      <xdr:row>77</xdr:row>
      <xdr:rowOff>86905</xdr:rowOff>
    </xdr:to>
    <xdr:cxnSp macro="">
      <xdr:nvCxnSpPr>
        <xdr:cNvPr id="182" name="直線コネクタ 181"/>
        <xdr:cNvCxnSpPr/>
      </xdr:nvCxnSpPr>
      <xdr:spPr>
        <a:xfrm flipV="1">
          <a:off x="3797300" y="13246209"/>
          <a:ext cx="8382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66766</xdr:rowOff>
    </xdr:from>
    <xdr:to>
      <xdr:col>5</xdr:col>
      <xdr:colOff>358775</xdr:colOff>
      <xdr:row>77</xdr:row>
      <xdr:rowOff>86905</xdr:rowOff>
    </xdr:to>
    <xdr:cxnSp macro="">
      <xdr:nvCxnSpPr>
        <xdr:cNvPr id="185" name="直線コネクタ 184"/>
        <xdr:cNvCxnSpPr/>
      </xdr:nvCxnSpPr>
      <xdr:spPr>
        <a:xfrm>
          <a:off x="2908300" y="13268416"/>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146611</xdr:rowOff>
    </xdr:from>
    <xdr:ext cx="469744" cy="259045"/>
    <xdr:sp macro="" textlink="">
      <xdr:nvSpPr>
        <xdr:cNvPr id="187" name="テキスト ボックス 186"/>
        <xdr:cNvSpPr txBox="1"/>
      </xdr:nvSpPr>
      <xdr:spPr>
        <a:xfrm>
          <a:off x="3562427"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66766</xdr:rowOff>
    </xdr:from>
    <xdr:to>
      <xdr:col>4</xdr:col>
      <xdr:colOff>155575</xdr:colOff>
      <xdr:row>77</xdr:row>
      <xdr:rowOff>97245</xdr:rowOff>
    </xdr:to>
    <xdr:cxnSp macro="">
      <xdr:nvCxnSpPr>
        <xdr:cNvPr id="188" name="直線コネクタ 187"/>
        <xdr:cNvCxnSpPr/>
      </xdr:nvCxnSpPr>
      <xdr:spPr>
        <a:xfrm flipV="1">
          <a:off x="2019300" y="13268416"/>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97245</xdr:rowOff>
    </xdr:from>
    <xdr:to>
      <xdr:col>2</xdr:col>
      <xdr:colOff>638175</xdr:colOff>
      <xdr:row>77</xdr:row>
      <xdr:rowOff>131972</xdr:rowOff>
    </xdr:to>
    <xdr:cxnSp macro="">
      <xdr:nvCxnSpPr>
        <xdr:cNvPr id="191" name="直線コネクタ 190"/>
        <xdr:cNvCxnSpPr/>
      </xdr:nvCxnSpPr>
      <xdr:spPr>
        <a:xfrm flipV="1">
          <a:off x="1130300" y="13298895"/>
          <a:ext cx="889000" cy="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6839</xdr:rowOff>
    </xdr:from>
    <xdr:ext cx="469744" cy="259045"/>
    <xdr:sp macro="" textlink="">
      <xdr:nvSpPr>
        <xdr:cNvPr id="195" name="テキスト ボックス 194"/>
        <xdr:cNvSpPr txBox="1"/>
      </xdr:nvSpPr>
      <xdr:spPr>
        <a:xfrm>
          <a:off x="895427" y="130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165209</xdr:rowOff>
    </xdr:from>
    <xdr:to>
      <xdr:col>6</xdr:col>
      <xdr:colOff>561975</xdr:colOff>
      <xdr:row>77</xdr:row>
      <xdr:rowOff>95359</xdr:rowOff>
    </xdr:to>
    <xdr:sp macro="" textlink="">
      <xdr:nvSpPr>
        <xdr:cNvPr id="201" name="円/楕円 200"/>
        <xdr:cNvSpPr/>
      </xdr:nvSpPr>
      <xdr:spPr>
        <a:xfrm>
          <a:off x="4584700" y="131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16636</xdr:rowOff>
    </xdr:from>
    <xdr:ext cx="469744" cy="259045"/>
    <xdr:sp macro="" textlink="">
      <xdr:nvSpPr>
        <xdr:cNvPr id="202" name="維持補修費該当値テキスト"/>
        <xdr:cNvSpPr txBox="1"/>
      </xdr:nvSpPr>
      <xdr:spPr>
        <a:xfrm>
          <a:off x="4686300" y="1304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36105</xdr:rowOff>
    </xdr:from>
    <xdr:to>
      <xdr:col>5</xdr:col>
      <xdr:colOff>409575</xdr:colOff>
      <xdr:row>77</xdr:row>
      <xdr:rowOff>137705</xdr:rowOff>
    </xdr:to>
    <xdr:sp macro="" textlink="">
      <xdr:nvSpPr>
        <xdr:cNvPr id="203" name="円/楕円 202"/>
        <xdr:cNvSpPr/>
      </xdr:nvSpPr>
      <xdr:spPr>
        <a:xfrm>
          <a:off x="3746500" y="132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128832</xdr:rowOff>
    </xdr:from>
    <xdr:ext cx="469744" cy="259045"/>
    <xdr:sp macro="" textlink="">
      <xdr:nvSpPr>
        <xdr:cNvPr id="204" name="テキスト ボックス 203"/>
        <xdr:cNvSpPr txBox="1"/>
      </xdr:nvSpPr>
      <xdr:spPr>
        <a:xfrm>
          <a:off x="3562427" y="133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15966</xdr:rowOff>
    </xdr:from>
    <xdr:to>
      <xdr:col>4</xdr:col>
      <xdr:colOff>206375</xdr:colOff>
      <xdr:row>77</xdr:row>
      <xdr:rowOff>117566</xdr:rowOff>
    </xdr:to>
    <xdr:sp macro="" textlink="">
      <xdr:nvSpPr>
        <xdr:cNvPr id="205" name="円/楕円 204"/>
        <xdr:cNvSpPr/>
      </xdr:nvSpPr>
      <xdr:spPr>
        <a:xfrm>
          <a:off x="2857500" y="132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134093</xdr:rowOff>
    </xdr:from>
    <xdr:ext cx="469744" cy="259045"/>
    <xdr:sp macro="" textlink="">
      <xdr:nvSpPr>
        <xdr:cNvPr id="206" name="テキスト ボックス 205"/>
        <xdr:cNvSpPr txBox="1"/>
      </xdr:nvSpPr>
      <xdr:spPr>
        <a:xfrm>
          <a:off x="2673427" y="129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46445</xdr:rowOff>
    </xdr:from>
    <xdr:to>
      <xdr:col>3</xdr:col>
      <xdr:colOff>3175</xdr:colOff>
      <xdr:row>77</xdr:row>
      <xdr:rowOff>148045</xdr:rowOff>
    </xdr:to>
    <xdr:sp macro="" textlink="">
      <xdr:nvSpPr>
        <xdr:cNvPr id="207" name="円/楕円 206"/>
        <xdr:cNvSpPr/>
      </xdr:nvSpPr>
      <xdr:spPr>
        <a:xfrm>
          <a:off x="1968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164572</xdr:rowOff>
    </xdr:from>
    <xdr:ext cx="469744" cy="259045"/>
    <xdr:sp macro="" textlink="">
      <xdr:nvSpPr>
        <xdr:cNvPr id="208" name="テキスト ボックス 207"/>
        <xdr:cNvSpPr txBox="1"/>
      </xdr:nvSpPr>
      <xdr:spPr>
        <a:xfrm>
          <a:off x="1784427" y="130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81172</xdr:rowOff>
    </xdr:from>
    <xdr:to>
      <xdr:col>1</xdr:col>
      <xdr:colOff>485775</xdr:colOff>
      <xdr:row>78</xdr:row>
      <xdr:rowOff>11322</xdr:rowOff>
    </xdr:to>
    <xdr:sp macro="" textlink="">
      <xdr:nvSpPr>
        <xdr:cNvPr id="209" name="円/楕円 208"/>
        <xdr:cNvSpPr/>
      </xdr:nvSpPr>
      <xdr:spPr>
        <a:xfrm>
          <a:off x="1079500" y="132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2449</xdr:rowOff>
    </xdr:from>
    <xdr:ext cx="469744" cy="259045"/>
    <xdr:sp macro="" textlink="">
      <xdr:nvSpPr>
        <xdr:cNvPr id="210" name="テキスト ボックス 209"/>
        <xdr:cNvSpPr txBox="1"/>
      </xdr:nvSpPr>
      <xdr:spPr>
        <a:xfrm>
          <a:off x="895427" y="1337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71642</xdr:rowOff>
    </xdr:from>
    <xdr:to>
      <xdr:col>6</xdr:col>
      <xdr:colOff>511175</xdr:colOff>
      <xdr:row>94</xdr:row>
      <xdr:rowOff>161548</xdr:rowOff>
    </xdr:to>
    <xdr:cxnSp macro="">
      <xdr:nvCxnSpPr>
        <xdr:cNvPr id="242" name="直線コネクタ 241"/>
        <xdr:cNvCxnSpPr/>
      </xdr:nvCxnSpPr>
      <xdr:spPr>
        <a:xfrm flipV="1">
          <a:off x="3797300" y="16187942"/>
          <a:ext cx="838200" cy="8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161548</xdr:rowOff>
    </xdr:from>
    <xdr:to>
      <xdr:col>5</xdr:col>
      <xdr:colOff>358775</xdr:colOff>
      <xdr:row>95</xdr:row>
      <xdr:rowOff>989</xdr:rowOff>
    </xdr:to>
    <xdr:cxnSp macro="">
      <xdr:nvCxnSpPr>
        <xdr:cNvPr id="245" name="直線コネクタ 244"/>
        <xdr:cNvCxnSpPr/>
      </xdr:nvCxnSpPr>
      <xdr:spPr>
        <a:xfrm flipV="1">
          <a:off x="2908300" y="16277848"/>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989</xdr:rowOff>
    </xdr:from>
    <xdr:to>
      <xdr:col>4</xdr:col>
      <xdr:colOff>155575</xdr:colOff>
      <xdr:row>95</xdr:row>
      <xdr:rowOff>110080</xdr:rowOff>
    </xdr:to>
    <xdr:cxnSp macro="">
      <xdr:nvCxnSpPr>
        <xdr:cNvPr id="248" name="直線コネクタ 247"/>
        <xdr:cNvCxnSpPr/>
      </xdr:nvCxnSpPr>
      <xdr:spPr>
        <a:xfrm flipV="1">
          <a:off x="2019300" y="16288739"/>
          <a:ext cx="889000" cy="1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110080</xdr:rowOff>
    </xdr:from>
    <xdr:to>
      <xdr:col>2</xdr:col>
      <xdr:colOff>638175</xdr:colOff>
      <xdr:row>95</xdr:row>
      <xdr:rowOff>142280</xdr:rowOff>
    </xdr:to>
    <xdr:cxnSp macro="">
      <xdr:nvCxnSpPr>
        <xdr:cNvPr id="251" name="直線コネクタ 250"/>
        <xdr:cNvCxnSpPr/>
      </xdr:nvCxnSpPr>
      <xdr:spPr>
        <a:xfrm flipV="1">
          <a:off x="1130300" y="16397830"/>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20842</xdr:rowOff>
    </xdr:from>
    <xdr:to>
      <xdr:col>6</xdr:col>
      <xdr:colOff>561975</xdr:colOff>
      <xdr:row>94</xdr:row>
      <xdr:rowOff>122442</xdr:rowOff>
    </xdr:to>
    <xdr:sp macro="" textlink="">
      <xdr:nvSpPr>
        <xdr:cNvPr id="261" name="円/楕円 260"/>
        <xdr:cNvSpPr/>
      </xdr:nvSpPr>
      <xdr:spPr>
        <a:xfrm>
          <a:off x="4584700" y="1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43719</xdr:rowOff>
    </xdr:from>
    <xdr:ext cx="599010" cy="259045"/>
    <xdr:sp macro="" textlink="">
      <xdr:nvSpPr>
        <xdr:cNvPr id="262" name="扶助費該当値テキスト"/>
        <xdr:cNvSpPr txBox="1"/>
      </xdr:nvSpPr>
      <xdr:spPr>
        <a:xfrm>
          <a:off x="4686300" y="1598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110748</xdr:rowOff>
    </xdr:from>
    <xdr:to>
      <xdr:col>5</xdr:col>
      <xdr:colOff>409575</xdr:colOff>
      <xdr:row>95</xdr:row>
      <xdr:rowOff>40898</xdr:rowOff>
    </xdr:to>
    <xdr:sp macro="" textlink="">
      <xdr:nvSpPr>
        <xdr:cNvPr id="263" name="円/楕円 262"/>
        <xdr:cNvSpPr/>
      </xdr:nvSpPr>
      <xdr:spPr>
        <a:xfrm>
          <a:off x="3746500" y="162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57425</xdr:rowOff>
    </xdr:from>
    <xdr:ext cx="599010" cy="259045"/>
    <xdr:sp macro="" textlink="">
      <xdr:nvSpPr>
        <xdr:cNvPr id="264" name="テキスト ボックス 263"/>
        <xdr:cNvSpPr txBox="1"/>
      </xdr:nvSpPr>
      <xdr:spPr>
        <a:xfrm>
          <a:off x="3497794" y="1600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121639</xdr:rowOff>
    </xdr:from>
    <xdr:to>
      <xdr:col>4</xdr:col>
      <xdr:colOff>206375</xdr:colOff>
      <xdr:row>95</xdr:row>
      <xdr:rowOff>51789</xdr:rowOff>
    </xdr:to>
    <xdr:sp macro="" textlink="">
      <xdr:nvSpPr>
        <xdr:cNvPr id="265" name="円/楕円 264"/>
        <xdr:cNvSpPr/>
      </xdr:nvSpPr>
      <xdr:spPr>
        <a:xfrm>
          <a:off x="2857500" y="162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68316</xdr:rowOff>
    </xdr:from>
    <xdr:ext cx="599010" cy="259045"/>
    <xdr:sp macro="" textlink="">
      <xdr:nvSpPr>
        <xdr:cNvPr id="266" name="テキスト ボックス 265"/>
        <xdr:cNvSpPr txBox="1"/>
      </xdr:nvSpPr>
      <xdr:spPr>
        <a:xfrm>
          <a:off x="2608794" y="160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59280</xdr:rowOff>
    </xdr:from>
    <xdr:to>
      <xdr:col>3</xdr:col>
      <xdr:colOff>3175</xdr:colOff>
      <xdr:row>95</xdr:row>
      <xdr:rowOff>160880</xdr:rowOff>
    </xdr:to>
    <xdr:sp macro="" textlink="">
      <xdr:nvSpPr>
        <xdr:cNvPr id="267" name="円/楕円 266"/>
        <xdr:cNvSpPr/>
      </xdr:nvSpPr>
      <xdr:spPr>
        <a:xfrm>
          <a:off x="1968500" y="163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5957</xdr:rowOff>
    </xdr:from>
    <xdr:ext cx="599010" cy="259045"/>
    <xdr:sp macro="" textlink="">
      <xdr:nvSpPr>
        <xdr:cNvPr id="268" name="テキスト ボックス 267"/>
        <xdr:cNvSpPr txBox="1"/>
      </xdr:nvSpPr>
      <xdr:spPr>
        <a:xfrm>
          <a:off x="1719794" y="1612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91480</xdr:rowOff>
    </xdr:from>
    <xdr:to>
      <xdr:col>1</xdr:col>
      <xdr:colOff>485775</xdr:colOff>
      <xdr:row>96</xdr:row>
      <xdr:rowOff>21630</xdr:rowOff>
    </xdr:to>
    <xdr:sp macro="" textlink="">
      <xdr:nvSpPr>
        <xdr:cNvPr id="269" name="円/楕円 268"/>
        <xdr:cNvSpPr/>
      </xdr:nvSpPr>
      <xdr:spPr>
        <a:xfrm>
          <a:off x="1079500" y="163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38157</xdr:rowOff>
    </xdr:from>
    <xdr:ext cx="599010" cy="259045"/>
    <xdr:sp macro="" textlink="">
      <xdr:nvSpPr>
        <xdr:cNvPr id="270" name="テキスト ボックス 269"/>
        <xdr:cNvSpPr txBox="1"/>
      </xdr:nvSpPr>
      <xdr:spPr>
        <a:xfrm>
          <a:off x="830794" y="1615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85636</xdr:rowOff>
    </xdr:from>
    <xdr:to>
      <xdr:col>15</xdr:col>
      <xdr:colOff>180975</xdr:colOff>
      <xdr:row>37</xdr:row>
      <xdr:rowOff>98647</xdr:rowOff>
    </xdr:to>
    <xdr:cxnSp macro="">
      <xdr:nvCxnSpPr>
        <xdr:cNvPr id="299" name="直線コネクタ 298"/>
        <xdr:cNvCxnSpPr/>
      </xdr:nvCxnSpPr>
      <xdr:spPr>
        <a:xfrm>
          <a:off x="9639300" y="6429286"/>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811</xdr:rowOff>
    </xdr:from>
    <xdr:ext cx="534377" cy="259045"/>
    <xdr:sp macro="" textlink="">
      <xdr:nvSpPr>
        <xdr:cNvPr id="300" name="補助費等平均値テキスト"/>
        <xdr:cNvSpPr txBox="1"/>
      </xdr:nvSpPr>
      <xdr:spPr>
        <a:xfrm>
          <a:off x="10528300" y="6173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50679</xdr:rowOff>
    </xdr:from>
    <xdr:to>
      <xdr:col>14</xdr:col>
      <xdr:colOff>28575</xdr:colOff>
      <xdr:row>37</xdr:row>
      <xdr:rowOff>85636</xdr:rowOff>
    </xdr:to>
    <xdr:cxnSp macro="">
      <xdr:nvCxnSpPr>
        <xdr:cNvPr id="302" name="直線コネクタ 301"/>
        <xdr:cNvCxnSpPr/>
      </xdr:nvCxnSpPr>
      <xdr:spPr>
        <a:xfrm>
          <a:off x="8750300" y="6394329"/>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4" name="テキスト ボックス 303"/>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50679</xdr:rowOff>
    </xdr:from>
    <xdr:to>
      <xdr:col>12</xdr:col>
      <xdr:colOff>511175</xdr:colOff>
      <xdr:row>37</xdr:row>
      <xdr:rowOff>55766</xdr:rowOff>
    </xdr:to>
    <xdr:cxnSp macro="">
      <xdr:nvCxnSpPr>
        <xdr:cNvPr id="305" name="直線コネクタ 304"/>
        <xdr:cNvCxnSpPr/>
      </xdr:nvCxnSpPr>
      <xdr:spPr>
        <a:xfrm flipV="1">
          <a:off x="7861300" y="6394329"/>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7" name="テキスト ボックス 306"/>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55766</xdr:rowOff>
    </xdr:from>
    <xdr:to>
      <xdr:col>11</xdr:col>
      <xdr:colOff>307975</xdr:colOff>
      <xdr:row>37</xdr:row>
      <xdr:rowOff>60757</xdr:rowOff>
    </xdr:to>
    <xdr:cxnSp macro="">
      <xdr:nvCxnSpPr>
        <xdr:cNvPr id="308" name="直線コネクタ 307"/>
        <xdr:cNvCxnSpPr/>
      </xdr:nvCxnSpPr>
      <xdr:spPr>
        <a:xfrm flipV="1">
          <a:off x="6972300" y="6399416"/>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10" name="テキスト ボックス 309"/>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35996</xdr:rowOff>
    </xdr:from>
    <xdr:ext cx="534377" cy="259045"/>
    <xdr:sp macro="" textlink="">
      <xdr:nvSpPr>
        <xdr:cNvPr id="312" name="テキスト ボックス 311"/>
        <xdr:cNvSpPr txBox="1"/>
      </xdr:nvSpPr>
      <xdr:spPr>
        <a:xfrm>
          <a:off x="6705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47847</xdr:rowOff>
    </xdr:from>
    <xdr:to>
      <xdr:col>15</xdr:col>
      <xdr:colOff>231775</xdr:colOff>
      <xdr:row>37</xdr:row>
      <xdr:rowOff>149447</xdr:rowOff>
    </xdr:to>
    <xdr:sp macro="" textlink="">
      <xdr:nvSpPr>
        <xdr:cNvPr id="318" name="円/楕円 317"/>
        <xdr:cNvSpPr/>
      </xdr:nvSpPr>
      <xdr:spPr>
        <a:xfrm>
          <a:off x="10426700" y="63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134224</xdr:rowOff>
    </xdr:from>
    <xdr:ext cx="534377" cy="259045"/>
    <xdr:sp macro="" textlink="">
      <xdr:nvSpPr>
        <xdr:cNvPr id="319" name="補助費等該当値テキスト"/>
        <xdr:cNvSpPr txBox="1"/>
      </xdr:nvSpPr>
      <xdr:spPr>
        <a:xfrm>
          <a:off x="10528300" y="63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34836</xdr:rowOff>
    </xdr:from>
    <xdr:to>
      <xdr:col>14</xdr:col>
      <xdr:colOff>79375</xdr:colOff>
      <xdr:row>37</xdr:row>
      <xdr:rowOff>136436</xdr:rowOff>
    </xdr:to>
    <xdr:sp macro="" textlink="">
      <xdr:nvSpPr>
        <xdr:cNvPr id="320" name="円/楕円 319"/>
        <xdr:cNvSpPr/>
      </xdr:nvSpPr>
      <xdr:spPr>
        <a:xfrm>
          <a:off x="9588500" y="6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127563</xdr:rowOff>
    </xdr:from>
    <xdr:ext cx="534377" cy="259045"/>
    <xdr:sp macro="" textlink="">
      <xdr:nvSpPr>
        <xdr:cNvPr id="321" name="テキスト ボックス 320"/>
        <xdr:cNvSpPr txBox="1"/>
      </xdr:nvSpPr>
      <xdr:spPr>
        <a:xfrm>
          <a:off x="937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171329</xdr:rowOff>
    </xdr:from>
    <xdr:to>
      <xdr:col>12</xdr:col>
      <xdr:colOff>561975</xdr:colOff>
      <xdr:row>37</xdr:row>
      <xdr:rowOff>101479</xdr:rowOff>
    </xdr:to>
    <xdr:sp macro="" textlink="">
      <xdr:nvSpPr>
        <xdr:cNvPr id="322" name="円/楕円 321"/>
        <xdr:cNvSpPr/>
      </xdr:nvSpPr>
      <xdr:spPr>
        <a:xfrm>
          <a:off x="8699500" y="63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92606</xdr:rowOff>
    </xdr:from>
    <xdr:ext cx="534377" cy="259045"/>
    <xdr:sp macro="" textlink="">
      <xdr:nvSpPr>
        <xdr:cNvPr id="323" name="テキスト ボックス 322"/>
        <xdr:cNvSpPr txBox="1"/>
      </xdr:nvSpPr>
      <xdr:spPr>
        <a:xfrm>
          <a:off x="8483111" y="64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4966</xdr:rowOff>
    </xdr:from>
    <xdr:to>
      <xdr:col>11</xdr:col>
      <xdr:colOff>358775</xdr:colOff>
      <xdr:row>37</xdr:row>
      <xdr:rowOff>106566</xdr:rowOff>
    </xdr:to>
    <xdr:sp macro="" textlink="">
      <xdr:nvSpPr>
        <xdr:cNvPr id="324" name="円/楕円 323"/>
        <xdr:cNvSpPr/>
      </xdr:nvSpPr>
      <xdr:spPr>
        <a:xfrm>
          <a:off x="7810500" y="63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97693</xdr:rowOff>
    </xdr:from>
    <xdr:ext cx="534377" cy="259045"/>
    <xdr:sp macro="" textlink="">
      <xdr:nvSpPr>
        <xdr:cNvPr id="325" name="テキスト ボックス 324"/>
        <xdr:cNvSpPr txBox="1"/>
      </xdr:nvSpPr>
      <xdr:spPr>
        <a:xfrm>
          <a:off x="7594111" y="64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9957</xdr:rowOff>
    </xdr:from>
    <xdr:to>
      <xdr:col>10</xdr:col>
      <xdr:colOff>155575</xdr:colOff>
      <xdr:row>37</xdr:row>
      <xdr:rowOff>111557</xdr:rowOff>
    </xdr:to>
    <xdr:sp macro="" textlink="">
      <xdr:nvSpPr>
        <xdr:cNvPr id="326" name="円/楕円 325"/>
        <xdr:cNvSpPr/>
      </xdr:nvSpPr>
      <xdr:spPr>
        <a:xfrm>
          <a:off x="6921500" y="63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102684</xdr:rowOff>
    </xdr:from>
    <xdr:ext cx="534377" cy="259045"/>
    <xdr:sp macro="" textlink="">
      <xdr:nvSpPr>
        <xdr:cNvPr id="327" name="テキスト ボックス 326"/>
        <xdr:cNvSpPr txBox="1"/>
      </xdr:nvSpPr>
      <xdr:spPr>
        <a:xfrm>
          <a:off x="6705111" y="64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35478</xdr:rowOff>
    </xdr:from>
    <xdr:to>
      <xdr:col>15</xdr:col>
      <xdr:colOff>180975</xdr:colOff>
      <xdr:row>57</xdr:row>
      <xdr:rowOff>141653</xdr:rowOff>
    </xdr:to>
    <xdr:cxnSp macro="">
      <xdr:nvCxnSpPr>
        <xdr:cNvPr id="358" name="直線コネクタ 357"/>
        <xdr:cNvCxnSpPr/>
      </xdr:nvCxnSpPr>
      <xdr:spPr>
        <a:xfrm flipV="1">
          <a:off x="9639300" y="9808128"/>
          <a:ext cx="838200" cy="10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32613</xdr:rowOff>
    </xdr:from>
    <xdr:ext cx="534377" cy="259045"/>
    <xdr:sp macro="" textlink="">
      <xdr:nvSpPr>
        <xdr:cNvPr id="359" name="普通建設事業費平均値テキスト"/>
        <xdr:cNvSpPr txBox="1"/>
      </xdr:nvSpPr>
      <xdr:spPr>
        <a:xfrm>
          <a:off x="10528300" y="9805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141653</xdr:rowOff>
    </xdr:from>
    <xdr:to>
      <xdr:col>14</xdr:col>
      <xdr:colOff>28575</xdr:colOff>
      <xdr:row>58</xdr:row>
      <xdr:rowOff>108807</xdr:rowOff>
    </xdr:to>
    <xdr:cxnSp macro="">
      <xdr:nvCxnSpPr>
        <xdr:cNvPr id="361" name="直線コネクタ 360"/>
        <xdr:cNvCxnSpPr/>
      </xdr:nvCxnSpPr>
      <xdr:spPr>
        <a:xfrm flipV="1">
          <a:off x="8750300" y="9914303"/>
          <a:ext cx="889000" cy="1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26355</xdr:rowOff>
    </xdr:from>
    <xdr:ext cx="534377" cy="259045"/>
    <xdr:sp macro="" textlink="">
      <xdr:nvSpPr>
        <xdr:cNvPr id="363" name="テキスト ボックス 362"/>
        <xdr:cNvSpPr txBox="1"/>
      </xdr:nvSpPr>
      <xdr:spPr>
        <a:xfrm>
          <a:off x="9372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32389</xdr:rowOff>
    </xdr:from>
    <xdr:to>
      <xdr:col>12</xdr:col>
      <xdr:colOff>511175</xdr:colOff>
      <xdr:row>58</xdr:row>
      <xdr:rowOff>108807</xdr:rowOff>
    </xdr:to>
    <xdr:cxnSp macro="">
      <xdr:nvCxnSpPr>
        <xdr:cNvPr id="364" name="直線コネクタ 363"/>
        <xdr:cNvCxnSpPr/>
      </xdr:nvCxnSpPr>
      <xdr:spPr>
        <a:xfrm>
          <a:off x="7861300" y="9976489"/>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32389</xdr:rowOff>
    </xdr:from>
    <xdr:to>
      <xdr:col>11</xdr:col>
      <xdr:colOff>307975</xdr:colOff>
      <xdr:row>58</xdr:row>
      <xdr:rowOff>90976</xdr:rowOff>
    </xdr:to>
    <xdr:cxnSp macro="">
      <xdr:nvCxnSpPr>
        <xdr:cNvPr id="367" name="直線コネクタ 366"/>
        <xdr:cNvCxnSpPr/>
      </xdr:nvCxnSpPr>
      <xdr:spPr>
        <a:xfrm flipV="1">
          <a:off x="6972300" y="9976489"/>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156128</xdr:rowOff>
    </xdr:from>
    <xdr:to>
      <xdr:col>15</xdr:col>
      <xdr:colOff>231775</xdr:colOff>
      <xdr:row>57</xdr:row>
      <xdr:rowOff>86278</xdr:rowOff>
    </xdr:to>
    <xdr:sp macro="" textlink="">
      <xdr:nvSpPr>
        <xdr:cNvPr id="377" name="円/楕円 376"/>
        <xdr:cNvSpPr/>
      </xdr:nvSpPr>
      <xdr:spPr>
        <a:xfrm>
          <a:off x="10426700" y="97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7555</xdr:rowOff>
    </xdr:from>
    <xdr:ext cx="534377" cy="259045"/>
    <xdr:sp macro="" textlink="">
      <xdr:nvSpPr>
        <xdr:cNvPr id="378" name="普通建設事業費該当値テキスト"/>
        <xdr:cNvSpPr txBox="1"/>
      </xdr:nvSpPr>
      <xdr:spPr>
        <a:xfrm>
          <a:off x="10528300" y="96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90853</xdr:rowOff>
    </xdr:from>
    <xdr:to>
      <xdr:col>14</xdr:col>
      <xdr:colOff>79375</xdr:colOff>
      <xdr:row>58</xdr:row>
      <xdr:rowOff>21003</xdr:rowOff>
    </xdr:to>
    <xdr:sp macro="" textlink="">
      <xdr:nvSpPr>
        <xdr:cNvPr id="379" name="円/楕円 378"/>
        <xdr:cNvSpPr/>
      </xdr:nvSpPr>
      <xdr:spPr>
        <a:xfrm>
          <a:off x="9588500" y="986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37530</xdr:rowOff>
    </xdr:from>
    <xdr:ext cx="534377" cy="259045"/>
    <xdr:sp macro="" textlink="">
      <xdr:nvSpPr>
        <xdr:cNvPr id="380" name="テキスト ボックス 379"/>
        <xdr:cNvSpPr txBox="1"/>
      </xdr:nvSpPr>
      <xdr:spPr>
        <a:xfrm>
          <a:off x="9372111" y="96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58007</xdr:rowOff>
    </xdr:from>
    <xdr:to>
      <xdr:col>12</xdr:col>
      <xdr:colOff>561975</xdr:colOff>
      <xdr:row>58</xdr:row>
      <xdr:rowOff>159607</xdr:rowOff>
    </xdr:to>
    <xdr:sp macro="" textlink="">
      <xdr:nvSpPr>
        <xdr:cNvPr id="381" name="円/楕円 380"/>
        <xdr:cNvSpPr/>
      </xdr:nvSpPr>
      <xdr:spPr>
        <a:xfrm>
          <a:off x="8699500" y="100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150734</xdr:rowOff>
    </xdr:from>
    <xdr:ext cx="534377" cy="259045"/>
    <xdr:sp macro="" textlink="">
      <xdr:nvSpPr>
        <xdr:cNvPr id="382" name="テキスト ボックス 381"/>
        <xdr:cNvSpPr txBox="1"/>
      </xdr:nvSpPr>
      <xdr:spPr>
        <a:xfrm>
          <a:off x="8483111" y="100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153039</xdr:rowOff>
    </xdr:from>
    <xdr:to>
      <xdr:col>11</xdr:col>
      <xdr:colOff>358775</xdr:colOff>
      <xdr:row>58</xdr:row>
      <xdr:rowOff>83189</xdr:rowOff>
    </xdr:to>
    <xdr:sp macro="" textlink="">
      <xdr:nvSpPr>
        <xdr:cNvPr id="383" name="円/楕円 382"/>
        <xdr:cNvSpPr/>
      </xdr:nvSpPr>
      <xdr:spPr>
        <a:xfrm>
          <a:off x="7810500" y="99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74316</xdr:rowOff>
    </xdr:from>
    <xdr:ext cx="534377" cy="259045"/>
    <xdr:sp macro="" textlink="">
      <xdr:nvSpPr>
        <xdr:cNvPr id="384" name="テキスト ボックス 383"/>
        <xdr:cNvSpPr txBox="1"/>
      </xdr:nvSpPr>
      <xdr:spPr>
        <a:xfrm>
          <a:off x="7594111" y="100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40176</xdr:rowOff>
    </xdr:from>
    <xdr:to>
      <xdr:col>10</xdr:col>
      <xdr:colOff>155575</xdr:colOff>
      <xdr:row>58</xdr:row>
      <xdr:rowOff>141776</xdr:rowOff>
    </xdr:to>
    <xdr:sp macro="" textlink="">
      <xdr:nvSpPr>
        <xdr:cNvPr id="385" name="円/楕円 384"/>
        <xdr:cNvSpPr/>
      </xdr:nvSpPr>
      <xdr:spPr>
        <a:xfrm>
          <a:off x="6921500" y="99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132903</xdr:rowOff>
    </xdr:from>
    <xdr:ext cx="534377" cy="259045"/>
    <xdr:sp macro="" textlink="">
      <xdr:nvSpPr>
        <xdr:cNvPr id="386" name="テキスト ボックス 385"/>
        <xdr:cNvSpPr txBox="1"/>
      </xdr:nvSpPr>
      <xdr:spPr>
        <a:xfrm>
          <a:off x="6705111" y="100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41729</xdr:rowOff>
    </xdr:from>
    <xdr:to>
      <xdr:col>15</xdr:col>
      <xdr:colOff>180975</xdr:colOff>
      <xdr:row>77</xdr:row>
      <xdr:rowOff>76803</xdr:rowOff>
    </xdr:to>
    <xdr:cxnSp macro="">
      <xdr:nvCxnSpPr>
        <xdr:cNvPr id="417" name="直線コネクタ 416"/>
        <xdr:cNvCxnSpPr/>
      </xdr:nvCxnSpPr>
      <xdr:spPr>
        <a:xfrm>
          <a:off x="9639300" y="13243379"/>
          <a:ext cx="8382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144561</xdr:rowOff>
    </xdr:from>
    <xdr:ext cx="469744" cy="259045"/>
    <xdr:sp macro="" textlink="">
      <xdr:nvSpPr>
        <xdr:cNvPr id="418" name="普通建設事業費 （ うち新規整備　）平均値テキスト"/>
        <xdr:cNvSpPr txBox="1"/>
      </xdr:nvSpPr>
      <xdr:spPr>
        <a:xfrm>
          <a:off x="10528300" y="1334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41729</xdr:rowOff>
    </xdr:from>
    <xdr:to>
      <xdr:col>14</xdr:col>
      <xdr:colOff>28575</xdr:colOff>
      <xdr:row>77</xdr:row>
      <xdr:rowOff>118931</xdr:rowOff>
    </xdr:to>
    <xdr:cxnSp macro="">
      <xdr:nvCxnSpPr>
        <xdr:cNvPr id="420" name="直線コネクタ 419"/>
        <xdr:cNvCxnSpPr/>
      </xdr:nvCxnSpPr>
      <xdr:spPr>
        <a:xfrm flipV="1">
          <a:off x="8750300" y="13243379"/>
          <a:ext cx="889000" cy="7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171339</xdr:rowOff>
    </xdr:from>
    <xdr:ext cx="469744" cy="259045"/>
    <xdr:sp macro="" textlink="">
      <xdr:nvSpPr>
        <xdr:cNvPr id="422" name="テキスト ボックス 421"/>
        <xdr:cNvSpPr txBox="1"/>
      </xdr:nvSpPr>
      <xdr:spPr>
        <a:xfrm>
          <a:off x="9404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26003</xdr:rowOff>
    </xdr:from>
    <xdr:to>
      <xdr:col>15</xdr:col>
      <xdr:colOff>231775</xdr:colOff>
      <xdr:row>77</xdr:row>
      <xdr:rowOff>127603</xdr:rowOff>
    </xdr:to>
    <xdr:sp macro="" textlink="">
      <xdr:nvSpPr>
        <xdr:cNvPr id="430" name="円/楕円 429"/>
        <xdr:cNvSpPr/>
      </xdr:nvSpPr>
      <xdr:spPr>
        <a:xfrm>
          <a:off x="10426700" y="132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48880</xdr:rowOff>
    </xdr:from>
    <xdr:ext cx="534377" cy="259045"/>
    <xdr:sp macro="" textlink="">
      <xdr:nvSpPr>
        <xdr:cNvPr id="431" name="普通建設事業費 （ うち新規整備　）該当値テキスト"/>
        <xdr:cNvSpPr txBox="1"/>
      </xdr:nvSpPr>
      <xdr:spPr>
        <a:xfrm>
          <a:off x="10528300" y="130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162379</xdr:rowOff>
    </xdr:from>
    <xdr:to>
      <xdr:col>14</xdr:col>
      <xdr:colOff>79375</xdr:colOff>
      <xdr:row>77</xdr:row>
      <xdr:rowOff>92529</xdr:rowOff>
    </xdr:to>
    <xdr:sp macro="" textlink="">
      <xdr:nvSpPr>
        <xdr:cNvPr id="432" name="円/楕円 431"/>
        <xdr:cNvSpPr/>
      </xdr:nvSpPr>
      <xdr:spPr>
        <a:xfrm>
          <a:off x="9588500" y="131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109055</xdr:rowOff>
    </xdr:from>
    <xdr:ext cx="534377" cy="259045"/>
    <xdr:sp macro="" textlink="">
      <xdr:nvSpPr>
        <xdr:cNvPr id="433" name="テキスト ボックス 432"/>
        <xdr:cNvSpPr txBox="1"/>
      </xdr:nvSpPr>
      <xdr:spPr>
        <a:xfrm>
          <a:off x="9372111" y="129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68131</xdr:rowOff>
    </xdr:from>
    <xdr:to>
      <xdr:col>12</xdr:col>
      <xdr:colOff>561975</xdr:colOff>
      <xdr:row>77</xdr:row>
      <xdr:rowOff>169731</xdr:rowOff>
    </xdr:to>
    <xdr:sp macro="" textlink="">
      <xdr:nvSpPr>
        <xdr:cNvPr id="434" name="円/楕円 433"/>
        <xdr:cNvSpPr/>
      </xdr:nvSpPr>
      <xdr:spPr>
        <a:xfrm>
          <a:off x="8699500" y="132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14808</xdr:rowOff>
    </xdr:from>
    <xdr:ext cx="469744" cy="259045"/>
    <xdr:sp macro="" textlink="">
      <xdr:nvSpPr>
        <xdr:cNvPr id="435" name="テキスト ボックス 434"/>
        <xdr:cNvSpPr txBox="1"/>
      </xdr:nvSpPr>
      <xdr:spPr>
        <a:xfrm>
          <a:off x="8515427" y="1304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25645</xdr:rowOff>
    </xdr:from>
    <xdr:to>
      <xdr:col>15</xdr:col>
      <xdr:colOff>180975</xdr:colOff>
      <xdr:row>98</xdr:row>
      <xdr:rowOff>70172</xdr:rowOff>
    </xdr:to>
    <xdr:cxnSp macro="">
      <xdr:nvCxnSpPr>
        <xdr:cNvPr id="466" name="直線コネクタ 465"/>
        <xdr:cNvCxnSpPr/>
      </xdr:nvCxnSpPr>
      <xdr:spPr>
        <a:xfrm flipV="1">
          <a:off x="9639300" y="16656295"/>
          <a:ext cx="838200" cy="2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141884</xdr:rowOff>
    </xdr:from>
    <xdr:ext cx="534377" cy="259045"/>
    <xdr:sp macro="" textlink="">
      <xdr:nvSpPr>
        <xdr:cNvPr id="467" name="普通建設事業費 （ うち更新整備　）平均値テキスト"/>
        <xdr:cNvSpPr txBox="1"/>
      </xdr:nvSpPr>
      <xdr:spPr>
        <a:xfrm>
          <a:off x="10528300" y="166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70172</xdr:rowOff>
    </xdr:from>
    <xdr:to>
      <xdr:col>14</xdr:col>
      <xdr:colOff>28575</xdr:colOff>
      <xdr:row>98</xdr:row>
      <xdr:rowOff>94013</xdr:rowOff>
    </xdr:to>
    <xdr:cxnSp macro="">
      <xdr:nvCxnSpPr>
        <xdr:cNvPr id="469" name="直線コネクタ 468"/>
        <xdr:cNvCxnSpPr/>
      </xdr:nvCxnSpPr>
      <xdr:spPr>
        <a:xfrm flipV="1">
          <a:off x="8750300" y="16872272"/>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146295</xdr:rowOff>
    </xdr:from>
    <xdr:to>
      <xdr:col>15</xdr:col>
      <xdr:colOff>231775</xdr:colOff>
      <xdr:row>97</xdr:row>
      <xdr:rowOff>76445</xdr:rowOff>
    </xdr:to>
    <xdr:sp macro="" textlink="">
      <xdr:nvSpPr>
        <xdr:cNvPr id="479" name="円/楕円 478"/>
        <xdr:cNvSpPr/>
      </xdr:nvSpPr>
      <xdr:spPr>
        <a:xfrm>
          <a:off x="10426700" y="166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169172</xdr:rowOff>
    </xdr:from>
    <xdr:ext cx="534377" cy="259045"/>
    <xdr:sp macro="" textlink="">
      <xdr:nvSpPr>
        <xdr:cNvPr id="480" name="普通建設事業費 （ うち更新整備　）該当値テキスト"/>
        <xdr:cNvSpPr txBox="1"/>
      </xdr:nvSpPr>
      <xdr:spPr>
        <a:xfrm>
          <a:off x="10528300" y="1645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19372</xdr:rowOff>
    </xdr:from>
    <xdr:to>
      <xdr:col>14</xdr:col>
      <xdr:colOff>79375</xdr:colOff>
      <xdr:row>98</xdr:row>
      <xdr:rowOff>120972</xdr:rowOff>
    </xdr:to>
    <xdr:sp macro="" textlink="">
      <xdr:nvSpPr>
        <xdr:cNvPr id="481" name="円/楕円 480"/>
        <xdr:cNvSpPr/>
      </xdr:nvSpPr>
      <xdr:spPr>
        <a:xfrm>
          <a:off x="9588500" y="168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112099</xdr:rowOff>
    </xdr:from>
    <xdr:ext cx="534377" cy="259045"/>
    <xdr:sp macro="" textlink="">
      <xdr:nvSpPr>
        <xdr:cNvPr id="482" name="テキスト ボックス 481"/>
        <xdr:cNvSpPr txBox="1"/>
      </xdr:nvSpPr>
      <xdr:spPr>
        <a:xfrm>
          <a:off x="9372111" y="169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43213</xdr:rowOff>
    </xdr:from>
    <xdr:to>
      <xdr:col>12</xdr:col>
      <xdr:colOff>561975</xdr:colOff>
      <xdr:row>98</xdr:row>
      <xdr:rowOff>144813</xdr:rowOff>
    </xdr:to>
    <xdr:sp macro="" textlink="">
      <xdr:nvSpPr>
        <xdr:cNvPr id="483" name="円/楕円 482"/>
        <xdr:cNvSpPr/>
      </xdr:nvSpPr>
      <xdr:spPr>
        <a:xfrm>
          <a:off x="8699500" y="168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135940</xdr:rowOff>
    </xdr:from>
    <xdr:ext cx="534377" cy="259045"/>
    <xdr:sp macro="" textlink="">
      <xdr:nvSpPr>
        <xdr:cNvPr id="484" name="テキスト ボックス 483"/>
        <xdr:cNvSpPr txBox="1"/>
      </xdr:nvSpPr>
      <xdr:spPr>
        <a:xfrm>
          <a:off x="8483111" y="169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10160</xdr:rowOff>
    </xdr:from>
    <xdr:to>
      <xdr:col>23</xdr:col>
      <xdr:colOff>517525</xdr:colOff>
      <xdr:row>39</xdr:row>
      <xdr:rowOff>44450</xdr:rowOff>
    </xdr:to>
    <xdr:cxnSp macro="">
      <xdr:nvCxnSpPr>
        <xdr:cNvPr id="513" name="直線コネクタ 512"/>
        <xdr:cNvCxnSpPr/>
      </xdr:nvCxnSpPr>
      <xdr:spPr>
        <a:xfrm>
          <a:off x="15481300" y="65252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52070</xdr:rowOff>
    </xdr:from>
    <xdr:to>
      <xdr:col>22</xdr:col>
      <xdr:colOff>365125</xdr:colOff>
      <xdr:row>38</xdr:row>
      <xdr:rowOff>10160</xdr:rowOff>
    </xdr:to>
    <xdr:cxnSp macro="">
      <xdr:nvCxnSpPr>
        <xdr:cNvPr id="516" name="直線コネクタ 515"/>
        <xdr:cNvCxnSpPr/>
      </xdr:nvCxnSpPr>
      <xdr:spPr>
        <a:xfrm>
          <a:off x="14592300" y="6395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25417</xdr:rowOff>
    </xdr:from>
    <xdr:ext cx="313932" cy="259045"/>
    <xdr:sp macro="" textlink="">
      <xdr:nvSpPr>
        <xdr:cNvPr id="518" name="テキスト ボックス 517"/>
        <xdr:cNvSpPr txBox="1"/>
      </xdr:nvSpPr>
      <xdr:spPr>
        <a:xfrm>
          <a:off x="15324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162560</xdr:rowOff>
    </xdr:from>
    <xdr:to>
      <xdr:col>21</xdr:col>
      <xdr:colOff>161925</xdr:colOff>
      <xdr:row>37</xdr:row>
      <xdr:rowOff>52070</xdr:rowOff>
    </xdr:to>
    <xdr:cxnSp macro="">
      <xdr:nvCxnSpPr>
        <xdr:cNvPr id="519" name="直線コネクタ 518"/>
        <xdr:cNvCxnSpPr/>
      </xdr:nvCxnSpPr>
      <xdr:spPr>
        <a:xfrm>
          <a:off x="13703300" y="5991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33037</xdr:rowOff>
    </xdr:from>
    <xdr:ext cx="313932" cy="259045"/>
    <xdr:sp macro="" textlink="">
      <xdr:nvSpPr>
        <xdr:cNvPr id="521" name="テキスト ボックス 520"/>
        <xdr:cNvSpPr txBox="1"/>
      </xdr:nvSpPr>
      <xdr:spPr>
        <a:xfrm>
          <a:off x="14435333" y="6719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90170</xdr:rowOff>
    </xdr:from>
    <xdr:to>
      <xdr:col>19</xdr:col>
      <xdr:colOff>644525</xdr:colOff>
      <xdr:row>34</xdr:row>
      <xdr:rowOff>162560</xdr:rowOff>
    </xdr:to>
    <xdr:cxnSp macro="">
      <xdr:nvCxnSpPr>
        <xdr:cNvPr id="522" name="直線コネクタ 521"/>
        <xdr:cNvCxnSpPr/>
      </xdr:nvCxnSpPr>
      <xdr:spPr>
        <a:xfrm>
          <a:off x="12814300" y="5919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78757</xdr:rowOff>
    </xdr:from>
    <xdr:ext cx="313932" cy="259045"/>
    <xdr:sp macro="" textlink="">
      <xdr:nvSpPr>
        <xdr:cNvPr id="524" name="テキスト ボックス 523"/>
        <xdr:cNvSpPr txBox="1"/>
      </xdr:nvSpPr>
      <xdr:spPr>
        <a:xfrm>
          <a:off x="13546333" y="6422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52087</xdr:rowOff>
    </xdr:from>
    <xdr:ext cx="313932" cy="259045"/>
    <xdr:sp macro="" textlink="">
      <xdr:nvSpPr>
        <xdr:cNvPr id="526" name="テキスト ボックス 525"/>
        <xdr:cNvSpPr txBox="1"/>
      </xdr:nvSpPr>
      <xdr:spPr>
        <a:xfrm>
          <a:off x="12657333" y="639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130810</xdr:rowOff>
    </xdr:from>
    <xdr:to>
      <xdr:col>22</xdr:col>
      <xdr:colOff>415925</xdr:colOff>
      <xdr:row>38</xdr:row>
      <xdr:rowOff>60960</xdr:rowOff>
    </xdr:to>
    <xdr:sp macro="" textlink="">
      <xdr:nvSpPr>
        <xdr:cNvPr id="534" name="円/楕円 533"/>
        <xdr:cNvSpPr/>
      </xdr:nvSpPr>
      <xdr:spPr>
        <a:xfrm>
          <a:off x="15430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77487</xdr:rowOff>
    </xdr:from>
    <xdr:ext cx="313932" cy="259045"/>
    <xdr:sp macro="" textlink="">
      <xdr:nvSpPr>
        <xdr:cNvPr id="535" name="テキスト ボックス 534"/>
        <xdr:cNvSpPr txBox="1"/>
      </xdr:nvSpPr>
      <xdr:spPr>
        <a:xfrm>
          <a:off x="15324333" y="6249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1270</xdr:rowOff>
    </xdr:from>
    <xdr:to>
      <xdr:col>21</xdr:col>
      <xdr:colOff>212725</xdr:colOff>
      <xdr:row>37</xdr:row>
      <xdr:rowOff>102870</xdr:rowOff>
    </xdr:to>
    <xdr:sp macro="" textlink="">
      <xdr:nvSpPr>
        <xdr:cNvPr id="536" name="円/楕円 535"/>
        <xdr:cNvSpPr/>
      </xdr:nvSpPr>
      <xdr:spPr>
        <a:xfrm>
          <a:off x="14541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35</xdr:row>
      <xdr:rowOff>119397</xdr:rowOff>
    </xdr:from>
    <xdr:ext cx="313932" cy="259045"/>
    <xdr:sp macro="" textlink="">
      <xdr:nvSpPr>
        <xdr:cNvPr id="537" name="テキスト ボックス 536"/>
        <xdr:cNvSpPr txBox="1"/>
      </xdr:nvSpPr>
      <xdr:spPr>
        <a:xfrm>
          <a:off x="14435333" y="6120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111760</xdr:rowOff>
    </xdr:from>
    <xdr:to>
      <xdr:col>20</xdr:col>
      <xdr:colOff>9525</xdr:colOff>
      <xdr:row>35</xdr:row>
      <xdr:rowOff>41910</xdr:rowOff>
    </xdr:to>
    <xdr:sp macro="" textlink="">
      <xdr:nvSpPr>
        <xdr:cNvPr id="538" name="円/楕円 537"/>
        <xdr:cNvSpPr/>
      </xdr:nvSpPr>
      <xdr:spPr>
        <a:xfrm>
          <a:off x="13652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58437</xdr:rowOff>
    </xdr:from>
    <xdr:ext cx="378565" cy="259045"/>
    <xdr:sp macro="" textlink="">
      <xdr:nvSpPr>
        <xdr:cNvPr id="539" name="テキスト ボックス 538"/>
        <xdr:cNvSpPr txBox="1"/>
      </xdr:nvSpPr>
      <xdr:spPr>
        <a:xfrm>
          <a:off x="13514017" y="571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39370</xdr:rowOff>
    </xdr:from>
    <xdr:to>
      <xdr:col>18</xdr:col>
      <xdr:colOff>492125</xdr:colOff>
      <xdr:row>34</xdr:row>
      <xdr:rowOff>140970</xdr:rowOff>
    </xdr:to>
    <xdr:sp macro="" textlink="">
      <xdr:nvSpPr>
        <xdr:cNvPr id="540" name="円/楕円 539"/>
        <xdr:cNvSpPr/>
      </xdr:nvSpPr>
      <xdr:spPr>
        <a:xfrm>
          <a:off x="12763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32</xdr:row>
      <xdr:rowOff>157497</xdr:rowOff>
    </xdr:from>
    <xdr:ext cx="378565" cy="259045"/>
    <xdr:sp macro="" textlink="">
      <xdr:nvSpPr>
        <xdr:cNvPr id="541" name="テキスト ボックス 540"/>
        <xdr:cNvSpPr txBox="1"/>
      </xdr:nvSpPr>
      <xdr:spPr>
        <a:xfrm>
          <a:off x="12625017" y="564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165100</xdr:rowOff>
    </xdr:from>
    <xdr:to>
      <xdr:col>23</xdr:col>
      <xdr:colOff>517525</xdr:colOff>
      <xdr:row>75</xdr:row>
      <xdr:rowOff>1397</xdr:rowOff>
    </xdr:to>
    <xdr:cxnSp macro="">
      <xdr:nvCxnSpPr>
        <xdr:cNvPr id="620" name="直線コネクタ 619"/>
        <xdr:cNvCxnSpPr/>
      </xdr:nvCxnSpPr>
      <xdr:spPr>
        <a:xfrm>
          <a:off x="15481300" y="12852400"/>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75963</xdr:rowOff>
    </xdr:from>
    <xdr:ext cx="469744" cy="259045"/>
    <xdr:sp macro="" textlink="">
      <xdr:nvSpPr>
        <xdr:cNvPr id="621" name="公債費平均値テキスト"/>
        <xdr:cNvSpPr txBox="1"/>
      </xdr:nvSpPr>
      <xdr:spPr>
        <a:xfrm>
          <a:off x="16370300" y="12934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87884</xdr:rowOff>
    </xdr:from>
    <xdr:to>
      <xdr:col>22</xdr:col>
      <xdr:colOff>365125</xdr:colOff>
      <xdr:row>74</xdr:row>
      <xdr:rowOff>165100</xdr:rowOff>
    </xdr:to>
    <xdr:cxnSp macro="">
      <xdr:nvCxnSpPr>
        <xdr:cNvPr id="623" name="直線コネクタ 622"/>
        <xdr:cNvCxnSpPr/>
      </xdr:nvCxnSpPr>
      <xdr:spPr>
        <a:xfrm>
          <a:off x="14592300" y="127751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5" name="テキスト ボックス 624"/>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159639</xdr:rowOff>
    </xdr:from>
    <xdr:to>
      <xdr:col>21</xdr:col>
      <xdr:colOff>161925</xdr:colOff>
      <xdr:row>74</xdr:row>
      <xdr:rowOff>87884</xdr:rowOff>
    </xdr:to>
    <xdr:cxnSp macro="">
      <xdr:nvCxnSpPr>
        <xdr:cNvPr id="626" name="直線コネクタ 625"/>
        <xdr:cNvCxnSpPr/>
      </xdr:nvCxnSpPr>
      <xdr:spPr>
        <a:xfrm>
          <a:off x="13703300" y="12675489"/>
          <a:ext cx="8890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151401</xdr:rowOff>
    </xdr:from>
    <xdr:ext cx="534377" cy="259045"/>
    <xdr:sp macro="" textlink="">
      <xdr:nvSpPr>
        <xdr:cNvPr id="628" name="テキスト ボックス 627"/>
        <xdr:cNvSpPr txBox="1"/>
      </xdr:nvSpPr>
      <xdr:spPr>
        <a:xfrm>
          <a:off x="14325111" y="123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67437</xdr:rowOff>
    </xdr:from>
    <xdr:to>
      <xdr:col>19</xdr:col>
      <xdr:colOff>644525</xdr:colOff>
      <xdr:row>73</xdr:row>
      <xdr:rowOff>159639</xdr:rowOff>
    </xdr:to>
    <xdr:cxnSp macro="">
      <xdr:nvCxnSpPr>
        <xdr:cNvPr id="629" name="直線コネクタ 628"/>
        <xdr:cNvCxnSpPr/>
      </xdr:nvCxnSpPr>
      <xdr:spPr>
        <a:xfrm>
          <a:off x="12814300" y="12583287"/>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6367</xdr:rowOff>
    </xdr:from>
    <xdr:ext cx="534377" cy="259045"/>
    <xdr:sp macro="" textlink="">
      <xdr:nvSpPr>
        <xdr:cNvPr id="631" name="テキスト ボックス 630"/>
        <xdr:cNvSpPr txBox="1"/>
      </xdr:nvSpPr>
      <xdr:spPr>
        <a:xfrm>
          <a:off x="13436111" y="121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21226</xdr:rowOff>
    </xdr:from>
    <xdr:ext cx="534377" cy="259045"/>
    <xdr:sp macro="" textlink="">
      <xdr:nvSpPr>
        <xdr:cNvPr id="633" name="テキスト ボックス 632"/>
        <xdr:cNvSpPr txBox="1"/>
      </xdr:nvSpPr>
      <xdr:spPr>
        <a:xfrm>
          <a:off x="12547111" y="120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122047</xdr:rowOff>
    </xdr:from>
    <xdr:to>
      <xdr:col>23</xdr:col>
      <xdr:colOff>568325</xdr:colOff>
      <xdr:row>75</xdr:row>
      <xdr:rowOff>52197</xdr:rowOff>
    </xdr:to>
    <xdr:sp macro="" textlink="">
      <xdr:nvSpPr>
        <xdr:cNvPr id="639" name="円/楕円 638"/>
        <xdr:cNvSpPr/>
      </xdr:nvSpPr>
      <xdr:spPr>
        <a:xfrm>
          <a:off x="16268700" y="12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144924</xdr:rowOff>
    </xdr:from>
    <xdr:ext cx="469744" cy="259045"/>
    <xdr:sp macro="" textlink="">
      <xdr:nvSpPr>
        <xdr:cNvPr id="640" name="公債費該当値テキスト"/>
        <xdr:cNvSpPr txBox="1"/>
      </xdr:nvSpPr>
      <xdr:spPr>
        <a:xfrm>
          <a:off x="16370300" y="126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114300</xdr:rowOff>
    </xdr:from>
    <xdr:to>
      <xdr:col>22</xdr:col>
      <xdr:colOff>415925</xdr:colOff>
      <xdr:row>75</xdr:row>
      <xdr:rowOff>44450</xdr:rowOff>
    </xdr:to>
    <xdr:sp macro="" textlink="">
      <xdr:nvSpPr>
        <xdr:cNvPr id="641" name="円/楕円 640"/>
        <xdr:cNvSpPr/>
      </xdr:nvSpPr>
      <xdr:spPr>
        <a:xfrm>
          <a:off x="154305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35577</xdr:rowOff>
    </xdr:from>
    <xdr:ext cx="469744" cy="259045"/>
    <xdr:sp macro="" textlink="">
      <xdr:nvSpPr>
        <xdr:cNvPr id="642" name="テキスト ボックス 641"/>
        <xdr:cNvSpPr txBox="1"/>
      </xdr:nvSpPr>
      <xdr:spPr>
        <a:xfrm>
          <a:off x="15246427" y="1289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37084</xdr:rowOff>
    </xdr:from>
    <xdr:to>
      <xdr:col>21</xdr:col>
      <xdr:colOff>212725</xdr:colOff>
      <xdr:row>74</xdr:row>
      <xdr:rowOff>138684</xdr:rowOff>
    </xdr:to>
    <xdr:sp macro="" textlink="">
      <xdr:nvSpPr>
        <xdr:cNvPr id="643" name="円/楕円 642"/>
        <xdr:cNvSpPr/>
      </xdr:nvSpPr>
      <xdr:spPr>
        <a:xfrm>
          <a:off x="14541500" y="12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129811</xdr:rowOff>
    </xdr:from>
    <xdr:ext cx="469744" cy="259045"/>
    <xdr:sp macro="" textlink="">
      <xdr:nvSpPr>
        <xdr:cNvPr id="644" name="テキスト ボックス 643"/>
        <xdr:cNvSpPr txBox="1"/>
      </xdr:nvSpPr>
      <xdr:spPr>
        <a:xfrm>
          <a:off x="14357427" y="128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108839</xdr:rowOff>
    </xdr:from>
    <xdr:to>
      <xdr:col>20</xdr:col>
      <xdr:colOff>9525</xdr:colOff>
      <xdr:row>74</xdr:row>
      <xdr:rowOff>38989</xdr:rowOff>
    </xdr:to>
    <xdr:sp macro="" textlink="">
      <xdr:nvSpPr>
        <xdr:cNvPr id="645" name="円/楕円 644"/>
        <xdr:cNvSpPr/>
      </xdr:nvSpPr>
      <xdr:spPr>
        <a:xfrm>
          <a:off x="13652500" y="126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30116</xdr:rowOff>
    </xdr:from>
    <xdr:ext cx="534377" cy="259045"/>
    <xdr:sp macro="" textlink="">
      <xdr:nvSpPr>
        <xdr:cNvPr id="646" name="テキスト ボックス 645"/>
        <xdr:cNvSpPr txBox="1"/>
      </xdr:nvSpPr>
      <xdr:spPr>
        <a:xfrm>
          <a:off x="13436111" y="127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16637</xdr:rowOff>
    </xdr:from>
    <xdr:to>
      <xdr:col>18</xdr:col>
      <xdr:colOff>492125</xdr:colOff>
      <xdr:row>73</xdr:row>
      <xdr:rowOff>118237</xdr:rowOff>
    </xdr:to>
    <xdr:sp macro="" textlink="">
      <xdr:nvSpPr>
        <xdr:cNvPr id="647" name="円/楕円 646"/>
        <xdr:cNvSpPr/>
      </xdr:nvSpPr>
      <xdr:spPr>
        <a:xfrm>
          <a:off x="12763500" y="125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109364</xdr:rowOff>
    </xdr:from>
    <xdr:ext cx="534377" cy="259045"/>
    <xdr:sp macro="" textlink="">
      <xdr:nvSpPr>
        <xdr:cNvPr id="648" name="テキスト ボックス 647"/>
        <xdr:cNvSpPr txBox="1"/>
      </xdr:nvSpPr>
      <xdr:spPr>
        <a:xfrm>
          <a:off x="12547111" y="126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46881</xdr:rowOff>
    </xdr:from>
    <xdr:to>
      <xdr:col>23</xdr:col>
      <xdr:colOff>517525</xdr:colOff>
      <xdr:row>98</xdr:row>
      <xdr:rowOff>140767</xdr:rowOff>
    </xdr:to>
    <xdr:cxnSp macro="">
      <xdr:nvCxnSpPr>
        <xdr:cNvPr id="677" name="直線コネクタ 676"/>
        <xdr:cNvCxnSpPr/>
      </xdr:nvCxnSpPr>
      <xdr:spPr>
        <a:xfrm>
          <a:off x="15481300" y="16848981"/>
          <a:ext cx="838200" cy="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78"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46881</xdr:rowOff>
    </xdr:from>
    <xdr:to>
      <xdr:col>22</xdr:col>
      <xdr:colOff>365125</xdr:colOff>
      <xdr:row>98</xdr:row>
      <xdr:rowOff>112513</xdr:rowOff>
    </xdr:to>
    <xdr:cxnSp macro="">
      <xdr:nvCxnSpPr>
        <xdr:cNvPr id="680" name="直線コネクタ 679"/>
        <xdr:cNvCxnSpPr/>
      </xdr:nvCxnSpPr>
      <xdr:spPr>
        <a:xfrm flipV="1">
          <a:off x="14592300" y="16848981"/>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2" name="テキスト ボックス 681"/>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72712</xdr:rowOff>
    </xdr:from>
    <xdr:to>
      <xdr:col>21</xdr:col>
      <xdr:colOff>161925</xdr:colOff>
      <xdr:row>98</xdr:row>
      <xdr:rowOff>112513</xdr:rowOff>
    </xdr:to>
    <xdr:cxnSp macro="">
      <xdr:nvCxnSpPr>
        <xdr:cNvPr id="683" name="直線コネクタ 682"/>
        <xdr:cNvCxnSpPr/>
      </xdr:nvCxnSpPr>
      <xdr:spPr>
        <a:xfrm>
          <a:off x="13703300" y="16874812"/>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5" name="テキスト ボックス 684"/>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8088</xdr:rowOff>
    </xdr:from>
    <xdr:to>
      <xdr:col>19</xdr:col>
      <xdr:colOff>644525</xdr:colOff>
      <xdr:row>98</xdr:row>
      <xdr:rowOff>72712</xdr:rowOff>
    </xdr:to>
    <xdr:cxnSp macro="">
      <xdr:nvCxnSpPr>
        <xdr:cNvPr id="686" name="直線コネクタ 685"/>
        <xdr:cNvCxnSpPr/>
      </xdr:nvCxnSpPr>
      <xdr:spPr>
        <a:xfrm>
          <a:off x="12814300" y="16810188"/>
          <a:ext cx="889000" cy="6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140913</xdr:rowOff>
    </xdr:from>
    <xdr:ext cx="534377" cy="259045"/>
    <xdr:sp macro="" textlink="">
      <xdr:nvSpPr>
        <xdr:cNvPr id="688" name="テキスト ボックス 687"/>
        <xdr:cNvSpPr txBox="1"/>
      </xdr:nvSpPr>
      <xdr:spPr>
        <a:xfrm>
          <a:off x="13436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165144</xdr:rowOff>
    </xdr:from>
    <xdr:ext cx="534377" cy="259045"/>
    <xdr:sp macro="" textlink="">
      <xdr:nvSpPr>
        <xdr:cNvPr id="690" name="テキスト ボックス 689"/>
        <xdr:cNvSpPr txBox="1"/>
      </xdr:nvSpPr>
      <xdr:spPr>
        <a:xfrm>
          <a:off x="12547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89967</xdr:rowOff>
    </xdr:from>
    <xdr:to>
      <xdr:col>23</xdr:col>
      <xdr:colOff>568325</xdr:colOff>
      <xdr:row>99</xdr:row>
      <xdr:rowOff>20117</xdr:rowOff>
    </xdr:to>
    <xdr:sp macro="" textlink="">
      <xdr:nvSpPr>
        <xdr:cNvPr id="696" name="円/楕円 695"/>
        <xdr:cNvSpPr/>
      </xdr:nvSpPr>
      <xdr:spPr>
        <a:xfrm>
          <a:off x="162687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4894</xdr:rowOff>
    </xdr:from>
    <xdr:ext cx="469744" cy="259045"/>
    <xdr:sp macro="" textlink="">
      <xdr:nvSpPr>
        <xdr:cNvPr id="697" name="積立金該当値テキスト"/>
        <xdr:cNvSpPr txBox="1"/>
      </xdr:nvSpPr>
      <xdr:spPr>
        <a:xfrm>
          <a:off x="16370300" y="1680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167531</xdr:rowOff>
    </xdr:from>
    <xdr:to>
      <xdr:col>22</xdr:col>
      <xdr:colOff>415925</xdr:colOff>
      <xdr:row>98</xdr:row>
      <xdr:rowOff>97681</xdr:rowOff>
    </xdr:to>
    <xdr:sp macro="" textlink="">
      <xdr:nvSpPr>
        <xdr:cNvPr id="698" name="円/楕円 697"/>
        <xdr:cNvSpPr/>
      </xdr:nvSpPr>
      <xdr:spPr>
        <a:xfrm>
          <a:off x="15430500" y="167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88808</xdr:rowOff>
    </xdr:from>
    <xdr:ext cx="534377" cy="259045"/>
    <xdr:sp macro="" textlink="">
      <xdr:nvSpPr>
        <xdr:cNvPr id="699" name="テキスト ボックス 698"/>
        <xdr:cNvSpPr txBox="1"/>
      </xdr:nvSpPr>
      <xdr:spPr>
        <a:xfrm>
          <a:off x="15214111" y="168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61713</xdr:rowOff>
    </xdr:from>
    <xdr:to>
      <xdr:col>21</xdr:col>
      <xdr:colOff>212725</xdr:colOff>
      <xdr:row>98</xdr:row>
      <xdr:rowOff>163313</xdr:rowOff>
    </xdr:to>
    <xdr:sp macro="" textlink="">
      <xdr:nvSpPr>
        <xdr:cNvPr id="700" name="円/楕円 699"/>
        <xdr:cNvSpPr/>
      </xdr:nvSpPr>
      <xdr:spPr>
        <a:xfrm>
          <a:off x="14541500" y="168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154440</xdr:rowOff>
    </xdr:from>
    <xdr:ext cx="534377" cy="259045"/>
    <xdr:sp macro="" textlink="">
      <xdr:nvSpPr>
        <xdr:cNvPr id="701" name="テキスト ボックス 700"/>
        <xdr:cNvSpPr txBox="1"/>
      </xdr:nvSpPr>
      <xdr:spPr>
        <a:xfrm>
          <a:off x="14325111" y="169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21912</xdr:rowOff>
    </xdr:from>
    <xdr:to>
      <xdr:col>20</xdr:col>
      <xdr:colOff>9525</xdr:colOff>
      <xdr:row>98</xdr:row>
      <xdr:rowOff>123512</xdr:rowOff>
    </xdr:to>
    <xdr:sp macro="" textlink="">
      <xdr:nvSpPr>
        <xdr:cNvPr id="702" name="円/楕円 701"/>
        <xdr:cNvSpPr/>
      </xdr:nvSpPr>
      <xdr:spPr>
        <a:xfrm>
          <a:off x="13652500" y="168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140039</xdr:rowOff>
    </xdr:from>
    <xdr:ext cx="534377" cy="259045"/>
    <xdr:sp macro="" textlink="">
      <xdr:nvSpPr>
        <xdr:cNvPr id="703" name="テキスト ボックス 702"/>
        <xdr:cNvSpPr txBox="1"/>
      </xdr:nvSpPr>
      <xdr:spPr>
        <a:xfrm>
          <a:off x="13436111" y="165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128738</xdr:rowOff>
    </xdr:from>
    <xdr:to>
      <xdr:col>18</xdr:col>
      <xdr:colOff>492125</xdr:colOff>
      <xdr:row>98</xdr:row>
      <xdr:rowOff>58888</xdr:rowOff>
    </xdr:to>
    <xdr:sp macro="" textlink="">
      <xdr:nvSpPr>
        <xdr:cNvPr id="704" name="円/楕円 703"/>
        <xdr:cNvSpPr/>
      </xdr:nvSpPr>
      <xdr:spPr>
        <a:xfrm>
          <a:off x="12763500" y="167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75415</xdr:rowOff>
    </xdr:from>
    <xdr:ext cx="534377" cy="259045"/>
    <xdr:sp macro="" textlink="">
      <xdr:nvSpPr>
        <xdr:cNvPr id="705" name="テキスト ボックス 704"/>
        <xdr:cNvSpPr txBox="1"/>
      </xdr:nvSpPr>
      <xdr:spPr>
        <a:xfrm>
          <a:off x="12547111" y="165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144434</xdr:rowOff>
    </xdr:from>
    <xdr:ext cx="248786" cy="259045"/>
    <xdr:sp macro="" textlink="">
      <xdr:nvSpPr>
        <xdr:cNvPr id="719" name="テキスト ボックス 718"/>
        <xdr:cNvSpPr txBox="1"/>
      </xdr:nvSpPr>
      <xdr:spPr>
        <a:xfrm>
          <a:off x="18039214" y="6316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34</xdr:row>
      <xdr:rowOff>160763</xdr:rowOff>
    </xdr:from>
    <xdr:ext cx="248786" cy="259045"/>
    <xdr:sp macro="" textlink="">
      <xdr:nvSpPr>
        <xdr:cNvPr id="721" name="テキスト ボックス 720"/>
        <xdr:cNvSpPr txBox="1"/>
      </xdr:nvSpPr>
      <xdr:spPr>
        <a:xfrm>
          <a:off x="18039214" y="5990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5641</xdr:rowOff>
    </xdr:from>
    <xdr:ext cx="248786" cy="259045"/>
    <xdr:sp macro="" textlink="">
      <xdr:nvSpPr>
        <xdr:cNvPr id="723" name="テキスト ボックス 722"/>
        <xdr:cNvSpPr txBox="1"/>
      </xdr:nvSpPr>
      <xdr:spPr>
        <a:xfrm>
          <a:off x="18039214" y="5663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21970</xdr:rowOff>
    </xdr:from>
    <xdr:ext cx="248786" cy="259045"/>
    <xdr:sp macro="" textlink="">
      <xdr:nvSpPr>
        <xdr:cNvPr id="725" name="テキスト ボックス 724"/>
        <xdr:cNvSpPr txBox="1"/>
      </xdr:nvSpPr>
      <xdr:spPr>
        <a:xfrm>
          <a:off x="18039214" y="5336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38299</xdr:rowOff>
    </xdr:from>
    <xdr:ext cx="312906" cy="259045"/>
    <xdr:sp macro="" textlink="">
      <xdr:nvSpPr>
        <xdr:cNvPr id="727" name="テキスト ボックス 726"/>
        <xdr:cNvSpPr txBox="1"/>
      </xdr:nvSpPr>
      <xdr:spPr>
        <a:xfrm>
          <a:off x="17975094" y="5010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9" name="テキスト ボックス 728"/>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164193</xdr:rowOff>
    </xdr:from>
    <xdr:to>
      <xdr:col>32</xdr:col>
      <xdr:colOff>186689</xdr:colOff>
      <xdr:row>39</xdr:row>
      <xdr:rowOff>98878</xdr:rowOff>
    </xdr:to>
    <xdr:cxnSp macro="">
      <xdr:nvCxnSpPr>
        <xdr:cNvPr id="731" name="直線コネクタ 730"/>
        <xdr:cNvCxnSpPr/>
      </xdr:nvCxnSpPr>
      <xdr:spPr>
        <a:xfrm flipV="1">
          <a:off x="22159595" y="5479143"/>
          <a:ext cx="1269"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110870</xdr:rowOff>
    </xdr:from>
    <xdr:ext cx="249299" cy="259045"/>
    <xdr:sp macro="" textlink="">
      <xdr:nvSpPr>
        <xdr:cNvPr id="734" name="投資及び出資金最大値テキスト"/>
        <xdr:cNvSpPr txBox="1"/>
      </xdr:nvSpPr>
      <xdr:spPr>
        <a:xfrm>
          <a:off x="22212300" y="5254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31</xdr:row>
      <xdr:rowOff>164193</xdr:rowOff>
    </xdr:from>
    <xdr:to>
      <xdr:col>32</xdr:col>
      <xdr:colOff>276225</xdr:colOff>
      <xdr:row>31</xdr:row>
      <xdr:rowOff>164193</xdr:rowOff>
    </xdr:to>
    <xdr:cxnSp macro="">
      <xdr:nvCxnSpPr>
        <xdr:cNvPr id="735" name="直線コネクタ 734"/>
        <xdr:cNvCxnSpPr/>
      </xdr:nvCxnSpPr>
      <xdr:spPr>
        <a:xfrm>
          <a:off x="22072600" y="547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79120</xdr:rowOff>
    </xdr:from>
    <xdr:ext cx="249299" cy="259045"/>
    <xdr:sp macro="" textlink="">
      <xdr:nvSpPr>
        <xdr:cNvPr id="737" name="投資及び出資金平均値テキスト"/>
        <xdr:cNvSpPr txBox="1"/>
      </xdr:nvSpPr>
      <xdr:spPr>
        <a:xfrm>
          <a:off x="22212300" y="6422770"/>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56243</xdr:rowOff>
    </xdr:from>
    <xdr:to>
      <xdr:col>32</xdr:col>
      <xdr:colOff>238125</xdr:colOff>
      <xdr:row>38</xdr:row>
      <xdr:rowOff>157843</xdr:rowOff>
    </xdr:to>
    <xdr:sp macro="" textlink="">
      <xdr:nvSpPr>
        <xdr:cNvPr id="738" name="フローチャート : 判断 737"/>
        <xdr:cNvSpPr/>
      </xdr:nvSpPr>
      <xdr:spPr>
        <a:xfrm>
          <a:off x="22110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72572</xdr:rowOff>
    </xdr:from>
    <xdr:to>
      <xdr:col>31</xdr:col>
      <xdr:colOff>85725</xdr:colOff>
      <xdr:row>37</xdr:row>
      <xdr:rowOff>2722</xdr:rowOff>
    </xdr:to>
    <xdr:sp macro="" textlink="">
      <xdr:nvSpPr>
        <xdr:cNvPr id="740" name="フローチャート : 判断 739"/>
        <xdr:cNvSpPr/>
      </xdr:nvSpPr>
      <xdr:spPr>
        <a:xfrm>
          <a:off x="21272500" y="6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35</xdr:row>
      <xdr:rowOff>19249</xdr:rowOff>
    </xdr:from>
    <xdr:ext cx="249299" cy="259045"/>
    <xdr:sp macro="" textlink="">
      <xdr:nvSpPr>
        <xdr:cNvPr id="741" name="テキスト ボックス 740"/>
        <xdr:cNvSpPr txBox="1"/>
      </xdr:nvSpPr>
      <xdr:spPr>
        <a:xfrm>
          <a:off x="21198649" y="6019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48078</xdr:rowOff>
    </xdr:from>
    <xdr:to>
      <xdr:col>29</xdr:col>
      <xdr:colOff>568325</xdr:colOff>
      <xdr:row>39</xdr:row>
      <xdr:rowOff>149678</xdr:rowOff>
    </xdr:to>
    <xdr:sp macro="" textlink="">
      <xdr:nvSpPr>
        <xdr:cNvPr id="743" name="フローチャート : 判断 74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4" name="テキスト ボックス 74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907</xdr:rowOff>
    </xdr:from>
    <xdr:to>
      <xdr:col>28</xdr:col>
      <xdr:colOff>314325</xdr:colOff>
      <xdr:row>39</xdr:row>
      <xdr:rowOff>98878</xdr:rowOff>
    </xdr:to>
    <xdr:cxnSp macro="">
      <xdr:nvCxnSpPr>
        <xdr:cNvPr id="745" name="直線コネクタ 744"/>
        <xdr:cNvCxnSpPr/>
      </xdr:nvCxnSpPr>
      <xdr:spPr>
        <a:xfrm>
          <a:off x="18656300" y="5315857"/>
          <a:ext cx="889000" cy="14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56243</xdr:rowOff>
    </xdr:from>
    <xdr:to>
      <xdr:col>28</xdr:col>
      <xdr:colOff>365125</xdr:colOff>
      <xdr:row>38</xdr:row>
      <xdr:rowOff>157843</xdr:rowOff>
    </xdr:to>
    <xdr:sp macro="" textlink="">
      <xdr:nvSpPr>
        <xdr:cNvPr id="746" name="フローチャート : 判断 745"/>
        <xdr:cNvSpPr/>
      </xdr:nvSpPr>
      <xdr:spPr>
        <a:xfrm>
          <a:off x="194945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2920</xdr:rowOff>
    </xdr:from>
    <xdr:ext cx="249299" cy="259045"/>
    <xdr:sp macro="" textlink="">
      <xdr:nvSpPr>
        <xdr:cNvPr id="747" name="テキスト ボックス 746"/>
        <xdr:cNvSpPr txBox="1"/>
      </xdr:nvSpPr>
      <xdr:spPr>
        <a:xfrm>
          <a:off x="19420649" y="6346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56243</xdr:rowOff>
    </xdr:from>
    <xdr:to>
      <xdr:col>27</xdr:col>
      <xdr:colOff>161925</xdr:colOff>
      <xdr:row>38</xdr:row>
      <xdr:rowOff>157843</xdr:rowOff>
    </xdr:to>
    <xdr:sp macro="" textlink="">
      <xdr:nvSpPr>
        <xdr:cNvPr id="748" name="フローチャート : 判断 747"/>
        <xdr:cNvSpPr/>
      </xdr:nvSpPr>
      <xdr:spPr>
        <a:xfrm>
          <a:off x="186055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148970</xdr:rowOff>
    </xdr:from>
    <xdr:ext cx="249299" cy="259045"/>
    <xdr:sp macro="" textlink="">
      <xdr:nvSpPr>
        <xdr:cNvPr id="749" name="テキスト ボックス 748"/>
        <xdr:cNvSpPr txBox="1"/>
      </xdr:nvSpPr>
      <xdr:spPr>
        <a:xfrm>
          <a:off x="18531649" y="6664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5" name="円/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7" name="円/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8" name="テキスト ボックス 75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9" name="円/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166205</xdr:rowOff>
    </xdr:from>
    <xdr:ext cx="249299" cy="259045"/>
    <xdr:sp macro="" textlink="">
      <xdr:nvSpPr>
        <xdr:cNvPr id="760" name="テキスト ボックス 759"/>
        <xdr:cNvSpPr txBox="1"/>
      </xdr:nvSpPr>
      <xdr:spPr>
        <a:xfrm>
          <a:off x="20309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1" name="円/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2" name="テキスト ボックス 76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121557</xdr:rowOff>
    </xdr:from>
    <xdr:to>
      <xdr:col>27</xdr:col>
      <xdr:colOff>161925</xdr:colOff>
      <xdr:row>31</xdr:row>
      <xdr:rowOff>51707</xdr:rowOff>
    </xdr:to>
    <xdr:sp macro="" textlink="">
      <xdr:nvSpPr>
        <xdr:cNvPr id="763" name="円/楕円 762"/>
        <xdr:cNvSpPr/>
      </xdr:nvSpPr>
      <xdr:spPr>
        <a:xfrm>
          <a:off x="18605500" y="52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29</xdr:row>
      <xdr:rowOff>68234</xdr:rowOff>
    </xdr:from>
    <xdr:ext cx="249299" cy="259045"/>
    <xdr:sp macro="" textlink="">
      <xdr:nvSpPr>
        <xdr:cNvPr id="764" name="テキスト ボックス 763"/>
        <xdr:cNvSpPr txBox="1"/>
      </xdr:nvSpPr>
      <xdr:spPr>
        <a:xfrm>
          <a:off x="18531649" y="5040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8" name="テキスト ボックス 77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8" name="直線コネクタ 787"/>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9"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90" name="直線コネクタ 789"/>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91"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2" name="直線コネクタ 791"/>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28219</xdr:rowOff>
    </xdr:from>
    <xdr:to>
      <xdr:col>32</xdr:col>
      <xdr:colOff>187325</xdr:colOff>
      <xdr:row>56</xdr:row>
      <xdr:rowOff>44221</xdr:rowOff>
    </xdr:to>
    <xdr:cxnSp macro="">
      <xdr:nvCxnSpPr>
        <xdr:cNvPr id="793" name="直線コネクタ 792"/>
        <xdr:cNvCxnSpPr/>
      </xdr:nvCxnSpPr>
      <xdr:spPr>
        <a:xfrm flipV="1">
          <a:off x="21323300" y="962941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146956</xdr:rowOff>
    </xdr:from>
    <xdr:ext cx="469744" cy="259045"/>
    <xdr:sp macro="" textlink="">
      <xdr:nvSpPr>
        <xdr:cNvPr id="794" name="貸付金平均値テキスト"/>
        <xdr:cNvSpPr txBox="1"/>
      </xdr:nvSpPr>
      <xdr:spPr>
        <a:xfrm>
          <a:off x="22212300" y="991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5" name="フローチャート : 判断 794"/>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39650</xdr:rowOff>
    </xdr:from>
    <xdr:to>
      <xdr:col>31</xdr:col>
      <xdr:colOff>34925</xdr:colOff>
      <xdr:row>56</xdr:row>
      <xdr:rowOff>44221</xdr:rowOff>
    </xdr:to>
    <xdr:cxnSp macro="">
      <xdr:nvCxnSpPr>
        <xdr:cNvPr id="796" name="直線コネクタ 795"/>
        <xdr:cNvCxnSpPr/>
      </xdr:nvCxnSpPr>
      <xdr:spPr>
        <a:xfrm>
          <a:off x="20434300" y="964085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7" name="フローチャート : 判断 796"/>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64736</xdr:rowOff>
    </xdr:from>
    <xdr:ext cx="469744" cy="259045"/>
    <xdr:sp macro="" textlink="">
      <xdr:nvSpPr>
        <xdr:cNvPr id="798" name="テキスト ボックス 797"/>
        <xdr:cNvSpPr txBox="1"/>
      </xdr:nvSpPr>
      <xdr:spPr>
        <a:xfrm>
          <a:off x="21088427"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39650</xdr:rowOff>
    </xdr:from>
    <xdr:to>
      <xdr:col>29</xdr:col>
      <xdr:colOff>517525</xdr:colOff>
      <xdr:row>56</xdr:row>
      <xdr:rowOff>59233</xdr:rowOff>
    </xdr:to>
    <xdr:cxnSp macro="">
      <xdr:nvCxnSpPr>
        <xdr:cNvPr id="799" name="直線コネクタ 798"/>
        <xdr:cNvCxnSpPr/>
      </xdr:nvCxnSpPr>
      <xdr:spPr>
        <a:xfrm flipV="1">
          <a:off x="19545300" y="9640850"/>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800" name="フローチャート : 判断 799"/>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54221</xdr:rowOff>
    </xdr:from>
    <xdr:ext cx="469744" cy="259045"/>
    <xdr:sp macro="" textlink="">
      <xdr:nvSpPr>
        <xdr:cNvPr id="801" name="テキスト ボックス 800"/>
        <xdr:cNvSpPr txBox="1"/>
      </xdr:nvSpPr>
      <xdr:spPr>
        <a:xfrm>
          <a:off x="20199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45517</xdr:rowOff>
    </xdr:from>
    <xdr:to>
      <xdr:col>28</xdr:col>
      <xdr:colOff>314325</xdr:colOff>
      <xdr:row>56</xdr:row>
      <xdr:rowOff>59233</xdr:rowOff>
    </xdr:to>
    <xdr:cxnSp macro="">
      <xdr:nvCxnSpPr>
        <xdr:cNvPr id="802" name="直線コネクタ 801"/>
        <xdr:cNvCxnSpPr/>
      </xdr:nvCxnSpPr>
      <xdr:spPr>
        <a:xfrm>
          <a:off x="18656300" y="96467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3" name="フローチャート : 判断 802"/>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53153</xdr:rowOff>
    </xdr:from>
    <xdr:ext cx="469744" cy="259045"/>
    <xdr:sp macro="" textlink="">
      <xdr:nvSpPr>
        <xdr:cNvPr id="804" name="テキスト ボックス 803"/>
        <xdr:cNvSpPr txBox="1"/>
      </xdr:nvSpPr>
      <xdr:spPr>
        <a:xfrm>
          <a:off x="19310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5" name="フローチャート : 判断 804"/>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54830</xdr:rowOff>
    </xdr:from>
    <xdr:ext cx="469744" cy="259045"/>
    <xdr:sp macro="" textlink="">
      <xdr:nvSpPr>
        <xdr:cNvPr id="806" name="テキスト ボックス 805"/>
        <xdr:cNvSpPr txBox="1"/>
      </xdr:nvSpPr>
      <xdr:spPr>
        <a:xfrm>
          <a:off x="18421427" y="99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148869</xdr:rowOff>
    </xdr:from>
    <xdr:to>
      <xdr:col>32</xdr:col>
      <xdr:colOff>238125</xdr:colOff>
      <xdr:row>56</xdr:row>
      <xdr:rowOff>79019</xdr:rowOff>
    </xdr:to>
    <xdr:sp macro="" textlink="">
      <xdr:nvSpPr>
        <xdr:cNvPr id="812" name="円/楕円 811"/>
        <xdr:cNvSpPr/>
      </xdr:nvSpPr>
      <xdr:spPr>
        <a:xfrm>
          <a:off x="22110700" y="95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296</xdr:rowOff>
    </xdr:from>
    <xdr:ext cx="469744" cy="259045"/>
    <xdr:sp macro="" textlink="">
      <xdr:nvSpPr>
        <xdr:cNvPr id="813" name="貸付金該当値テキスト"/>
        <xdr:cNvSpPr txBox="1"/>
      </xdr:nvSpPr>
      <xdr:spPr>
        <a:xfrm>
          <a:off x="22212300" y="943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164871</xdr:rowOff>
    </xdr:from>
    <xdr:to>
      <xdr:col>31</xdr:col>
      <xdr:colOff>85725</xdr:colOff>
      <xdr:row>56</xdr:row>
      <xdr:rowOff>95021</xdr:rowOff>
    </xdr:to>
    <xdr:sp macro="" textlink="">
      <xdr:nvSpPr>
        <xdr:cNvPr id="814" name="円/楕円 813"/>
        <xdr:cNvSpPr/>
      </xdr:nvSpPr>
      <xdr:spPr>
        <a:xfrm>
          <a:off x="21272500" y="95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111548</xdr:rowOff>
    </xdr:from>
    <xdr:ext cx="469744" cy="259045"/>
    <xdr:sp macro="" textlink="">
      <xdr:nvSpPr>
        <xdr:cNvPr id="815" name="テキスト ボックス 814"/>
        <xdr:cNvSpPr txBox="1"/>
      </xdr:nvSpPr>
      <xdr:spPr>
        <a:xfrm>
          <a:off x="21088427" y="93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160300</xdr:rowOff>
    </xdr:from>
    <xdr:to>
      <xdr:col>29</xdr:col>
      <xdr:colOff>568325</xdr:colOff>
      <xdr:row>56</xdr:row>
      <xdr:rowOff>90450</xdr:rowOff>
    </xdr:to>
    <xdr:sp macro="" textlink="">
      <xdr:nvSpPr>
        <xdr:cNvPr id="816" name="円/楕円 815"/>
        <xdr:cNvSpPr/>
      </xdr:nvSpPr>
      <xdr:spPr>
        <a:xfrm>
          <a:off x="20383500" y="95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106977</xdr:rowOff>
    </xdr:from>
    <xdr:ext cx="469744" cy="259045"/>
    <xdr:sp macro="" textlink="">
      <xdr:nvSpPr>
        <xdr:cNvPr id="817" name="テキスト ボックス 816"/>
        <xdr:cNvSpPr txBox="1"/>
      </xdr:nvSpPr>
      <xdr:spPr>
        <a:xfrm>
          <a:off x="20199427" y="93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8433</xdr:rowOff>
    </xdr:from>
    <xdr:to>
      <xdr:col>28</xdr:col>
      <xdr:colOff>365125</xdr:colOff>
      <xdr:row>56</xdr:row>
      <xdr:rowOff>110033</xdr:rowOff>
    </xdr:to>
    <xdr:sp macro="" textlink="">
      <xdr:nvSpPr>
        <xdr:cNvPr id="818" name="円/楕円 817"/>
        <xdr:cNvSpPr/>
      </xdr:nvSpPr>
      <xdr:spPr>
        <a:xfrm>
          <a:off x="19494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126560</xdr:rowOff>
    </xdr:from>
    <xdr:ext cx="469744" cy="259045"/>
    <xdr:sp macro="" textlink="">
      <xdr:nvSpPr>
        <xdr:cNvPr id="819" name="テキスト ボックス 818"/>
        <xdr:cNvSpPr txBox="1"/>
      </xdr:nvSpPr>
      <xdr:spPr>
        <a:xfrm>
          <a:off x="19310427" y="93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166167</xdr:rowOff>
    </xdr:from>
    <xdr:to>
      <xdr:col>27</xdr:col>
      <xdr:colOff>161925</xdr:colOff>
      <xdr:row>56</xdr:row>
      <xdr:rowOff>96317</xdr:rowOff>
    </xdr:to>
    <xdr:sp macro="" textlink="">
      <xdr:nvSpPr>
        <xdr:cNvPr id="820" name="円/楕円 819"/>
        <xdr:cNvSpPr/>
      </xdr:nvSpPr>
      <xdr:spPr>
        <a:xfrm>
          <a:off x="18605500" y="9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112844</xdr:rowOff>
    </xdr:from>
    <xdr:ext cx="469744" cy="259045"/>
    <xdr:sp macro="" textlink="">
      <xdr:nvSpPr>
        <xdr:cNvPr id="821" name="テキスト ボックス 820"/>
        <xdr:cNvSpPr txBox="1"/>
      </xdr:nvSpPr>
      <xdr:spPr>
        <a:xfrm>
          <a:off x="18421427" y="937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4" name="直線コネクタ 843"/>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5"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6" name="直線コネクタ 845"/>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7"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8" name="直線コネクタ 847"/>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11684</xdr:rowOff>
    </xdr:from>
    <xdr:to>
      <xdr:col>32</xdr:col>
      <xdr:colOff>187325</xdr:colOff>
      <xdr:row>74</xdr:row>
      <xdr:rowOff>20234</xdr:rowOff>
    </xdr:to>
    <xdr:cxnSp macro="">
      <xdr:nvCxnSpPr>
        <xdr:cNvPr id="849" name="直線コネクタ 848"/>
        <xdr:cNvCxnSpPr/>
      </xdr:nvCxnSpPr>
      <xdr:spPr>
        <a:xfrm flipV="1">
          <a:off x="21323300" y="12527534"/>
          <a:ext cx="838200" cy="1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47850</xdr:rowOff>
    </xdr:from>
    <xdr:ext cx="534377" cy="259045"/>
    <xdr:sp macro="" textlink="">
      <xdr:nvSpPr>
        <xdr:cNvPr id="850" name="繰出金平均値テキスト"/>
        <xdr:cNvSpPr txBox="1"/>
      </xdr:nvSpPr>
      <xdr:spPr>
        <a:xfrm>
          <a:off x="22212300" y="127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51" name="フローチャート : 判断 850"/>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112406</xdr:rowOff>
    </xdr:from>
    <xdr:to>
      <xdr:col>31</xdr:col>
      <xdr:colOff>34925</xdr:colOff>
      <xdr:row>74</xdr:row>
      <xdr:rowOff>20234</xdr:rowOff>
    </xdr:to>
    <xdr:cxnSp macro="">
      <xdr:nvCxnSpPr>
        <xdr:cNvPr id="852" name="直線コネクタ 851"/>
        <xdr:cNvCxnSpPr/>
      </xdr:nvCxnSpPr>
      <xdr:spPr>
        <a:xfrm>
          <a:off x="20434300" y="12628256"/>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3" name="フローチャート : 判断 852"/>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168094</xdr:rowOff>
    </xdr:from>
    <xdr:ext cx="534377" cy="259045"/>
    <xdr:sp macro="" textlink="">
      <xdr:nvSpPr>
        <xdr:cNvPr id="854" name="テキスト ボックス 853"/>
        <xdr:cNvSpPr txBox="1"/>
      </xdr:nvSpPr>
      <xdr:spPr>
        <a:xfrm>
          <a:off x="21056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112406</xdr:rowOff>
    </xdr:from>
    <xdr:to>
      <xdr:col>29</xdr:col>
      <xdr:colOff>517525</xdr:colOff>
      <xdr:row>73</xdr:row>
      <xdr:rowOff>153645</xdr:rowOff>
    </xdr:to>
    <xdr:cxnSp macro="">
      <xdr:nvCxnSpPr>
        <xdr:cNvPr id="855" name="直線コネクタ 854"/>
        <xdr:cNvCxnSpPr/>
      </xdr:nvCxnSpPr>
      <xdr:spPr>
        <a:xfrm flipV="1">
          <a:off x="19545300" y="12628256"/>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6" name="フローチャート : 判断 855"/>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61109</xdr:rowOff>
    </xdr:from>
    <xdr:ext cx="534377" cy="259045"/>
    <xdr:sp macro="" textlink="">
      <xdr:nvSpPr>
        <xdr:cNvPr id="857" name="テキスト ボックス 856"/>
        <xdr:cNvSpPr txBox="1"/>
      </xdr:nvSpPr>
      <xdr:spPr>
        <a:xfrm>
          <a:off x="20167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153645</xdr:rowOff>
    </xdr:from>
    <xdr:to>
      <xdr:col>28</xdr:col>
      <xdr:colOff>314325</xdr:colOff>
      <xdr:row>73</xdr:row>
      <xdr:rowOff>158903</xdr:rowOff>
    </xdr:to>
    <xdr:cxnSp macro="">
      <xdr:nvCxnSpPr>
        <xdr:cNvPr id="858" name="直線コネクタ 857"/>
        <xdr:cNvCxnSpPr/>
      </xdr:nvCxnSpPr>
      <xdr:spPr>
        <a:xfrm flipV="1">
          <a:off x="18656300" y="1266949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9" name="フローチャート : 判断 858"/>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65087</xdr:rowOff>
    </xdr:from>
    <xdr:ext cx="534377" cy="259045"/>
    <xdr:sp macro="" textlink="">
      <xdr:nvSpPr>
        <xdr:cNvPr id="860" name="テキスト ボックス 859"/>
        <xdr:cNvSpPr txBox="1"/>
      </xdr:nvSpPr>
      <xdr:spPr>
        <a:xfrm>
          <a:off x="19278111" y="12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61" name="フローチャート : 判断 860"/>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86895</xdr:rowOff>
    </xdr:from>
    <xdr:ext cx="534377" cy="259045"/>
    <xdr:sp macro="" textlink="">
      <xdr:nvSpPr>
        <xdr:cNvPr id="862" name="テキスト ボックス 861"/>
        <xdr:cNvSpPr txBox="1"/>
      </xdr:nvSpPr>
      <xdr:spPr>
        <a:xfrm>
          <a:off x="18389111" y="129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132334</xdr:rowOff>
    </xdr:from>
    <xdr:to>
      <xdr:col>32</xdr:col>
      <xdr:colOff>238125</xdr:colOff>
      <xdr:row>73</xdr:row>
      <xdr:rowOff>62484</xdr:rowOff>
    </xdr:to>
    <xdr:sp macro="" textlink="">
      <xdr:nvSpPr>
        <xdr:cNvPr id="868" name="円/楕円 867"/>
        <xdr:cNvSpPr/>
      </xdr:nvSpPr>
      <xdr:spPr>
        <a:xfrm>
          <a:off x="22110700" y="124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155211</xdr:rowOff>
    </xdr:from>
    <xdr:ext cx="534377" cy="259045"/>
    <xdr:sp macro="" textlink="">
      <xdr:nvSpPr>
        <xdr:cNvPr id="869" name="繰出金該当値テキスト"/>
        <xdr:cNvSpPr txBox="1"/>
      </xdr:nvSpPr>
      <xdr:spPr>
        <a:xfrm>
          <a:off x="22212300" y="123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41,550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140884</xdr:rowOff>
    </xdr:from>
    <xdr:to>
      <xdr:col>31</xdr:col>
      <xdr:colOff>85725</xdr:colOff>
      <xdr:row>74</xdr:row>
      <xdr:rowOff>71034</xdr:rowOff>
    </xdr:to>
    <xdr:sp macro="" textlink="">
      <xdr:nvSpPr>
        <xdr:cNvPr id="870" name="円/楕円 869"/>
        <xdr:cNvSpPr/>
      </xdr:nvSpPr>
      <xdr:spPr>
        <a:xfrm>
          <a:off x="21272500" y="126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87561</xdr:rowOff>
    </xdr:from>
    <xdr:ext cx="534377" cy="259045"/>
    <xdr:sp macro="" textlink="">
      <xdr:nvSpPr>
        <xdr:cNvPr id="871" name="テキスト ボックス 870"/>
        <xdr:cNvSpPr txBox="1"/>
      </xdr:nvSpPr>
      <xdr:spPr>
        <a:xfrm>
          <a:off x="21056111" y="124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61606</xdr:rowOff>
    </xdr:from>
    <xdr:to>
      <xdr:col>29</xdr:col>
      <xdr:colOff>568325</xdr:colOff>
      <xdr:row>73</xdr:row>
      <xdr:rowOff>163206</xdr:rowOff>
    </xdr:to>
    <xdr:sp macro="" textlink="">
      <xdr:nvSpPr>
        <xdr:cNvPr id="872" name="円/楕円 871"/>
        <xdr:cNvSpPr/>
      </xdr:nvSpPr>
      <xdr:spPr>
        <a:xfrm>
          <a:off x="20383500" y="125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8283</xdr:rowOff>
    </xdr:from>
    <xdr:ext cx="534377" cy="259045"/>
    <xdr:sp macro="" textlink="">
      <xdr:nvSpPr>
        <xdr:cNvPr id="873" name="テキスト ボックス 872"/>
        <xdr:cNvSpPr txBox="1"/>
      </xdr:nvSpPr>
      <xdr:spPr>
        <a:xfrm>
          <a:off x="20167111" y="123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102845</xdr:rowOff>
    </xdr:from>
    <xdr:to>
      <xdr:col>28</xdr:col>
      <xdr:colOff>365125</xdr:colOff>
      <xdr:row>74</xdr:row>
      <xdr:rowOff>32995</xdr:rowOff>
    </xdr:to>
    <xdr:sp macro="" textlink="">
      <xdr:nvSpPr>
        <xdr:cNvPr id="874" name="円/楕円 873"/>
        <xdr:cNvSpPr/>
      </xdr:nvSpPr>
      <xdr:spPr>
        <a:xfrm>
          <a:off x="19494500" y="126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49522</xdr:rowOff>
    </xdr:from>
    <xdr:ext cx="534377" cy="259045"/>
    <xdr:sp macro="" textlink="">
      <xdr:nvSpPr>
        <xdr:cNvPr id="875" name="テキスト ボックス 874"/>
        <xdr:cNvSpPr txBox="1"/>
      </xdr:nvSpPr>
      <xdr:spPr>
        <a:xfrm>
          <a:off x="19278111" y="123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108103</xdr:rowOff>
    </xdr:from>
    <xdr:to>
      <xdr:col>27</xdr:col>
      <xdr:colOff>161925</xdr:colOff>
      <xdr:row>74</xdr:row>
      <xdr:rowOff>38253</xdr:rowOff>
    </xdr:to>
    <xdr:sp macro="" textlink="">
      <xdr:nvSpPr>
        <xdr:cNvPr id="876" name="円/楕円 875"/>
        <xdr:cNvSpPr/>
      </xdr:nvSpPr>
      <xdr:spPr>
        <a:xfrm>
          <a:off x="18605500" y="126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54780</xdr:rowOff>
    </xdr:from>
    <xdr:ext cx="534377" cy="259045"/>
    <xdr:sp macro="" textlink="">
      <xdr:nvSpPr>
        <xdr:cNvPr id="877" name="テキスト ボックス 876"/>
        <xdr:cNvSpPr txBox="1"/>
      </xdr:nvSpPr>
      <xdr:spPr>
        <a:xfrm>
          <a:off x="18389111" y="12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フローチャート :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2" name="フローチャート :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3" name="テキスト ボックス 90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5" name="フローチャート :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6" name="テキスト ボックス 90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8" name="フローチャート :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9" name="テキスト ボックス 90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フローチャート :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1" name="テキスト ボックス 91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7" name="円/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9" name="円/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0" name="テキスト ボックス 91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1" name="円/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2" name="テキスト ボックス 92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3" name="円/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4" name="テキスト ボックス 92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5" name="円/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6" name="テキスト ボックス 92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414,637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円となり、前年度の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402,069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12,568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円増加した。積立金が大幅な減となったものの、物件費、扶助費の増加傾向が続いていることに加え、普通建設事業費が大幅な増となったことが主な要因となっている。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9,860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円で、旧桜田中学校土地建物売却益の学校改築基金への積立てが終了したことにより、前年度比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12,321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円の大幅な減となった。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63,718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円で、高濃度ＰＣＢ含有廃棄物処分経費の増などにより、前年度比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134,168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た。生活保護費は減少したものの、保育所待機児童解消対策に伴う入所児童数の増による関係経費の増などが要因となっており、進展する高齢化や子育て施策の充実などにより、今後も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62,207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16,256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大幅な増となった。これは、学校改築事業費の事業量の増などにより更新整備に係る経費が大幅に増加したことが要因である。今後も、学校の改築や新庁舎の整備、駅周辺のまちづくりなど多額の経費が必要な普通建設事業が見込まれるため、適切な地方債の活用や、計画的な基金への積立てを行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345,149
325,597
20.61
147,003,118
143,111,565
3,851,747
84,942,867
26,426,839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25727</xdr:rowOff>
    </xdr:from>
    <xdr:to>
      <xdr:col>6</xdr:col>
      <xdr:colOff>511175</xdr:colOff>
      <xdr:row>37</xdr:row>
      <xdr:rowOff>72916</xdr:rowOff>
    </xdr:to>
    <xdr:cxnSp macro="">
      <xdr:nvCxnSpPr>
        <xdr:cNvPr id="62" name="直線コネクタ 61"/>
        <xdr:cNvCxnSpPr/>
      </xdr:nvCxnSpPr>
      <xdr:spPr>
        <a:xfrm>
          <a:off x="3797300" y="6369377"/>
          <a:ext cx="8382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17399</xdr:rowOff>
    </xdr:from>
    <xdr:to>
      <xdr:col>5</xdr:col>
      <xdr:colOff>358775</xdr:colOff>
      <xdr:row>37</xdr:row>
      <xdr:rowOff>25727</xdr:rowOff>
    </xdr:to>
    <xdr:cxnSp macro="">
      <xdr:nvCxnSpPr>
        <xdr:cNvPr id="65" name="直線コネクタ 64"/>
        <xdr:cNvCxnSpPr/>
      </xdr:nvCxnSpPr>
      <xdr:spPr>
        <a:xfrm>
          <a:off x="2908300" y="636104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17399</xdr:rowOff>
    </xdr:from>
    <xdr:to>
      <xdr:col>4</xdr:col>
      <xdr:colOff>155575</xdr:colOff>
      <xdr:row>37</xdr:row>
      <xdr:rowOff>26380</xdr:rowOff>
    </xdr:to>
    <xdr:cxnSp macro="">
      <xdr:nvCxnSpPr>
        <xdr:cNvPr id="68" name="直線コネクタ 67"/>
        <xdr:cNvCxnSpPr/>
      </xdr:nvCxnSpPr>
      <xdr:spPr>
        <a:xfrm flipV="1">
          <a:off x="2019300" y="636104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10378</xdr:rowOff>
    </xdr:from>
    <xdr:to>
      <xdr:col>2</xdr:col>
      <xdr:colOff>638175</xdr:colOff>
      <xdr:row>37</xdr:row>
      <xdr:rowOff>26380</xdr:rowOff>
    </xdr:to>
    <xdr:cxnSp macro="">
      <xdr:nvCxnSpPr>
        <xdr:cNvPr id="71" name="直線コネクタ 70"/>
        <xdr:cNvCxnSpPr/>
      </xdr:nvCxnSpPr>
      <xdr:spPr>
        <a:xfrm>
          <a:off x="1130300" y="63540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22116</xdr:rowOff>
    </xdr:from>
    <xdr:to>
      <xdr:col>6</xdr:col>
      <xdr:colOff>561975</xdr:colOff>
      <xdr:row>37</xdr:row>
      <xdr:rowOff>123716</xdr:rowOff>
    </xdr:to>
    <xdr:sp macro="" textlink="">
      <xdr:nvSpPr>
        <xdr:cNvPr id="81" name="円/楕円 80"/>
        <xdr:cNvSpPr/>
      </xdr:nvSpPr>
      <xdr:spPr>
        <a:xfrm>
          <a:off x="4584700" y="6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44993</xdr:rowOff>
    </xdr:from>
    <xdr:ext cx="469744" cy="259045"/>
    <xdr:sp macro="" textlink="">
      <xdr:nvSpPr>
        <xdr:cNvPr id="82" name="議会費該当値テキスト"/>
        <xdr:cNvSpPr txBox="1"/>
      </xdr:nvSpPr>
      <xdr:spPr>
        <a:xfrm>
          <a:off x="4686300" y="621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146377</xdr:rowOff>
    </xdr:from>
    <xdr:to>
      <xdr:col>5</xdr:col>
      <xdr:colOff>409575</xdr:colOff>
      <xdr:row>37</xdr:row>
      <xdr:rowOff>76527</xdr:rowOff>
    </xdr:to>
    <xdr:sp macro="" textlink="">
      <xdr:nvSpPr>
        <xdr:cNvPr id="83" name="円/楕円 82"/>
        <xdr:cNvSpPr/>
      </xdr:nvSpPr>
      <xdr:spPr>
        <a:xfrm>
          <a:off x="3746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93054</xdr:rowOff>
    </xdr:from>
    <xdr:ext cx="469744" cy="259045"/>
    <xdr:sp macro="" textlink="">
      <xdr:nvSpPr>
        <xdr:cNvPr id="84" name="テキスト ボックス 83"/>
        <xdr:cNvSpPr txBox="1"/>
      </xdr:nvSpPr>
      <xdr:spPr>
        <a:xfrm>
          <a:off x="3562427"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138049</xdr:rowOff>
    </xdr:from>
    <xdr:to>
      <xdr:col>4</xdr:col>
      <xdr:colOff>206375</xdr:colOff>
      <xdr:row>37</xdr:row>
      <xdr:rowOff>68199</xdr:rowOff>
    </xdr:to>
    <xdr:sp macro="" textlink="">
      <xdr:nvSpPr>
        <xdr:cNvPr id="85" name="円/楕円 84"/>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84726</xdr:rowOff>
    </xdr:from>
    <xdr:ext cx="469744" cy="259045"/>
    <xdr:sp macro="" textlink="">
      <xdr:nvSpPr>
        <xdr:cNvPr id="86" name="テキスト ボックス 85"/>
        <xdr:cNvSpPr txBox="1"/>
      </xdr:nvSpPr>
      <xdr:spPr>
        <a:xfrm>
          <a:off x="2673427"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147030</xdr:rowOff>
    </xdr:from>
    <xdr:to>
      <xdr:col>3</xdr:col>
      <xdr:colOff>3175</xdr:colOff>
      <xdr:row>37</xdr:row>
      <xdr:rowOff>77180</xdr:rowOff>
    </xdr:to>
    <xdr:sp macro="" textlink="">
      <xdr:nvSpPr>
        <xdr:cNvPr id="87" name="円/楕円 86"/>
        <xdr:cNvSpPr/>
      </xdr:nvSpPr>
      <xdr:spPr>
        <a:xfrm>
          <a:off x="1968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93707</xdr:rowOff>
    </xdr:from>
    <xdr:ext cx="469744" cy="259045"/>
    <xdr:sp macro="" textlink="">
      <xdr:nvSpPr>
        <xdr:cNvPr id="88" name="テキスト ボックス 87"/>
        <xdr:cNvSpPr txBox="1"/>
      </xdr:nvSpPr>
      <xdr:spPr>
        <a:xfrm>
          <a:off x="1784427"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131028</xdr:rowOff>
    </xdr:from>
    <xdr:to>
      <xdr:col>1</xdr:col>
      <xdr:colOff>485775</xdr:colOff>
      <xdr:row>37</xdr:row>
      <xdr:rowOff>61178</xdr:rowOff>
    </xdr:to>
    <xdr:sp macro="" textlink="">
      <xdr:nvSpPr>
        <xdr:cNvPr id="89" name="円/楕円 88"/>
        <xdr:cNvSpPr/>
      </xdr:nvSpPr>
      <xdr:spPr>
        <a:xfrm>
          <a:off x="10795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77705</xdr:rowOff>
    </xdr:from>
    <xdr:ext cx="469744" cy="259045"/>
    <xdr:sp macro="" textlink="">
      <xdr:nvSpPr>
        <xdr:cNvPr id="90" name="テキスト ボックス 89"/>
        <xdr:cNvSpPr txBox="1"/>
      </xdr:nvSpPr>
      <xdr:spPr>
        <a:xfrm>
          <a:off x="895427" y="60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100857</xdr:rowOff>
    </xdr:from>
    <xdr:to>
      <xdr:col>6</xdr:col>
      <xdr:colOff>511175</xdr:colOff>
      <xdr:row>57</xdr:row>
      <xdr:rowOff>112579</xdr:rowOff>
    </xdr:to>
    <xdr:cxnSp macro="">
      <xdr:nvCxnSpPr>
        <xdr:cNvPr id="117" name="直線コネクタ 116"/>
        <xdr:cNvCxnSpPr/>
      </xdr:nvCxnSpPr>
      <xdr:spPr>
        <a:xfrm>
          <a:off x="3797300" y="9873507"/>
          <a:ext cx="8382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64141</xdr:rowOff>
    </xdr:from>
    <xdr:ext cx="534377" cy="259045"/>
    <xdr:sp macro="" textlink="">
      <xdr:nvSpPr>
        <xdr:cNvPr id="118" name="総務費平均値テキスト"/>
        <xdr:cNvSpPr txBox="1"/>
      </xdr:nvSpPr>
      <xdr:spPr>
        <a:xfrm>
          <a:off x="4686300" y="96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86258</xdr:rowOff>
    </xdr:from>
    <xdr:to>
      <xdr:col>5</xdr:col>
      <xdr:colOff>358775</xdr:colOff>
      <xdr:row>57</xdr:row>
      <xdr:rowOff>100857</xdr:rowOff>
    </xdr:to>
    <xdr:cxnSp macro="">
      <xdr:nvCxnSpPr>
        <xdr:cNvPr id="120" name="直線コネクタ 119"/>
        <xdr:cNvCxnSpPr/>
      </xdr:nvCxnSpPr>
      <xdr:spPr>
        <a:xfrm>
          <a:off x="2908300" y="9858908"/>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148990</xdr:rowOff>
    </xdr:from>
    <xdr:ext cx="534377" cy="259045"/>
    <xdr:sp macro="" textlink="">
      <xdr:nvSpPr>
        <xdr:cNvPr id="122" name="テキスト ボックス 121"/>
        <xdr:cNvSpPr txBox="1"/>
      </xdr:nvSpPr>
      <xdr:spPr>
        <a:xfrm>
          <a:off x="3530111"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84699</xdr:rowOff>
    </xdr:from>
    <xdr:to>
      <xdr:col>4</xdr:col>
      <xdr:colOff>155575</xdr:colOff>
      <xdr:row>57</xdr:row>
      <xdr:rowOff>86258</xdr:rowOff>
    </xdr:to>
    <xdr:cxnSp macro="">
      <xdr:nvCxnSpPr>
        <xdr:cNvPr id="123" name="直線コネクタ 122"/>
        <xdr:cNvCxnSpPr/>
      </xdr:nvCxnSpPr>
      <xdr:spPr>
        <a:xfrm>
          <a:off x="2019300" y="9857349"/>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27325</xdr:rowOff>
    </xdr:from>
    <xdr:to>
      <xdr:col>2</xdr:col>
      <xdr:colOff>638175</xdr:colOff>
      <xdr:row>57</xdr:row>
      <xdr:rowOff>84699</xdr:rowOff>
    </xdr:to>
    <xdr:cxnSp macro="">
      <xdr:nvCxnSpPr>
        <xdr:cNvPr id="126" name="直線コネクタ 125"/>
        <xdr:cNvCxnSpPr/>
      </xdr:nvCxnSpPr>
      <xdr:spPr>
        <a:xfrm>
          <a:off x="1130300" y="9799975"/>
          <a:ext cx="889000" cy="5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61779</xdr:rowOff>
    </xdr:from>
    <xdr:to>
      <xdr:col>6</xdr:col>
      <xdr:colOff>561975</xdr:colOff>
      <xdr:row>57</xdr:row>
      <xdr:rowOff>163379</xdr:rowOff>
    </xdr:to>
    <xdr:sp macro="" textlink="">
      <xdr:nvSpPr>
        <xdr:cNvPr id="136" name="円/楕円 135"/>
        <xdr:cNvSpPr/>
      </xdr:nvSpPr>
      <xdr:spPr>
        <a:xfrm>
          <a:off x="4584700" y="9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19691</xdr:rowOff>
    </xdr:from>
    <xdr:ext cx="534377" cy="259045"/>
    <xdr:sp macro="" textlink="">
      <xdr:nvSpPr>
        <xdr:cNvPr id="137" name="総務費該当値テキスト"/>
        <xdr:cNvSpPr txBox="1"/>
      </xdr:nvSpPr>
      <xdr:spPr>
        <a:xfrm>
          <a:off x="4686300" y="97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50057</xdr:rowOff>
    </xdr:from>
    <xdr:to>
      <xdr:col>5</xdr:col>
      <xdr:colOff>409575</xdr:colOff>
      <xdr:row>57</xdr:row>
      <xdr:rowOff>151657</xdr:rowOff>
    </xdr:to>
    <xdr:sp macro="" textlink="">
      <xdr:nvSpPr>
        <xdr:cNvPr id="138" name="円/楕円 137"/>
        <xdr:cNvSpPr/>
      </xdr:nvSpPr>
      <xdr:spPr>
        <a:xfrm>
          <a:off x="3746500" y="98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142784</xdr:rowOff>
    </xdr:from>
    <xdr:ext cx="534377" cy="259045"/>
    <xdr:sp macro="" textlink="">
      <xdr:nvSpPr>
        <xdr:cNvPr id="139" name="テキスト ボックス 138"/>
        <xdr:cNvSpPr txBox="1"/>
      </xdr:nvSpPr>
      <xdr:spPr>
        <a:xfrm>
          <a:off x="3530111" y="99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35458</xdr:rowOff>
    </xdr:from>
    <xdr:to>
      <xdr:col>4</xdr:col>
      <xdr:colOff>206375</xdr:colOff>
      <xdr:row>57</xdr:row>
      <xdr:rowOff>137058</xdr:rowOff>
    </xdr:to>
    <xdr:sp macro="" textlink="">
      <xdr:nvSpPr>
        <xdr:cNvPr id="140" name="円/楕円 139"/>
        <xdr:cNvSpPr/>
      </xdr:nvSpPr>
      <xdr:spPr>
        <a:xfrm>
          <a:off x="2857500" y="98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153585</xdr:rowOff>
    </xdr:from>
    <xdr:ext cx="534377" cy="259045"/>
    <xdr:sp macro="" textlink="">
      <xdr:nvSpPr>
        <xdr:cNvPr id="141" name="テキスト ボックス 140"/>
        <xdr:cNvSpPr txBox="1"/>
      </xdr:nvSpPr>
      <xdr:spPr>
        <a:xfrm>
          <a:off x="2641111" y="95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33899</xdr:rowOff>
    </xdr:from>
    <xdr:to>
      <xdr:col>3</xdr:col>
      <xdr:colOff>3175</xdr:colOff>
      <xdr:row>57</xdr:row>
      <xdr:rowOff>135499</xdr:rowOff>
    </xdr:to>
    <xdr:sp macro="" textlink="">
      <xdr:nvSpPr>
        <xdr:cNvPr id="142" name="円/楕円 141"/>
        <xdr:cNvSpPr/>
      </xdr:nvSpPr>
      <xdr:spPr>
        <a:xfrm>
          <a:off x="1968500" y="98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152026</xdr:rowOff>
    </xdr:from>
    <xdr:ext cx="534377" cy="259045"/>
    <xdr:sp macro="" textlink="">
      <xdr:nvSpPr>
        <xdr:cNvPr id="143" name="テキスト ボックス 142"/>
        <xdr:cNvSpPr txBox="1"/>
      </xdr:nvSpPr>
      <xdr:spPr>
        <a:xfrm>
          <a:off x="1752111" y="95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147975</xdr:rowOff>
    </xdr:from>
    <xdr:to>
      <xdr:col>1</xdr:col>
      <xdr:colOff>485775</xdr:colOff>
      <xdr:row>57</xdr:row>
      <xdr:rowOff>78125</xdr:rowOff>
    </xdr:to>
    <xdr:sp macro="" textlink="">
      <xdr:nvSpPr>
        <xdr:cNvPr id="144" name="円/楕円 143"/>
        <xdr:cNvSpPr/>
      </xdr:nvSpPr>
      <xdr:spPr>
        <a:xfrm>
          <a:off x="1079500" y="97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94652</xdr:rowOff>
    </xdr:from>
    <xdr:ext cx="534377" cy="259045"/>
    <xdr:sp macro="" textlink="">
      <xdr:nvSpPr>
        <xdr:cNvPr id="145" name="テキスト ボックス 144"/>
        <xdr:cNvSpPr txBox="1"/>
      </xdr:nvSpPr>
      <xdr:spPr>
        <a:xfrm>
          <a:off x="863111" y="95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28042</xdr:rowOff>
    </xdr:from>
    <xdr:to>
      <xdr:col>6</xdr:col>
      <xdr:colOff>511175</xdr:colOff>
      <xdr:row>74</xdr:row>
      <xdr:rowOff>168059</xdr:rowOff>
    </xdr:to>
    <xdr:cxnSp macro="">
      <xdr:nvCxnSpPr>
        <xdr:cNvPr id="175" name="直線コネクタ 174"/>
        <xdr:cNvCxnSpPr/>
      </xdr:nvCxnSpPr>
      <xdr:spPr>
        <a:xfrm flipV="1">
          <a:off x="3797300" y="12715342"/>
          <a:ext cx="8382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168059</xdr:rowOff>
    </xdr:from>
    <xdr:to>
      <xdr:col>5</xdr:col>
      <xdr:colOff>358775</xdr:colOff>
      <xdr:row>75</xdr:row>
      <xdr:rowOff>3925</xdr:rowOff>
    </xdr:to>
    <xdr:cxnSp macro="">
      <xdr:nvCxnSpPr>
        <xdr:cNvPr id="178" name="直線コネクタ 177"/>
        <xdr:cNvCxnSpPr/>
      </xdr:nvCxnSpPr>
      <xdr:spPr>
        <a:xfrm flipV="1">
          <a:off x="2908300" y="1285535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3925</xdr:rowOff>
    </xdr:from>
    <xdr:to>
      <xdr:col>4</xdr:col>
      <xdr:colOff>155575</xdr:colOff>
      <xdr:row>75</xdr:row>
      <xdr:rowOff>85534</xdr:rowOff>
    </xdr:to>
    <xdr:cxnSp macro="">
      <xdr:nvCxnSpPr>
        <xdr:cNvPr id="181" name="直線コネクタ 180"/>
        <xdr:cNvCxnSpPr/>
      </xdr:nvCxnSpPr>
      <xdr:spPr>
        <a:xfrm flipV="1">
          <a:off x="2019300" y="12862675"/>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85534</xdr:rowOff>
    </xdr:from>
    <xdr:to>
      <xdr:col>2</xdr:col>
      <xdr:colOff>638175</xdr:colOff>
      <xdr:row>75</xdr:row>
      <xdr:rowOff>100952</xdr:rowOff>
    </xdr:to>
    <xdr:cxnSp macro="">
      <xdr:nvCxnSpPr>
        <xdr:cNvPr id="184" name="直線コネクタ 183"/>
        <xdr:cNvCxnSpPr/>
      </xdr:nvCxnSpPr>
      <xdr:spPr>
        <a:xfrm flipV="1">
          <a:off x="1130300" y="12944284"/>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148692</xdr:rowOff>
    </xdr:from>
    <xdr:to>
      <xdr:col>6</xdr:col>
      <xdr:colOff>561975</xdr:colOff>
      <xdr:row>74</xdr:row>
      <xdr:rowOff>78842</xdr:rowOff>
    </xdr:to>
    <xdr:sp macro="" textlink="">
      <xdr:nvSpPr>
        <xdr:cNvPr id="194" name="円/楕円 193"/>
        <xdr:cNvSpPr/>
      </xdr:nvSpPr>
      <xdr:spPr>
        <a:xfrm>
          <a:off x="4584700" y="126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119</xdr:rowOff>
    </xdr:from>
    <xdr:ext cx="599010" cy="259045"/>
    <xdr:sp macro="" textlink="">
      <xdr:nvSpPr>
        <xdr:cNvPr id="195" name="民生費該当値テキスト"/>
        <xdr:cNvSpPr txBox="1"/>
      </xdr:nvSpPr>
      <xdr:spPr>
        <a:xfrm>
          <a:off x="4686300" y="125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218,792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117259</xdr:rowOff>
    </xdr:from>
    <xdr:to>
      <xdr:col>5</xdr:col>
      <xdr:colOff>409575</xdr:colOff>
      <xdr:row>75</xdr:row>
      <xdr:rowOff>47409</xdr:rowOff>
    </xdr:to>
    <xdr:sp macro="" textlink="">
      <xdr:nvSpPr>
        <xdr:cNvPr id="196" name="円/楕円 195"/>
        <xdr:cNvSpPr/>
      </xdr:nvSpPr>
      <xdr:spPr>
        <a:xfrm>
          <a:off x="3746500" y="128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63936</xdr:rowOff>
    </xdr:from>
    <xdr:ext cx="599010" cy="259045"/>
    <xdr:sp macro="" textlink="">
      <xdr:nvSpPr>
        <xdr:cNvPr id="197" name="テキスト ボックス 196"/>
        <xdr:cNvSpPr txBox="1"/>
      </xdr:nvSpPr>
      <xdr:spPr>
        <a:xfrm>
          <a:off x="3497794" y="125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207,767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124575</xdr:rowOff>
    </xdr:from>
    <xdr:to>
      <xdr:col>4</xdr:col>
      <xdr:colOff>206375</xdr:colOff>
      <xdr:row>75</xdr:row>
      <xdr:rowOff>54725</xdr:rowOff>
    </xdr:to>
    <xdr:sp macro="" textlink="">
      <xdr:nvSpPr>
        <xdr:cNvPr id="198" name="円/楕円 197"/>
        <xdr:cNvSpPr/>
      </xdr:nvSpPr>
      <xdr:spPr>
        <a:xfrm>
          <a:off x="2857500" y="128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71252</xdr:rowOff>
    </xdr:from>
    <xdr:ext cx="599010" cy="259045"/>
    <xdr:sp macro="" textlink="">
      <xdr:nvSpPr>
        <xdr:cNvPr id="199" name="テキスト ボックス 198"/>
        <xdr:cNvSpPr txBox="1"/>
      </xdr:nvSpPr>
      <xdr:spPr>
        <a:xfrm>
          <a:off x="2608794" y="1258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34734</xdr:rowOff>
    </xdr:from>
    <xdr:to>
      <xdr:col>3</xdr:col>
      <xdr:colOff>3175</xdr:colOff>
      <xdr:row>75</xdr:row>
      <xdr:rowOff>136334</xdr:rowOff>
    </xdr:to>
    <xdr:sp macro="" textlink="">
      <xdr:nvSpPr>
        <xdr:cNvPr id="200" name="円/楕円 199"/>
        <xdr:cNvSpPr/>
      </xdr:nvSpPr>
      <xdr:spPr>
        <a:xfrm>
          <a:off x="1968500" y="128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152861</xdr:rowOff>
    </xdr:from>
    <xdr:ext cx="599010" cy="259045"/>
    <xdr:sp macro="" textlink="">
      <xdr:nvSpPr>
        <xdr:cNvPr id="201" name="テキスト ボックス 200"/>
        <xdr:cNvSpPr txBox="1"/>
      </xdr:nvSpPr>
      <xdr:spPr>
        <a:xfrm>
          <a:off x="1719794" y="1266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200,765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50152</xdr:rowOff>
    </xdr:from>
    <xdr:to>
      <xdr:col>1</xdr:col>
      <xdr:colOff>485775</xdr:colOff>
      <xdr:row>75</xdr:row>
      <xdr:rowOff>151752</xdr:rowOff>
    </xdr:to>
    <xdr:sp macro="" textlink="">
      <xdr:nvSpPr>
        <xdr:cNvPr id="202" name="円/楕円 201"/>
        <xdr:cNvSpPr/>
      </xdr:nvSpPr>
      <xdr:spPr>
        <a:xfrm>
          <a:off x="1079500" y="129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168279</xdr:rowOff>
    </xdr:from>
    <xdr:ext cx="599010" cy="259045"/>
    <xdr:sp macro="" textlink="">
      <xdr:nvSpPr>
        <xdr:cNvPr id="203" name="テキスト ボックス 202"/>
        <xdr:cNvSpPr txBox="1"/>
      </xdr:nvSpPr>
      <xdr:spPr>
        <a:xfrm>
          <a:off x="830794" y="1268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5169</xdr:rowOff>
    </xdr:from>
    <xdr:to>
      <xdr:col>6</xdr:col>
      <xdr:colOff>511175</xdr:colOff>
      <xdr:row>98</xdr:row>
      <xdr:rowOff>21971</xdr:rowOff>
    </xdr:to>
    <xdr:cxnSp macro="">
      <xdr:nvCxnSpPr>
        <xdr:cNvPr id="231" name="直線コネクタ 230"/>
        <xdr:cNvCxnSpPr/>
      </xdr:nvCxnSpPr>
      <xdr:spPr>
        <a:xfrm flipV="1">
          <a:off x="3797300" y="16807269"/>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95456</xdr:rowOff>
    </xdr:from>
    <xdr:ext cx="534377" cy="259045"/>
    <xdr:sp macro="" textlink="">
      <xdr:nvSpPr>
        <xdr:cNvPr id="232" name="衛生費平均値テキスト"/>
        <xdr:cNvSpPr txBox="1"/>
      </xdr:nvSpPr>
      <xdr:spPr>
        <a:xfrm>
          <a:off x="4686300" y="1655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9855</xdr:rowOff>
    </xdr:from>
    <xdr:to>
      <xdr:col>5</xdr:col>
      <xdr:colOff>358775</xdr:colOff>
      <xdr:row>98</xdr:row>
      <xdr:rowOff>21971</xdr:rowOff>
    </xdr:to>
    <xdr:cxnSp macro="">
      <xdr:nvCxnSpPr>
        <xdr:cNvPr id="234" name="直線コネクタ 233"/>
        <xdr:cNvCxnSpPr/>
      </xdr:nvCxnSpPr>
      <xdr:spPr>
        <a:xfrm>
          <a:off x="2908300" y="1681195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27119</xdr:rowOff>
    </xdr:from>
    <xdr:ext cx="534377" cy="259045"/>
    <xdr:sp macro="" textlink="">
      <xdr:nvSpPr>
        <xdr:cNvPr id="236" name="テキスト ボックス 235"/>
        <xdr:cNvSpPr txBox="1"/>
      </xdr:nvSpPr>
      <xdr:spPr>
        <a:xfrm>
          <a:off x="3530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9855</xdr:rowOff>
    </xdr:from>
    <xdr:to>
      <xdr:col>4</xdr:col>
      <xdr:colOff>155575</xdr:colOff>
      <xdr:row>98</xdr:row>
      <xdr:rowOff>15501</xdr:rowOff>
    </xdr:to>
    <xdr:cxnSp macro="">
      <xdr:nvCxnSpPr>
        <xdr:cNvPr id="237" name="直線コネクタ 236"/>
        <xdr:cNvCxnSpPr/>
      </xdr:nvCxnSpPr>
      <xdr:spPr>
        <a:xfrm flipV="1">
          <a:off x="2019300" y="16811955"/>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167018</xdr:rowOff>
    </xdr:from>
    <xdr:to>
      <xdr:col>2</xdr:col>
      <xdr:colOff>638175</xdr:colOff>
      <xdr:row>98</xdr:row>
      <xdr:rowOff>15501</xdr:rowOff>
    </xdr:to>
    <xdr:cxnSp macro="">
      <xdr:nvCxnSpPr>
        <xdr:cNvPr id="240" name="直線コネクタ 239"/>
        <xdr:cNvCxnSpPr/>
      </xdr:nvCxnSpPr>
      <xdr:spPr>
        <a:xfrm>
          <a:off x="1130300" y="16797668"/>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24627</xdr:rowOff>
    </xdr:from>
    <xdr:ext cx="534377" cy="259045"/>
    <xdr:sp macro="" textlink="">
      <xdr:nvSpPr>
        <xdr:cNvPr id="242" name="テキスト ボックス 241"/>
        <xdr:cNvSpPr txBox="1"/>
      </xdr:nvSpPr>
      <xdr:spPr>
        <a:xfrm>
          <a:off x="1752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24672</xdr:rowOff>
    </xdr:from>
    <xdr:ext cx="534377" cy="259045"/>
    <xdr:sp macro="" textlink="">
      <xdr:nvSpPr>
        <xdr:cNvPr id="244" name="テキスト ボックス 243"/>
        <xdr:cNvSpPr txBox="1"/>
      </xdr:nvSpPr>
      <xdr:spPr>
        <a:xfrm>
          <a:off x="863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125819</xdr:rowOff>
    </xdr:from>
    <xdr:to>
      <xdr:col>6</xdr:col>
      <xdr:colOff>561975</xdr:colOff>
      <xdr:row>98</xdr:row>
      <xdr:rowOff>55969</xdr:rowOff>
    </xdr:to>
    <xdr:sp macro="" textlink="">
      <xdr:nvSpPr>
        <xdr:cNvPr id="250" name="円/楕円 249"/>
        <xdr:cNvSpPr/>
      </xdr:nvSpPr>
      <xdr:spPr>
        <a:xfrm>
          <a:off x="45847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51005</xdr:rowOff>
    </xdr:from>
    <xdr:ext cx="534377" cy="259045"/>
    <xdr:sp macro="" textlink="">
      <xdr:nvSpPr>
        <xdr:cNvPr id="251" name="衛生費該当値テキスト"/>
        <xdr:cNvSpPr txBox="1"/>
      </xdr:nvSpPr>
      <xdr:spPr>
        <a:xfrm>
          <a:off x="4686300" y="1668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142621</xdr:rowOff>
    </xdr:from>
    <xdr:to>
      <xdr:col>5</xdr:col>
      <xdr:colOff>409575</xdr:colOff>
      <xdr:row>98</xdr:row>
      <xdr:rowOff>72771</xdr:rowOff>
    </xdr:to>
    <xdr:sp macro="" textlink="">
      <xdr:nvSpPr>
        <xdr:cNvPr id="252" name="円/楕円 251"/>
        <xdr:cNvSpPr/>
      </xdr:nvSpPr>
      <xdr:spPr>
        <a:xfrm>
          <a:off x="3746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63898</xdr:rowOff>
    </xdr:from>
    <xdr:ext cx="534377" cy="259045"/>
    <xdr:sp macro="" textlink="">
      <xdr:nvSpPr>
        <xdr:cNvPr id="253" name="テキスト ボックス 252"/>
        <xdr:cNvSpPr txBox="1"/>
      </xdr:nvSpPr>
      <xdr:spPr>
        <a:xfrm>
          <a:off x="3530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130505</xdr:rowOff>
    </xdr:from>
    <xdr:to>
      <xdr:col>4</xdr:col>
      <xdr:colOff>206375</xdr:colOff>
      <xdr:row>98</xdr:row>
      <xdr:rowOff>60655</xdr:rowOff>
    </xdr:to>
    <xdr:sp macro="" textlink="">
      <xdr:nvSpPr>
        <xdr:cNvPr id="254" name="円/楕円 253"/>
        <xdr:cNvSpPr/>
      </xdr:nvSpPr>
      <xdr:spPr>
        <a:xfrm>
          <a:off x="2857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51782</xdr:rowOff>
    </xdr:from>
    <xdr:ext cx="534377" cy="259045"/>
    <xdr:sp macro="" textlink="">
      <xdr:nvSpPr>
        <xdr:cNvPr id="255" name="テキスト ボックス 254"/>
        <xdr:cNvSpPr txBox="1"/>
      </xdr:nvSpPr>
      <xdr:spPr>
        <a:xfrm>
          <a:off x="2641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136151</xdr:rowOff>
    </xdr:from>
    <xdr:to>
      <xdr:col>3</xdr:col>
      <xdr:colOff>3175</xdr:colOff>
      <xdr:row>98</xdr:row>
      <xdr:rowOff>66301</xdr:rowOff>
    </xdr:to>
    <xdr:sp macro="" textlink="">
      <xdr:nvSpPr>
        <xdr:cNvPr id="256" name="円/楕円 255"/>
        <xdr:cNvSpPr/>
      </xdr:nvSpPr>
      <xdr:spPr>
        <a:xfrm>
          <a:off x="1968500" y="16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57428</xdr:rowOff>
    </xdr:from>
    <xdr:ext cx="534377" cy="259045"/>
    <xdr:sp macro="" textlink="">
      <xdr:nvSpPr>
        <xdr:cNvPr id="257" name="テキスト ボックス 256"/>
        <xdr:cNvSpPr txBox="1"/>
      </xdr:nvSpPr>
      <xdr:spPr>
        <a:xfrm>
          <a:off x="1752111" y="16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116218</xdr:rowOff>
    </xdr:from>
    <xdr:to>
      <xdr:col>1</xdr:col>
      <xdr:colOff>485775</xdr:colOff>
      <xdr:row>98</xdr:row>
      <xdr:rowOff>46368</xdr:rowOff>
    </xdr:to>
    <xdr:sp macro="" textlink="">
      <xdr:nvSpPr>
        <xdr:cNvPr id="258" name="円/楕円 257"/>
        <xdr:cNvSpPr/>
      </xdr:nvSpPr>
      <xdr:spPr>
        <a:xfrm>
          <a:off x="10795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37495</xdr:rowOff>
    </xdr:from>
    <xdr:ext cx="534377" cy="259045"/>
    <xdr:sp macro="" textlink="">
      <xdr:nvSpPr>
        <xdr:cNvPr id="259" name="テキスト ボックス 258"/>
        <xdr:cNvSpPr txBox="1"/>
      </xdr:nvSpPr>
      <xdr:spPr>
        <a:xfrm>
          <a:off x="863111" y="168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95123</xdr:rowOff>
    </xdr:from>
    <xdr:to>
      <xdr:col>15</xdr:col>
      <xdr:colOff>180975</xdr:colOff>
      <xdr:row>37</xdr:row>
      <xdr:rowOff>149987</xdr:rowOff>
    </xdr:to>
    <xdr:cxnSp macro="">
      <xdr:nvCxnSpPr>
        <xdr:cNvPr id="288" name="直線コネクタ 287"/>
        <xdr:cNvCxnSpPr/>
      </xdr:nvCxnSpPr>
      <xdr:spPr>
        <a:xfrm flipV="1">
          <a:off x="9639300" y="6438773"/>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89"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149987</xdr:rowOff>
    </xdr:from>
    <xdr:to>
      <xdr:col>14</xdr:col>
      <xdr:colOff>28575</xdr:colOff>
      <xdr:row>38</xdr:row>
      <xdr:rowOff>13208</xdr:rowOff>
    </xdr:to>
    <xdr:cxnSp macro="">
      <xdr:nvCxnSpPr>
        <xdr:cNvPr id="291" name="直線コネクタ 290"/>
        <xdr:cNvCxnSpPr/>
      </xdr:nvCxnSpPr>
      <xdr:spPr>
        <a:xfrm flipV="1">
          <a:off x="8750300" y="6493637"/>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525</xdr:rowOff>
    </xdr:from>
    <xdr:ext cx="378565" cy="259045"/>
    <xdr:sp macro="" textlink="">
      <xdr:nvSpPr>
        <xdr:cNvPr id="293" name="テキスト ボックス 292"/>
        <xdr:cNvSpPr txBox="1"/>
      </xdr:nvSpPr>
      <xdr:spPr>
        <a:xfrm>
          <a:off x="9450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163703</xdr:rowOff>
    </xdr:from>
    <xdr:to>
      <xdr:col>12</xdr:col>
      <xdr:colOff>511175</xdr:colOff>
      <xdr:row>38</xdr:row>
      <xdr:rowOff>13208</xdr:rowOff>
    </xdr:to>
    <xdr:cxnSp macro="">
      <xdr:nvCxnSpPr>
        <xdr:cNvPr id="294" name="直線コネクタ 293"/>
        <xdr:cNvCxnSpPr/>
      </xdr:nvCxnSpPr>
      <xdr:spPr>
        <a:xfrm>
          <a:off x="7861300" y="650735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145686</xdr:rowOff>
    </xdr:from>
    <xdr:ext cx="378565" cy="259045"/>
    <xdr:sp macro="" textlink="">
      <xdr:nvSpPr>
        <xdr:cNvPr id="296" name="テキスト ボックス 295"/>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82931</xdr:rowOff>
    </xdr:from>
    <xdr:to>
      <xdr:col>11</xdr:col>
      <xdr:colOff>307975</xdr:colOff>
      <xdr:row>37</xdr:row>
      <xdr:rowOff>163703</xdr:rowOff>
    </xdr:to>
    <xdr:cxnSp macro="">
      <xdr:nvCxnSpPr>
        <xdr:cNvPr id="297" name="直線コネクタ 296"/>
        <xdr:cNvCxnSpPr/>
      </xdr:nvCxnSpPr>
      <xdr:spPr>
        <a:xfrm>
          <a:off x="6972300" y="6426581"/>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117111</xdr:rowOff>
    </xdr:from>
    <xdr:ext cx="378565" cy="259045"/>
    <xdr:sp macro="" textlink="">
      <xdr:nvSpPr>
        <xdr:cNvPr id="299" name="テキスト ボックス 298"/>
        <xdr:cNvSpPr txBox="1"/>
      </xdr:nvSpPr>
      <xdr:spPr>
        <a:xfrm>
          <a:off x="7672017" y="611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19194</xdr:rowOff>
    </xdr:from>
    <xdr:ext cx="469744" cy="259045"/>
    <xdr:sp macro="" textlink="">
      <xdr:nvSpPr>
        <xdr:cNvPr id="301" name="テキスト ボックス 300"/>
        <xdr:cNvSpPr txBox="1"/>
      </xdr:nvSpPr>
      <xdr:spPr>
        <a:xfrm>
          <a:off x="6737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44323</xdr:rowOff>
    </xdr:from>
    <xdr:to>
      <xdr:col>15</xdr:col>
      <xdr:colOff>231775</xdr:colOff>
      <xdr:row>37</xdr:row>
      <xdr:rowOff>145923</xdr:rowOff>
    </xdr:to>
    <xdr:sp macro="" textlink="">
      <xdr:nvSpPr>
        <xdr:cNvPr id="307" name="円/楕円 306"/>
        <xdr:cNvSpPr/>
      </xdr:nvSpPr>
      <xdr:spPr>
        <a:xfrm>
          <a:off x="104267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22750</xdr:rowOff>
    </xdr:from>
    <xdr:ext cx="378565" cy="259045"/>
    <xdr:sp macro="" textlink="">
      <xdr:nvSpPr>
        <xdr:cNvPr id="308" name="労働費該当値テキスト"/>
        <xdr:cNvSpPr txBox="1"/>
      </xdr:nvSpPr>
      <xdr:spPr>
        <a:xfrm>
          <a:off x="10528300" y="636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99187</xdr:rowOff>
    </xdr:from>
    <xdr:to>
      <xdr:col>14</xdr:col>
      <xdr:colOff>79375</xdr:colOff>
      <xdr:row>38</xdr:row>
      <xdr:rowOff>29337</xdr:rowOff>
    </xdr:to>
    <xdr:sp macro="" textlink="">
      <xdr:nvSpPr>
        <xdr:cNvPr id="309" name="円/楕円 308"/>
        <xdr:cNvSpPr/>
      </xdr:nvSpPr>
      <xdr:spPr>
        <a:xfrm>
          <a:off x="9588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20464</xdr:rowOff>
    </xdr:from>
    <xdr:ext cx="378565" cy="259045"/>
    <xdr:sp macro="" textlink="">
      <xdr:nvSpPr>
        <xdr:cNvPr id="310" name="テキスト ボックス 309"/>
        <xdr:cNvSpPr txBox="1"/>
      </xdr:nvSpPr>
      <xdr:spPr>
        <a:xfrm>
          <a:off x="9450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133858</xdr:rowOff>
    </xdr:from>
    <xdr:to>
      <xdr:col>12</xdr:col>
      <xdr:colOff>561975</xdr:colOff>
      <xdr:row>38</xdr:row>
      <xdr:rowOff>64008</xdr:rowOff>
    </xdr:to>
    <xdr:sp macro="" textlink="">
      <xdr:nvSpPr>
        <xdr:cNvPr id="311" name="円/楕円 310"/>
        <xdr:cNvSpPr/>
      </xdr:nvSpPr>
      <xdr:spPr>
        <a:xfrm>
          <a:off x="8699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55135</xdr:rowOff>
    </xdr:from>
    <xdr:ext cx="378565" cy="259045"/>
    <xdr:sp macro="" textlink="">
      <xdr:nvSpPr>
        <xdr:cNvPr id="312" name="テキスト ボックス 311"/>
        <xdr:cNvSpPr txBox="1"/>
      </xdr:nvSpPr>
      <xdr:spPr>
        <a:xfrm>
          <a:off x="8561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112903</xdr:rowOff>
    </xdr:from>
    <xdr:to>
      <xdr:col>11</xdr:col>
      <xdr:colOff>358775</xdr:colOff>
      <xdr:row>38</xdr:row>
      <xdr:rowOff>43053</xdr:rowOff>
    </xdr:to>
    <xdr:sp macro="" textlink="">
      <xdr:nvSpPr>
        <xdr:cNvPr id="313" name="円/楕円 312"/>
        <xdr:cNvSpPr/>
      </xdr:nvSpPr>
      <xdr:spPr>
        <a:xfrm>
          <a:off x="7810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34180</xdr:rowOff>
    </xdr:from>
    <xdr:ext cx="378565" cy="259045"/>
    <xdr:sp macro="" textlink="">
      <xdr:nvSpPr>
        <xdr:cNvPr id="314" name="テキスト ボックス 313"/>
        <xdr:cNvSpPr txBox="1"/>
      </xdr:nvSpPr>
      <xdr:spPr>
        <a:xfrm>
          <a:off x="7672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32131</xdr:rowOff>
    </xdr:from>
    <xdr:to>
      <xdr:col>10</xdr:col>
      <xdr:colOff>155575</xdr:colOff>
      <xdr:row>37</xdr:row>
      <xdr:rowOff>133731</xdr:rowOff>
    </xdr:to>
    <xdr:sp macro="" textlink="">
      <xdr:nvSpPr>
        <xdr:cNvPr id="315" name="円/楕円 314"/>
        <xdr:cNvSpPr/>
      </xdr:nvSpPr>
      <xdr:spPr>
        <a:xfrm>
          <a:off x="6921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124858</xdr:rowOff>
    </xdr:from>
    <xdr:ext cx="378565" cy="259045"/>
    <xdr:sp macro="" textlink="">
      <xdr:nvSpPr>
        <xdr:cNvPr id="316" name="テキスト ボックス 315"/>
        <xdr:cNvSpPr txBox="1"/>
      </xdr:nvSpPr>
      <xdr:spPr>
        <a:xfrm>
          <a:off x="6783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98878</xdr:rowOff>
    </xdr:from>
    <xdr:to>
      <xdr:col>15</xdr:col>
      <xdr:colOff>180975</xdr:colOff>
      <xdr:row>59</xdr:row>
      <xdr:rowOff>98878</xdr:rowOff>
    </xdr:to>
    <xdr:cxnSp macro="">
      <xdr:nvCxnSpPr>
        <xdr:cNvPr id="347" name="直線コネクタ 346"/>
        <xdr:cNvCxnSpPr/>
      </xdr:nvCxnSpPr>
      <xdr:spPr>
        <a:xfrm>
          <a:off x="9639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98878</xdr:rowOff>
    </xdr:from>
    <xdr:to>
      <xdr:col>14</xdr:col>
      <xdr:colOff>28575</xdr:colOff>
      <xdr:row>59</xdr:row>
      <xdr:rowOff>98878</xdr:rowOff>
    </xdr:to>
    <xdr:cxnSp macro="">
      <xdr:nvCxnSpPr>
        <xdr:cNvPr id="350" name="直線コネクタ 349"/>
        <xdr:cNvCxnSpPr/>
      </xdr:nvCxnSpPr>
      <xdr:spPr>
        <a:xfrm>
          <a:off x="8750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98878</xdr:rowOff>
    </xdr:from>
    <xdr:to>
      <xdr:col>12</xdr:col>
      <xdr:colOff>511175</xdr:colOff>
      <xdr:row>59</xdr:row>
      <xdr:rowOff>98878</xdr:rowOff>
    </xdr:to>
    <xdr:cxnSp macro="">
      <xdr:nvCxnSpPr>
        <xdr:cNvPr id="353" name="直線コネクタ 352"/>
        <xdr:cNvCxnSpPr/>
      </xdr:nvCxnSpPr>
      <xdr:spPr>
        <a:xfrm>
          <a:off x="7861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98878</xdr:rowOff>
    </xdr:from>
    <xdr:to>
      <xdr:col>11</xdr:col>
      <xdr:colOff>307975</xdr:colOff>
      <xdr:row>59</xdr:row>
      <xdr:rowOff>98878</xdr:rowOff>
    </xdr:to>
    <xdr:cxnSp macro="">
      <xdr:nvCxnSpPr>
        <xdr:cNvPr id="356" name="直線コネクタ 355"/>
        <xdr:cNvCxnSpPr/>
      </xdr:nvCxnSpPr>
      <xdr:spPr>
        <a:xfrm>
          <a:off x="697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48078</xdr:rowOff>
    </xdr:from>
    <xdr:to>
      <xdr:col>15</xdr:col>
      <xdr:colOff>231775</xdr:colOff>
      <xdr:row>59</xdr:row>
      <xdr:rowOff>149678</xdr:rowOff>
    </xdr:to>
    <xdr:sp macro="" textlink="">
      <xdr:nvSpPr>
        <xdr:cNvPr id="366" name="円/楕円 365"/>
        <xdr:cNvSpPr/>
      </xdr:nvSpPr>
      <xdr:spPr>
        <a:xfrm>
          <a:off x="10426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134455</xdr:rowOff>
    </xdr:from>
    <xdr:ext cx="249299" cy="259045"/>
    <xdr:sp macro="" textlink="">
      <xdr:nvSpPr>
        <xdr:cNvPr id="367" name="農林水産業費該当値テキスト"/>
        <xdr:cNvSpPr txBox="1"/>
      </xdr:nvSpPr>
      <xdr:spPr>
        <a:xfrm>
          <a:off x="10528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48078</xdr:rowOff>
    </xdr:from>
    <xdr:to>
      <xdr:col>14</xdr:col>
      <xdr:colOff>79375</xdr:colOff>
      <xdr:row>59</xdr:row>
      <xdr:rowOff>149678</xdr:rowOff>
    </xdr:to>
    <xdr:sp macro="" textlink="">
      <xdr:nvSpPr>
        <xdr:cNvPr id="368" name="円/楕円 367"/>
        <xdr:cNvSpPr/>
      </xdr:nvSpPr>
      <xdr:spPr>
        <a:xfrm>
          <a:off x="9588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140805</xdr:rowOff>
    </xdr:from>
    <xdr:ext cx="249299" cy="259045"/>
    <xdr:sp macro="" textlink="">
      <xdr:nvSpPr>
        <xdr:cNvPr id="369" name="テキスト ボックス 368"/>
        <xdr:cNvSpPr txBox="1"/>
      </xdr:nvSpPr>
      <xdr:spPr>
        <a:xfrm>
          <a:off x="9514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48078</xdr:rowOff>
    </xdr:from>
    <xdr:to>
      <xdr:col>12</xdr:col>
      <xdr:colOff>561975</xdr:colOff>
      <xdr:row>59</xdr:row>
      <xdr:rowOff>149678</xdr:rowOff>
    </xdr:to>
    <xdr:sp macro="" textlink="">
      <xdr:nvSpPr>
        <xdr:cNvPr id="370" name="円/楕円 369"/>
        <xdr:cNvSpPr/>
      </xdr:nvSpPr>
      <xdr:spPr>
        <a:xfrm>
          <a:off x="8699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140805</xdr:rowOff>
    </xdr:from>
    <xdr:ext cx="249299" cy="259045"/>
    <xdr:sp macro="" textlink="">
      <xdr:nvSpPr>
        <xdr:cNvPr id="371" name="テキスト ボックス 370"/>
        <xdr:cNvSpPr txBox="1"/>
      </xdr:nvSpPr>
      <xdr:spPr>
        <a:xfrm>
          <a:off x="8625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48078</xdr:rowOff>
    </xdr:from>
    <xdr:to>
      <xdr:col>11</xdr:col>
      <xdr:colOff>358775</xdr:colOff>
      <xdr:row>59</xdr:row>
      <xdr:rowOff>149678</xdr:rowOff>
    </xdr:to>
    <xdr:sp macro="" textlink="">
      <xdr:nvSpPr>
        <xdr:cNvPr id="372" name="円/楕円 371"/>
        <xdr:cNvSpPr/>
      </xdr:nvSpPr>
      <xdr:spPr>
        <a:xfrm>
          <a:off x="781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140805</xdr:rowOff>
    </xdr:from>
    <xdr:ext cx="249299" cy="259045"/>
    <xdr:sp macro="" textlink="">
      <xdr:nvSpPr>
        <xdr:cNvPr id="373" name="テキスト ボックス 372"/>
        <xdr:cNvSpPr txBox="1"/>
      </xdr:nvSpPr>
      <xdr:spPr>
        <a:xfrm>
          <a:off x="773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48078</xdr:rowOff>
    </xdr:from>
    <xdr:to>
      <xdr:col>10</xdr:col>
      <xdr:colOff>155575</xdr:colOff>
      <xdr:row>59</xdr:row>
      <xdr:rowOff>149678</xdr:rowOff>
    </xdr:to>
    <xdr:sp macro="" textlink="">
      <xdr:nvSpPr>
        <xdr:cNvPr id="374" name="円/楕円 373"/>
        <xdr:cNvSpPr/>
      </xdr:nvSpPr>
      <xdr:spPr>
        <a:xfrm>
          <a:off x="692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140805</xdr:rowOff>
    </xdr:from>
    <xdr:ext cx="249299" cy="259045"/>
    <xdr:sp macro="" textlink="">
      <xdr:nvSpPr>
        <xdr:cNvPr id="375" name="テキスト ボックス 374"/>
        <xdr:cNvSpPr txBox="1"/>
      </xdr:nvSpPr>
      <xdr:spPr>
        <a:xfrm>
          <a:off x="684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111536</xdr:rowOff>
    </xdr:from>
    <xdr:to>
      <xdr:col>15</xdr:col>
      <xdr:colOff>180975</xdr:colOff>
      <xdr:row>76</xdr:row>
      <xdr:rowOff>129412</xdr:rowOff>
    </xdr:to>
    <xdr:cxnSp macro="">
      <xdr:nvCxnSpPr>
        <xdr:cNvPr id="402" name="直線コネクタ 401"/>
        <xdr:cNvCxnSpPr/>
      </xdr:nvCxnSpPr>
      <xdr:spPr>
        <a:xfrm>
          <a:off x="9639300" y="13141736"/>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104862</xdr:rowOff>
    </xdr:from>
    <xdr:to>
      <xdr:col>14</xdr:col>
      <xdr:colOff>28575</xdr:colOff>
      <xdr:row>76</xdr:row>
      <xdr:rowOff>111536</xdr:rowOff>
    </xdr:to>
    <xdr:cxnSp macro="">
      <xdr:nvCxnSpPr>
        <xdr:cNvPr id="405" name="直線コネクタ 404"/>
        <xdr:cNvCxnSpPr/>
      </xdr:nvCxnSpPr>
      <xdr:spPr>
        <a:xfrm>
          <a:off x="8750300" y="1313506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104862</xdr:rowOff>
    </xdr:from>
    <xdr:to>
      <xdr:col>12</xdr:col>
      <xdr:colOff>511175</xdr:colOff>
      <xdr:row>76</xdr:row>
      <xdr:rowOff>107147</xdr:rowOff>
    </xdr:to>
    <xdr:cxnSp macro="">
      <xdr:nvCxnSpPr>
        <xdr:cNvPr id="408" name="直線コネクタ 407"/>
        <xdr:cNvCxnSpPr/>
      </xdr:nvCxnSpPr>
      <xdr:spPr>
        <a:xfrm flipV="1">
          <a:off x="7861300" y="1313506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93249</xdr:rowOff>
    </xdr:from>
    <xdr:to>
      <xdr:col>11</xdr:col>
      <xdr:colOff>307975</xdr:colOff>
      <xdr:row>76</xdr:row>
      <xdr:rowOff>107147</xdr:rowOff>
    </xdr:to>
    <xdr:cxnSp macro="">
      <xdr:nvCxnSpPr>
        <xdr:cNvPr id="411" name="直線コネクタ 410"/>
        <xdr:cNvCxnSpPr/>
      </xdr:nvCxnSpPr>
      <xdr:spPr>
        <a:xfrm>
          <a:off x="6972300" y="1312344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78612</xdr:rowOff>
    </xdr:from>
    <xdr:to>
      <xdr:col>15</xdr:col>
      <xdr:colOff>231775</xdr:colOff>
      <xdr:row>77</xdr:row>
      <xdr:rowOff>8762</xdr:rowOff>
    </xdr:to>
    <xdr:sp macro="" textlink="">
      <xdr:nvSpPr>
        <xdr:cNvPr id="421" name="円/楕円 420"/>
        <xdr:cNvSpPr/>
      </xdr:nvSpPr>
      <xdr:spPr>
        <a:xfrm>
          <a:off x="104267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101490</xdr:rowOff>
    </xdr:from>
    <xdr:ext cx="469744" cy="259045"/>
    <xdr:sp macro="" textlink="">
      <xdr:nvSpPr>
        <xdr:cNvPr id="422" name="商工費該当値テキスト"/>
        <xdr:cNvSpPr txBox="1"/>
      </xdr:nvSpPr>
      <xdr:spPr>
        <a:xfrm>
          <a:off x="10528300" y="129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60736</xdr:rowOff>
    </xdr:from>
    <xdr:to>
      <xdr:col>14</xdr:col>
      <xdr:colOff>79375</xdr:colOff>
      <xdr:row>76</xdr:row>
      <xdr:rowOff>162336</xdr:rowOff>
    </xdr:to>
    <xdr:sp macro="" textlink="">
      <xdr:nvSpPr>
        <xdr:cNvPr id="423" name="円/楕円 422"/>
        <xdr:cNvSpPr/>
      </xdr:nvSpPr>
      <xdr:spPr>
        <a:xfrm>
          <a:off x="9588500" y="130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7414</xdr:rowOff>
    </xdr:from>
    <xdr:ext cx="469744" cy="259045"/>
    <xdr:sp macro="" textlink="">
      <xdr:nvSpPr>
        <xdr:cNvPr id="424" name="テキスト ボックス 423"/>
        <xdr:cNvSpPr txBox="1"/>
      </xdr:nvSpPr>
      <xdr:spPr>
        <a:xfrm>
          <a:off x="9404427" y="128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54062</xdr:rowOff>
    </xdr:from>
    <xdr:to>
      <xdr:col>12</xdr:col>
      <xdr:colOff>561975</xdr:colOff>
      <xdr:row>76</xdr:row>
      <xdr:rowOff>155662</xdr:rowOff>
    </xdr:to>
    <xdr:sp macro="" textlink="">
      <xdr:nvSpPr>
        <xdr:cNvPr id="425" name="円/楕円 424"/>
        <xdr:cNvSpPr/>
      </xdr:nvSpPr>
      <xdr:spPr>
        <a:xfrm>
          <a:off x="8699500" y="130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738</xdr:rowOff>
    </xdr:from>
    <xdr:ext cx="469744" cy="259045"/>
    <xdr:sp macro="" textlink="">
      <xdr:nvSpPr>
        <xdr:cNvPr id="426" name="テキスト ボックス 425"/>
        <xdr:cNvSpPr txBox="1"/>
      </xdr:nvSpPr>
      <xdr:spPr>
        <a:xfrm>
          <a:off x="8515427" y="1285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56347</xdr:rowOff>
    </xdr:from>
    <xdr:to>
      <xdr:col>11</xdr:col>
      <xdr:colOff>358775</xdr:colOff>
      <xdr:row>76</xdr:row>
      <xdr:rowOff>157947</xdr:rowOff>
    </xdr:to>
    <xdr:sp macro="" textlink="">
      <xdr:nvSpPr>
        <xdr:cNvPr id="427" name="円/楕円 426"/>
        <xdr:cNvSpPr/>
      </xdr:nvSpPr>
      <xdr:spPr>
        <a:xfrm>
          <a:off x="7810500" y="130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3025</xdr:rowOff>
    </xdr:from>
    <xdr:ext cx="469744" cy="259045"/>
    <xdr:sp macro="" textlink="">
      <xdr:nvSpPr>
        <xdr:cNvPr id="428" name="テキスト ボックス 427"/>
        <xdr:cNvSpPr txBox="1"/>
      </xdr:nvSpPr>
      <xdr:spPr>
        <a:xfrm>
          <a:off x="7626427" y="128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42449</xdr:rowOff>
    </xdr:from>
    <xdr:to>
      <xdr:col>10</xdr:col>
      <xdr:colOff>155575</xdr:colOff>
      <xdr:row>76</xdr:row>
      <xdr:rowOff>144049</xdr:rowOff>
    </xdr:to>
    <xdr:sp macro="" textlink="">
      <xdr:nvSpPr>
        <xdr:cNvPr id="429" name="円/楕円 428"/>
        <xdr:cNvSpPr/>
      </xdr:nvSpPr>
      <xdr:spPr>
        <a:xfrm>
          <a:off x="6921500" y="130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160576</xdr:rowOff>
    </xdr:from>
    <xdr:ext cx="469744" cy="259045"/>
    <xdr:sp macro="" textlink="">
      <xdr:nvSpPr>
        <xdr:cNvPr id="430" name="テキスト ボックス 429"/>
        <xdr:cNvSpPr txBox="1"/>
      </xdr:nvSpPr>
      <xdr:spPr>
        <a:xfrm>
          <a:off x="6737427" y="1284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51422</xdr:rowOff>
    </xdr:from>
    <xdr:to>
      <xdr:col>15</xdr:col>
      <xdr:colOff>180975</xdr:colOff>
      <xdr:row>97</xdr:row>
      <xdr:rowOff>68872</xdr:rowOff>
    </xdr:to>
    <xdr:cxnSp macro="">
      <xdr:nvCxnSpPr>
        <xdr:cNvPr id="459" name="直線コネクタ 458"/>
        <xdr:cNvCxnSpPr/>
      </xdr:nvCxnSpPr>
      <xdr:spPr>
        <a:xfrm flipV="1">
          <a:off x="9639300" y="16682072"/>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13278</xdr:rowOff>
    </xdr:from>
    <xdr:ext cx="534377" cy="259045"/>
    <xdr:sp macro="" textlink="">
      <xdr:nvSpPr>
        <xdr:cNvPr id="460" name="土木費平均値テキスト"/>
        <xdr:cNvSpPr txBox="1"/>
      </xdr:nvSpPr>
      <xdr:spPr>
        <a:xfrm>
          <a:off x="10528300" y="16643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68872</xdr:rowOff>
    </xdr:from>
    <xdr:to>
      <xdr:col>14</xdr:col>
      <xdr:colOff>28575</xdr:colOff>
      <xdr:row>98</xdr:row>
      <xdr:rowOff>32303</xdr:rowOff>
    </xdr:to>
    <xdr:cxnSp macro="">
      <xdr:nvCxnSpPr>
        <xdr:cNvPr id="462" name="直線コネクタ 461"/>
        <xdr:cNvCxnSpPr/>
      </xdr:nvCxnSpPr>
      <xdr:spPr>
        <a:xfrm flipV="1">
          <a:off x="8750300" y="16699522"/>
          <a:ext cx="889000" cy="1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8193</xdr:rowOff>
    </xdr:from>
    <xdr:to>
      <xdr:col>12</xdr:col>
      <xdr:colOff>511175</xdr:colOff>
      <xdr:row>98</xdr:row>
      <xdr:rowOff>32303</xdr:rowOff>
    </xdr:to>
    <xdr:cxnSp macro="">
      <xdr:nvCxnSpPr>
        <xdr:cNvPr id="465" name="直線コネクタ 464"/>
        <xdr:cNvCxnSpPr/>
      </xdr:nvCxnSpPr>
      <xdr:spPr>
        <a:xfrm>
          <a:off x="7861300" y="16810293"/>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7" name="テキスト ボックス 466"/>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8193</xdr:rowOff>
    </xdr:from>
    <xdr:to>
      <xdr:col>11</xdr:col>
      <xdr:colOff>307975</xdr:colOff>
      <xdr:row>98</xdr:row>
      <xdr:rowOff>24707</xdr:rowOff>
    </xdr:to>
    <xdr:cxnSp macro="">
      <xdr:nvCxnSpPr>
        <xdr:cNvPr id="468" name="直線コネクタ 467"/>
        <xdr:cNvCxnSpPr/>
      </xdr:nvCxnSpPr>
      <xdr:spPr>
        <a:xfrm flipV="1">
          <a:off x="6972300" y="16810293"/>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0" name="テキスト ボックス 469"/>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2" name="テキスト ボックス 471"/>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622</xdr:rowOff>
    </xdr:from>
    <xdr:to>
      <xdr:col>15</xdr:col>
      <xdr:colOff>231775</xdr:colOff>
      <xdr:row>97</xdr:row>
      <xdr:rowOff>102222</xdr:rowOff>
    </xdr:to>
    <xdr:sp macro="" textlink="">
      <xdr:nvSpPr>
        <xdr:cNvPr id="478" name="円/楕円 477"/>
        <xdr:cNvSpPr/>
      </xdr:nvSpPr>
      <xdr:spPr>
        <a:xfrm>
          <a:off x="104267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23499</xdr:rowOff>
    </xdr:from>
    <xdr:ext cx="534377" cy="259045"/>
    <xdr:sp macro="" textlink="">
      <xdr:nvSpPr>
        <xdr:cNvPr id="479" name="土木費該当値テキスト"/>
        <xdr:cNvSpPr txBox="1"/>
      </xdr:nvSpPr>
      <xdr:spPr>
        <a:xfrm>
          <a:off x="10528300" y="164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18072</xdr:rowOff>
    </xdr:from>
    <xdr:to>
      <xdr:col>14</xdr:col>
      <xdr:colOff>79375</xdr:colOff>
      <xdr:row>97</xdr:row>
      <xdr:rowOff>119672</xdr:rowOff>
    </xdr:to>
    <xdr:sp macro="" textlink="">
      <xdr:nvSpPr>
        <xdr:cNvPr id="480" name="円/楕円 479"/>
        <xdr:cNvSpPr/>
      </xdr:nvSpPr>
      <xdr:spPr>
        <a:xfrm>
          <a:off x="9588500" y="1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136199</xdr:rowOff>
    </xdr:from>
    <xdr:ext cx="534377" cy="259045"/>
    <xdr:sp macro="" textlink="">
      <xdr:nvSpPr>
        <xdr:cNvPr id="481" name="テキスト ボックス 480"/>
        <xdr:cNvSpPr txBox="1"/>
      </xdr:nvSpPr>
      <xdr:spPr>
        <a:xfrm>
          <a:off x="9372111" y="164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152953</xdr:rowOff>
    </xdr:from>
    <xdr:to>
      <xdr:col>12</xdr:col>
      <xdr:colOff>561975</xdr:colOff>
      <xdr:row>98</xdr:row>
      <xdr:rowOff>83103</xdr:rowOff>
    </xdr:to>
    <xdr:sp macro="" textlink="">
      <xdr:nvSpPr>
        <xdr:cNvPr id="482" name="円/楕円 481"/>
        <xdr:cNvSpPr/>
      </xdr:nvSpPr>
      <xdr:spPr>
        <a:xfrm>
          <a:off x="8699500" y="167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74230</xdr:rowOff>
    </xdr:from>
    <xdr:ext cx="534377" cy="259045"/>
    <xdr:sp macro="" textlink="">
      <xdr:nvSpPr>
        <xdr:cNvPr id="483" name="テキスト ボックス 482"/>
        <xdr:cNvSpPr txBox="1"/>
      </xdr:nvSpPr>
      <xdr:spPr>
        <a:xfrm>
          <a:off x="8483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128843</xdr:rowOff>
    </xdr:from>
    <xdr:to>
      <xdr:col>11</xdr:col>
      <xdr:colOff>358775</xdr:colOff>
      <xdr:row>98</xdr:row>
      <xdr:rowOff>58993</xdr:rowOff>
    </xdr:to>
    <xdr:sp macro="" textlink="">
      <xdr:nvSpPr>
        <xdr:cNvPr id="484" name="円/楕円 483"/>
        <xdr:cNvSpPr/>
      </xdr:nvSpPr>
      <xdr:spPr>
        <a:xfrm>
          <a:off x="7810500" y="16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50120</xdr:rowOff>
    </xdr:from>
    <xdr:ext cx="534377" cy="259045"/>
    <xdr:sp macro="" textlink="">
      <xdr:nvSpPr>
        <xdr:cNvPr id="485" name="テキスト ボックス 484"/>
        <xdr:cNvSpPr txBox="1"/>
      </xdr:nvSpPr>
      <xdr:spPr>
        <a:xfrm>
          <a:off x="7594111" y="168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145357</xdr:rowOff>
    </xdr:from>
    <xdr:to>
      <xdr:col>10</xdr:col>
      <xdr:colOff>155575</xdr:colOff>
      <xdr:row>98</xdr:row>
      <xdr:rowOff>75507</xdr:rowOff>
    </xdr:to>
    <xdr:sp macro="" textlink="">
      <xdr:nvSpPr>
        <xdr:cNvPr id="486" name="円/楕円 485"/>
        <xdr:cNvSpPr/>
      </xdr:nvSpPr>
      <xdr:spPr>
        <a:xfrm>
          <a:off x="6921500" y="167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66634</xdr:rowOff>
    </xdr:from>
    <xdr:ext cx="534377" cy="259045"/>
    <xdr:sp macro="" textlink="">
      <xdr:nvSpPr>
        <xdr:cNvPr id="487" name="テキスト ボックス 486"/>
        <xdr:cNvSpPr txBox="1"/>
      </xdr:nvSpPr>
      <xdr:spPr>
        <a:xfrm>
          <a:off x="6705111" y="168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80835</xdr:rowOff>
    </xdr:from>
    <xdr:to>
      <xdr:col>23</xdr:col>
      <xdr:colOff>517525</xdr:colOff>
      <xdr:row>38</xdr:row>
      <xdr:rowOff>89103</xdr:rowOff>
    </xdr:to>
    <xdr:cxnSp macro="">
      <xdr:nvCxnSpPr>
        <xdr:cNvPr id="516" name="直線コネクタ 515"/>
        <xdr:cNvCxnSpPr/>
      </xdr:nvCxnSpPr>
      <xdr:spPr>
        <a:xfrm flipV="1">
          <a:off x="15481300" y="6595935"/>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7"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88265</xdr:rowOff>
    </xdr:from>
    <xdr:to>
      <xdr:col>22</xdr:col>
      <xdr:colOff>365125</xdr:colOff>
      <xdr:row>38</xdr:row>
      <xdr:rowOff>89103</xdr:rowOff>
    </xdr:to>
    <xdr:cxnSp macro="">
      <xdr:nvCxnSpPr>
        <xdr:cNvPr id="519" name="直線コネクタ 518"/>
        <xdr:cNvCxnSpPr/>
      </xdr:nvCxnSpPr>
      <xdr:spPr>
        <a:xfrm>
          <a:off x="14592300" y="660336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48679</xdr:rowOff>
    </xdr:from>
    <xdr:to>
      <xdr:col>21</xdr:col>
      <xdr:colOff>161925</xdr:colOff>
      <xdr:row>38</xdr:row>
      <xdr:rowOff>88265</xdr:rowOff>
    </xdr:to>
    <xdr:cxnSp macro="">
      <xdr:nvCxnSpPr>
        <xdr:cNvPr id="522" name="直線コネクタ 521"/>
        <xdr:cNvCxnSpPr/>
      </xdr:nvCxnSpPr>
      <xdr:spPr>
        <a:xfrm>
          <a:off x="13703300" y="6563779"/>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48679</xdr:rowOff>
    </xdr:from>
    <xdr:to>
      <xdr:col>19</xdr:col>
      <xdr:colOff>644525</xdr:colOff>
      <xdr:row>38</xdr:row>
      <xdr:rowOff>98476</xdr:rowOff>
    </xdr:to>
    <xdr:cxnSp macro="">
      <xdr:nvCxnSpPr>
        <xdr:cNvPr id="525" name="直線コネクタ 524"/>
        <xdr:cNvCxnSpPr/>
      </xdr:nvCxnSpPr>
      <xdr:spPr>
        <a:xfrm flipV="1">
          <a:off x="12814300" y="6563779"/>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30035</xdr:rowOff>
    </xdr:from>
    <xdr:to>
      <xdr:col>23</xdr:col>
      <xdr:colOff>568325</xdr:colOff>
      <xdr:row>38</xdr:row>
      <xdr:rowOff>131635</xdr:rowOff>
    </xdr:to>
    <xdr:sp macro="" textlink="">
      <xdr:nvSpPr>
        <xdr:cNvPr id="535" name="円/楕円 534"/>
        <xdr:cNvSpPr/>
      </xdr:nvSpPr>
      <xdr:spPr>
        <a:xfrm>
          <a:off x="162687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165586</xdr:rowOff>
    </xdr:from>
    <xdr:ext cx="469744" cy="259045"/>
    <xdr:sp macro="" textlink="">
      <xdr:nvSpPr>
        <xdr:cNvPr id="536" name="消防費該当値テキスト"/>
        <xdr:cNvSpPr txBox="1"/>
      </xdr:nvSpPr>
      <xdr:spPr>
        <a:xfrm>
          <a:off x="16370300" y="650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38303</xdr:rowOff>
    </xdr:from>
    <xdr:to>
      <xdr:col>22</xdr:col>
      <xdr:colOff>415925</xdr:colOff>
      <xdr:row>38</xdr:row>
      <xdr:rowOff>139903</xdr:rowOff>
    </xdr:to>
    <xdr:sp macro="" textlink="">
      <xdr:nvSpPr>
        <xdr:cNvPr id="537" name="円/楕円 536"/>
        <xdr:cNvSpPr/>
      </xdr:nvSpPr>
      <xdr:spPr>
        <a:xfrm>
          <a:off x="15430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156430</xdr:rowOff>
    </xdr:from>
    <xdr:ext cx="469744" cy="259045"/>
    <xdr:sp macro="" textlink="">
      <xdr:nvSpPr>
        <xdr:cNvPr id="538" name="テキスト ボックス 537"/>
        <xdr:cNvSpPr txBox="1"/>
      </xdr:nvSpPr>
      <xdr:spPr>
        <a:xfrm>
          <a:off x="15246427" y="63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37465</xdr:rowOff>
    </xdr:from>
    <xdr:to>
      <xdr:col>21</xdr:col>
      <xdr:colOff>212725</xdr:colOff>
      <xdr:row>38</xdr:row>
      <xdr:rowOff>139065</xdr:rowOff>
    </xdr:to>
    <xdr:sp macro="" textlink="">
      <xdr:nvSpPr>
        <xdr:cNvPr id="539" name="円/楕円 538"/>
        <xdr:cNvSpPr/>
      </xdr:nvSpPr>
      <xdr:spPr>
        <a:xfrm>
          <a:off x="14541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130192</xdr:rowOff>
    </xdr:from>
    <xdr:ext cx="469744" cy="259045"/>
    <xdr:sp macro="" textlink="">
      <xdr:nvSpPr>
        <xdr:cNvPr id="540" name="テキスト ボックス 539"/>
        <xdr:cNvSpPr txBox="1"/>
      </xdr:nvSpPr>
      <xdr:spPr>
        <a:xfrm>
          <a:off x="14357427"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169329</xdr:rowOff>
    </xdr:from>
    <xdr:to>
      <xdr:col>20</xdr:col>
      <xdr:colOff>9525</xdr:colOff>
      <xdr:row>38</xdr:row>
      <xdr:rowOff>99479</xdr:rowOff>
    </xdr:to>
    <xdr:sp macro="" textlink="">
      <xdr:nvSpPr>
        <xdr:cNvPr id="541" name="円/楕円 540"/>
        <xdr:cNvSpPr/>
      </xdr:nvSpPr>
      <xdr:spPr>
        <a:xfrm>
          <a:off x="13652500" y="65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116006</xdr:rowOff>
    </xdr:from>
    <xdr:ext cx="469744" cy="259045"/>
    <xdr:sp macro="" textlink="">
      <xdr:nvSpPr>
        <xdr:cNvPr id="542" name="テキスト ボックス 541"/>
        <xdr:cNvSpPr txBox="1"/>
      </xdr:nvSpPr>
      <xdr:spPr>
        <a:xfrm>
          <a:off x="13468427" y="628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47676</xdr:rowOff>
    </xdr:from>
    <xdr:to>
      <xdr:col>18</xdr:col>
      <xdr:colOff>492125</xdr:colOff>
      <xdr:row>38</xdr:row>
      <xdr:rowOff>149276</xdr:rowOff>
    </xdr:to>
    <xdr:sp macro="" textlink="">
      <xdr:nvSpPr>
        <xdr:cNvPr id="543" name="円/楕円 542"/>
        <xdr:cNvSpPr/>
      </xdr:nvSpPr>
      <xdr:spPr>
        <a:xfrm>
          <a:off x="12763500" y="65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165803</xdr:rowOff>
    </xdr:from>
    <xdr:ext cx="469744" cy="259045"/>
    <xdr:sp macro="" textlink="">
      <xdr:nvSpPr>
        <xdr:cNvPr id="544" name="テキスト ボックス 543"/>
        <xdr:cNvSpPr txBox="1"/>
      </xdr:nvSpPr>
      <xdr:spPr>
        <a:xfrm>
          <a:off x="12579427"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13856</xdr:rowOff>
    </xdr:from>
    <xdr:to>
      <xdr:col>23</xdr:col>
      <xdr:colOff>517525</xdr:colOff>
      <xdr:row>57</xdr:row>
      <xdr:rowOff>33109</xdr:rowOff>
    </xdr:to>
    <xdr:cxnSp macro="">
      <xdr:nvCxnSpPr>
        <xdr:cNvPr id="574" name="直線コネクタ 573"/>
        <xdr:cNvCxnSpPr/>
      </xdr:nvCxnSpPr>
      <xdr:spPr>
        <a:xfrm flipV="1">
          <a:off x="15481300" y="9786506"/>
          <a:ext cx="8382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21899</xdr:rowOff>
    </xdr:from>
    <xdr:ext cx="534377" cy="259045"/>
    <xdr:sp macro="" textlink="">
      <xdr:nvSpPr>
        <xdr:cNvPr id="575" name="教育費平均値テキスト"/>
        <xdr:cNvSpPr txBox="1"/>
      </xdr:nvSpPr>
      <xdr:spPr>
        <a:xfrm>
          <a:off x="16370300" y="979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33109</xdr:rowOff>
    </xdr:from>
    <xdr:to>
      <xdr:col>22</xdr:col>
      <xdr:colOff>365125</xdr:colOff>
      <xdr:row>58</xdr:row>
      <xdr:rowOff>45695</xdr:rowOff>
    </xdr:to>
    <xdr:cxnSp macro="">
      <xdr:nvCxnSpPr>
        <xdr:cNvPr id="577" name="直線コネクタ 576"/>
        <xdr:cNvCxnSpPr/>
      </xdr:nvCxnSpPr>
      <xdr:spPr>
        <a:xfrm flipV="1">
          <a:off x="14592300" y="9805759"/>
          <a:ext cx="889000" cy="1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167479</xdr:rowOff>
    </xdr:from>
    <xdr:ext cx="534377" cy="259045"/>
    <xdr:sp macro="" textlink="">
      <xdr:nvSpPr>
        <xdr:cNvPr id="579" name="テキスト ボックス 578"/>
        <xdr:cNvSpPr txBox="1"/>
      </xdr:nvSpPr>
      <xdr:spPr>
        <a:xfrm>
          <a:off x="15214111" y="9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93002</xdr:rowOff>
    </xdr:from>
    <xdr:to>
      <xdr:col>21</xdr:col>
      <xdr:colOff>161925</xdr:colOff>
      <xdr:row>58</xdr:row>
      <xdr:rowOff>45695</xdr:rowOff>
    </xdr:to>
    <xdr:cxnSp macro="">
      <xdr:nvCxnSpPr>
        <xdr:cNvPr id="580" name="直線コネクタ 579"/>
        <xdr:cNvCxnSpPr/>
      </xdr:nvCxnSpPr>
      <xdr:spPr>
        <a:xfrm>
          <a:off x="13703300" y="9865652"/>
          <a:ext cx="889000" cy="1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93002</xdr:rowOff>
    </xdr:from>
    <xdr:to>
      <xdr:col>19</xdr:col>
      <xdr:colOff>644525</xdr:colOff>
      <xdr:row>58</xdr:row>
      <xdr:rowOff>70853</xdr:rowOff>
    </xdr:to>
    <xdr:cxnSp macro="">
      <xdr:nvCxnSpPr>
        <xdr:cNvPr id="583" name="直線コネクタ 582"/>
        <xdr:cNvCxnSpPr/>
      </xdr:nvCxnSpPr>
      <xdr:spPr>
        <a:xfrm flipV="1">
          <a:off x="12814300" y="9865652"/>
          <a:ext cx="889000" cy="1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49013</xdr:rowOff>
    </xdr:from>
    <xdr:ext cx="534377" cy="259045"/>
    <xdr:sp macro="" textlink="">
      <xdr:nvSpPr>
        <xdr:cNvPr id="585" name="テキスト ボックス 584"/>
        <xdr:cNvSpPr txBox="1"/>
      </xdr:nvSpPr>
      <xdr:spPr>
        <a:xfrm>
          <a:off x="13436111" y="99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7" name="テキスト ボックス 586"/>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134506</xdr:rowOff>
    </xdr:from>
    <xdr:to>
      <xdr:col>23</xdr:col>
      <xdr:colOff>568325</xdr:colOff>
      <xdr:row>57</xdr:row>
      <xdr:rowOff>64656</xdr:rowOff>
    </xdr:to>
    <xdr:sp macro="" textlink="">
      <xdr:nvSpPr>
        <xdr:cNvPr id="593" name="円/楕円 592"/>
        <xdr:cNvSpPr/>
      </xdr:nvSpPr>
      <xdr:spPr>
        <a:xfrm>
          <a:off x="16268700" y="97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157383</xdr:rowOff>
    </xdr:from>
    <xdr:ext cx="534377" cy="259045"/>
    <xdr:sp macro="" textlink="">
      <xdr:nvSpPr>
        <xdr:cNvPr id="594" name="教育費該当値テキスト"/>
        <xdr:cNvSpPr txBox="1"/>
      </xdr:nvSpPr>
      <xdr:spPr>
        <a:xfrm>
          <a:off x="16370300" y="95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153759</xdr:rowOff>
    </xdr:from>
    <xdr:to>
      <xdr:col>22</xdr:col>
      <xdr:colOff>415925</xdr:colOff>
      <xdr:row>57</xdr:row>
      <xdr:rowOff>83909</xdr:rowOff>
    </xdr:to>
    <xdr:sp macro="" textlink="">
      <xdr:nvSpPr>
        <xdr:cNvPr id="595" name="円/楕円 594"/>
        <xdr:cNvSpPr/>
      </xdr:nvSpPr>
      <xdr:spPr>
        <a:xfrm>
          <a:off x="15430500" y="97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100436</xdr:rowOff>
    </xdr:from>
    <xdr:ext cx="534377" cy="259045"/>
    <xdr:sp macro="" textlink="">
      <xdr:nvSpPr>
        <xdr:cNvPr id="596" name="テキスト ボックス 595"/>
        <xdr:cNvSpPr txBox="1"/>
      </xdr:nvSpPr>
      <xdr:spPr>
        <a:xfrm>
          <a:off x="15214111" y="95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166345</xdr:rowOff>
    </xdr:from>
    <xdr:to>
      <xdr:col>21</xdr:col>
      <xdr:colOff>212725</xdr:colOff>
      <xdr:row>58</xdr:row>
      <xdr:rowOff>96495</xdr:rowOff>
    </xdr:to>
    <xdr:sp macro="" textlink="">
      <xdr:nvSpPr>
        <xdr:cNvPr id="597" name="円/楕円 596"/>
        <xdr:cNvSpPr/>
      </xdr:nvSpPr>
      <xdr:spPr>
        <a:xfrm>
          <a:off x="14541500" y="99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87622</xdr:rowOff>
    </xdr:from>
    <xdr:ext cx="534377" cy="259045"/>
    <xdr:sp macro="" textlink="">
      <xdr:nvSpPr>
        <xdr:cNvPr id="598" name="テキスト ボックス 597"/>
        <xdr:cNvSpPr txBox="1"/>
      </xdr:nvSpPr>
      <xdr:spPr>
        <a:xfrm>
          <a:off x="14325111" y="100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42202</xdr:rowOff>
    </xdr:from>
    <xdr:to>
      <xdr:col>20</xdr:col>
      <xdr:colOff>9525</xdr:colOff>
      <xdr:row>57</xdr:row>
      <xdr:rowOff>143802</xdr:rowOff>
    </xdr:to>
    <xdr:sp macro="" textlink="">
      <xdr:nvSpPr>
        <xdr:cNvPr id="599" name="円/楕円 598"/>
        <xdr:cNvSpPr/>
      </xdr:nvSpPr>
      <xdr:spPr>
        <a:xfrm>
          <a:off x="13652500" y="98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160329</xdr:rowOff>
    </xdr:from>
    <xdr:ext cx="534377" cy="259045"/>
    <xdr:sp macro="" textlink="">
      <xdr:nvSpPr>
        <xdr:cNvPr id="600" name="テキスト ボックス 599"/>
        <xdr:cNvSpPr txBox="1"/>
      </xdr:nvSpPr>
      <xdr:spPr>
        <a:xfrm>
          <a:off x="13436111" y="95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20053</xdr:rowOff>
    </xdr:from>
    <xdr:to>
      <xdr:col>18</xdr:col>
      <xdr:colOff>492125</xdr:colOff>
      <xdr:row>58</xdr:row>
      <xdr:rowOff>121653</xdr:rowOff>
    </xdr:to>
    <xdr:sp macro="" textlink="">
      <xdr:nvSpPr>
        <xdr:cNvPr id="601" name="円/楕円 600"/>
        <xdr:cNvSpPr/>
      </xdr:nvSpPr>
      <xdr:spPr>
        <a:xfrm>
          <a:off x="12763500" y="99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112780</xdr:rowOff>
    </xdr:from>
    <xdr:ext cx="534377" cy="259045"/>
    <xdr:sp macro="" textlink="">
      <xdr:nvSpPr>
        <xdr:cNvPr id="602" name="テキスト ボックス 601"/>
        <xdr:cNvSpPr txBox="1"/>
      </xdr:nvSpPr>
      <xdr:spPr>
        <a:xfrm>
          <a:off x="12547111" y="100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10161</xdr:rowOff>
    </xdr:from>
    <xdr:to>
      <xdr:col>23</xdr:col>
      <xdr:colOff>517525</xdr:colOff>
      <xdr:row>79</xdr:row>
      <xdr:rowOff>44450</xdr:rowOff>
    </xdr:to>
    <xdr:cxnSp macro="">
      <xdr:nvCxnSpPr>
        <xdr:cNvPr id="631" name="直線コネクタ 630"/>
        <xdr:cNvCxnSpPr/>
      </xdr:nvCxnSpPr>
      <xdr:spPr>
        <a:xfrm>
          <a:off x="15481300" y="133832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52070</xdr:rowOff>
    </xdr:from>
    <xdr:to>
      <xdr:col>22</xdr:col>
      <xdr:colOff>365125</xdr:colOff>
      <xdr:row>78</xdr:row>
      <xdr:rowOff>10161</xdr:rowOff>
    </xdr:to>
    <xdr:cxnSp macro="">
      <xdr:nvCxnSpPr>
        <xdr:cNvPr id="634" name="直線コネクタ 633"/>
        <xdr:cNvCxnSpPr/>
      </xdr:nvCxnSpPr>
      <xdr:spPr>
        <a:xfrm>
          <a:off x="14592300" y="132537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25416</xdr:rowOff>
    </xdr:from>
    <xdr:ext cx="313932" cy="259045"/>
    <xdr:sp macro="" textlink="">
      <xdr:nvSpPr>
        <xdr:cNvPr id="636" name="テキスト ボックス 635"/>
        <xdr:cNvSpPr txBox="1"/>
      </xdr:nvSpPr>
      <xdr:spPr>
        <a:xfrm>
          <a:off x="15324333" y="1356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162560</xdr:rowOff>
    </xdr:from>
    <xdr:to>
      <xdr:col>21</xdr:col>
      <xdr:colOff>161925</xdr:colOff>
      <xdr:row>77</xdr:row>
      <xdr:rowOff>52070</xdr:rowOff>
    </xdr:to>
    <xdr:cxnSp macro="">
      <xdr:nvCxnSpPr>
        <xdr:cNvPr id="637" name="直線コネクタ 636"/>
        <xdr:cNvCxnSpPr/>
      </xdr:nvCxnSpPr>
      <xdr:spPr>
        <a:xfrm>
          <a:off x="13703300" y="12849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33038</xdr:rowOff>
    </xdr:from>
    <xdr:ext cx="313932" cy="259045"/>
    <xdr:sp macro="" textlink="">
      <xdr:nvSpPr>
        <xdr:cNvPr id="639" name="テキスト ボックス 638"/>
        <xdr:cNvSpPr txBox="1"/>
      </xdr:nvSpPr>
      <xdr:spPr>
        <a:xfrm>
          <a:off x="14435333" y="13577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90170</xdr:rowOff>
    </xdr:from>
    <xdr:to>
      <xdr:col>19</xdr:col>
      <xdr:colOff>644525</xdr:colOff>
      <xdr:row>74</xdr:row>
      <xdr:rowOff>162560</xdr:rowOff>
    </xdr:to>
    <xdr:cxnSp macro="">
      <xdr:nvCxnSpPr>
        <xdr:cNvPr id="640" name="直線コネクタ 639"/>
        <xdr:cNvCxnSpPr/>
      </xdr:nvCxnSpPr>
      <xdr:spPr>
        <a:xfrm>
          <a:off x="12814300" y="12777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78757</xdr:rowOff>
    </xdr:from>
    <xdr:ext cx="313932" cy="259045"/>
    <xdr:sp macro="" textlink="">
      <xdr:nvSpPr>
        <xdr:cNvPr id="642" name="テキスト ボックス 641"/>
        <xdr:cNvSpPr txBox="1"/>
      </xdr:nvSpPr>
      <xdr:spPr>
        <a:xfrm>
          <a:off x="13546333" y="13280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52088</xdr:rowOff>
    </xdr:from>
    <xdr:ext cx="313932" cy="259045"/>
    <xdr:sp macro="" textlink="">
      <xdr:nvSpPr>
        <xdr:cNvPr id="644" name="テキスト ボックス 643"/>
        <xdr:cNvSpPr txBox="1"/>
      </xdr:nvSpPr>
      <xdr:spPr>
        <a:xfrm>
          <a:off x="12657333" y="1325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130811</xdr:rowOff>
    </xdr:from>
    <xdr:to>
      <xdr:col>22</xdr:col>
      <xdr:colOff>415925</xdr:colOff>
      <xdr:row>78</xdr:row>
      <xdr:rowOff>60961</xdr:rowOff>
    </xdr:to>
    <xdr:sp macro="" textlink="">
      <xdr:nvSpPr>
        <xdr:cNvPr id="652" name="円/楕円 651"/>
        <xdr:cNvSpPr/>
      </xdr:nvSpPr>
      <xdr:spPr>
        <a:xfrm>
          <a:off x="15430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77488</xdr:rowOff>
    </xdr:from>
    <xdr:ext cx="313932" cy="259045"/>
    <xdr:sp macro="" textlink="">
      <xdr:nvSpPr>
        <xdr:cNvPr id="653" name="テキスト ボックス 652"/>
        <xdr:cNvSpPr txBox="1"/>
      </xdr:nvSpPr>
      <xdr:spPr>
        <a:xfrm>
          <a:off x="15324333" y="13107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1270</xdr:rowOff>
    </xdr:from>
    <xdr:to>
      <xdr:col>21</xdr:col>
      <xdr:colOff>212725</xdr:colOff>
      <xdr:row>77</xdr:row>
      <xdr:rowOff>102870</xdr:rowOff>
    </xdr:to>
    <xdr:sp macro="" textlink="">
      <xdr:nvSpPr>
        <xdr:cNvPr id="654" name="円/楕円 653"/>
        <xdr:cNvSpPr/>
      </xdr:nvSpPr>
      <xdr:spPr>
        <a:xfrm>
          <a:off x="14541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75</xdr:row>
      <xdr:rowOff>119397</xdr:rowOff>
    </xdr:from>
    <xdr:ext cx="313932" cy="259045"/>
    <xdr:sp macro="" textlink="">
      <xdr:nvSpPr>
        <xdr:cNvPr id="655" name="テキスト ボックス 654"/>
        <xdr:cNvSpPr txBox="1"/>
      </xdr:nvSpPr>
      <xdr:spPr>
        <a:xfrm>
          <a:off x="14435333" y="1297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111760</xdr:rowOff>
    </xdr:from>
    <xdr:to>
      <xdr:col>20</xdr:col>
      <xdr:colOff>9525</xdr:colOff>
      <xdr:row>75</xdr:row>
      <xdr:rowOff>41910</xdr:rowOff>
    </xdr:to>
    <xdr:sp macro="" textlink="">
      <xdr:nvSpPr>
        <xdr:cNvPr id="656" name="円/楕円 655"/>
        <xdr:cNvSpPr/>
      </xdr:nvSpPr>
      <xdr:spPr>
        <a:xfrm>
          <a:off x="13652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58437</xdr:rowOff>
    </xdr:from>
    <xdr:ext cx="378565" cy="259045"/>
    <xdr:sp macro="" textlink="">
      <xdr:nvSpPr>
        <xdr:cNvPr id="657" name="テキスト ボックス 656"/>
        <xdr:cNvSpPr txBox="1"/>
      </xdr:nvSpPr>
      <xdr:spPr>
        <a:xfrm>
          <a:off x="13514017" y="1257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39370</xdr:rowOff>
    </xdr:from>
    <xdr:to>
      <xdr:col>18</xdr:col>
      <xdr:colOff>492125</xdr:colOff>
      <xdr:row>74</xdr:row>
      <xdr:rowOff>140970</xdr:rowOff>
    </xdr:to>
    <xdr:sp macro="" textlink="">
      <xdr:nvSpPr>
        <xdr:cNvPr id="658" name="円/楕円 657"/>
        <xdr:cNvSpPr/>
      </xdr:nvSpPr>
      <xdr:spPr>
        <a:xfrm>
          <a:off x="127635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72</xdr:row>
      <xdr:rowOff>157497</xdr:rowOff>
    </xdr:from>
    <xdr:ext cx="378565" cy="259045"/>
    <xdr:sp macro="" textlink="">
      <xdr:nvSpPr>
        <xdr:cNvPr id="659" name="テキスト ボックス 658"/>
        <xdr:cNvSpPr txBox="1"/>
      </xdr:nvSpPr>
      <xdr:spPr>
        <a:xfrm>
          <a:off x="12625017" y="1250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165100</xdr:rowOff>
    </xdr:from>
    <xdr:to>
      <xdr:col>23</xdr:col>
      <xdr:colOff>517525</xdr:colOff>
      <xdr:row>95</xdr:row>
      <xdr:rowOff>1397</xdr:rowOff>
    </xdr:to>
    <xdr:cxnSp macro="">
      <xdr:nvCxnSpPr>
        <xdr:cNvPr id="689" name="直線コネクタ 688"/>
        <xdr:cNvCxnSpPr/>
      </xdr:nvCxnSpPr>
      <xdr:spPr>
        <a:xfrm>
          <a:off x="15481300" y="16281400"/>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75328</xdr:rowOff>
    </xdr:from>
    <xdr:ext cx="469744" cy="259045"/>
    <xdr:sp macro="" textlink="">
      <xdr:nvSpPr>
        <xdr:cNvPr id="690" name="公債費平均値テキスト"/>
        <xdr:cNvSpPr txBox="1"/>
      </xdr:nvSpPr>
      <xdr:spPr>
        <a:xfrm>
          <a:off x="16370300" y="1636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87885</xdr:rowOff>
    </xdr:from>
    <xdr:to>
      <xdr:col>22</xdr:col>
      <xdr:colOff>365125</xdr:colOff>
      <xdr:row>94</xdr:row>
      <xdr:rowOff>165100</xdr:rowOff>
    </xdr:to>
    <xdr:cxnSp macro="">
      <xdr:nvCxnSpPr>
        <xdr:cNvPr id="692" name="直線コネクタ 691"/>
        <xdr:cNvCxnSpPr/>
      </xdr:nvCxnSpPr>
      <xdr:spPr>
        <a:xfrm>
          <a:off x="14592300" y="162041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4" name="テキスト ボックス 693"/>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159638</xdr:rowOff>
    </xdr:from>
    <xdr:to>
      <xdr:col>21</xdr:col>
      <xdr:colOff>161925</xdr:colOff>
      <xdr:row>94</xdr:row>
      <xdr:rowOff>87885</xdr:rowOff>
    </xdr:to>
    <xdr:cxnSp macro="">
      <xdr:nvCxnSpPr>
        <xdr:cNvPr id="695" name="直線コネクタ 694"/>
        <xdr:cNvCxnSpPr/>
      </xdr:nvCxnSpPr>
      <xdr:spPr>
        <a:xfrm>
          <a:off x="13703300" y="16104488"/>
          <a:ext cx="889000" cy="9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150892</xdr:rowOff>
    </xdr:from>
    <xdr:ext cx="534377" cy="259045"/>
    <xdr:sp macro="" textlink="">
      <xdr:nvSpPr>
        <xdr:cNvPr id="697" name="テキスト ボックス 696"/>
        <xdr:cNvSpPr txBox="1"/>
      </xdr:nvSpPr>
      <xdr:spPr>
        <a:xfrm>
          <a:off x="14325111" y="15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67438</xdr:rowOff>
    </xdr:from>
    <xdr:to>
      <xdr:col>19</xdr:col>
      <xdr:colOff>644525</xdr:colOff>
      <xdr:row>93</xdr:row>
      <xdr:rowOff>159638</xdr:rowOff>
    </xdr:to>
    <xdr:cxnSp macro="">
      <xdr:nvCxnSpPr>
        <xdr:cNvPr id="698" name="直線コネクタ 697"/>
        <xdr:cNvCxnSpPr/>
      </xdr:nvCxnSpPr>
      <xdr:spPr>
        <a:xfrm>
          <a:off x="12814300" y="16012288"/>
          <a:ext cx="889000" cy="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3064</xdr:rowOff>
    </xdr:from>
    <xdr:ext cx="534377" cy="259045"/>
    <xdr:sp macro="" textlink="">
      <xdr:nvSpPr>
        <xdr:cNvPr id="700" name="テキスト ボックス 699"/>
        <xdr:cNvSpPr txBox="1"/>
      </xdr:nvSpPr>
      <xdr:spPr>
        <a:xfrm>
          <a:off x="13436111" y="15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13479</xdr:rowOff>
    </xdr:from>
    <xdr:ext cx="534377" cy="259045"/>
    <xdr:sp macro="" textlink="">
      <xdr:nvSpPr>
        <xdr:cNvPr id="702" name="テキスト ボックス 701"/>
        <xdr:cNvSpPr txBox="1"/>
      </xdr:nvSpPr>
      <xdr:spPr>
        <a:xfrm>
          <a:off x="12547111" y="1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122047</xdr:rowOff>
    </xdr:from>
    <xdr:to>
      <xdr:col>23</xdr:col>
      <xdr:colOff>568325</xdr:colOff>
      <xdr:row>95</xdr:row>
      <xdr:rowOff>52197</xdr:rowOff>
    </xdr:to>
    <xdr:sp macro="" textlink="">
      <xdr:nvSpPr>
        <xdr:cNvPr id="708" name="円/楕円 707"/>
        <xdr:cNvSpPr/>
      </xdr:nvSpPr>
      <xdr:spPr>
        <a:xfrm>
          <a:off x="16268700" y="162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144924</xdr:rowOff>
    </xdr:from>
    <xdr:ext cx="469744" cy="259045"/>
    <xdr:sp macro="" textlink="">
      <xdr:nvSpPr>
        <xdr:cNvPr id="709" name="公債費該当値テキスト"/>
        <xdr:cNvSpPr txBox="1"/>
      </xdr:nvSpPr>
      <xdr:spPr>
        <a:xfrm>
          <a:off x="16370300" y="160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114300</xdr:rowOff>
    </xdr:from>
    <xdr:to>
      <xdr:col>22</xdr:col>
      <xdr:colOff>415925</xdr:colOff>
      <xdr:row>95</xdr:row>
      <xdr:rowOff>44450</xdr:rowOff>
    </xdr:to>
    <xdr:sp macro="" textlink="">
      <xdr:nvSpPr>
        <xdr:cNvPr id="710" name="円/楕円 709"/>
        <xdr:cNvSpPr/>
      </xdr:nvSpPr>
      <xdr:spPr>
        <a:xfrm>
          <a:off x="1543050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35577</xdr:rowOff>
    </xdr:from>
    <xdr:ext cx="469744" cy="259045"/>
    <xdr:sp macro="" textlink="">
      <xdr:nvSpPr>
        <xdr:cNvPr id="711" name="テキスト ボックス 710"/>
        <xdr:cNvSpPr txBox="1"/>
      </xdr:nvSpPr>
      <xdr:spPr>
        <a:xfrm>
          <a:off x="15246427"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37085</xdr:rowOff>
    </xdr:from>
    <xdr:to>
      <xdr:col>21</xdr:col>
      <xdr:colOff>212725</xdr:colOff>
      <xdr:row>94</xdr:row>
      <xdr:rowOff>138685</xdr:rowOff>
    </xdr:to>
    <xdr:sp macro="" textlink="">
      <xdr:nvSpPr>
        <xdr:cNvPr id="712" name="円/楕円 711"/>
        <xdr:cNvSpPr/>
      </xdr:nvSpPr>
      <xdr:spPr>
        <a:xfrm>
          <a:off x="14541500" y="161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129812</xdr:rowOff>
    </xdr:from>
    <xdr:ext cx="469744" cy="259045"/>
    <xdr:sp macro="" textlink="">
      <xdr:nvSpPr>
        <xdr:cNvPr id="713" name="テキスト ボックス 712"/>
        <xdr:cNvSpPr txBox="1"/>
      </xdr:nvSpPr>
      <xdr:spPr>
        <a:xfrm>
          <a:off x="14357427" y="162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108838</xdr:rowOff>
    </xdr:from>
    <xdr:to>
      <xdr:col>20</xdr:col>
      <xdr:colOff>9525</xdr:colOff>
      <xdr:row>94</xdr:row>
      <xdr:rowOff>38988</xdr:rowOff>
    </xdr:to>
    <xdr:sp macro="" textlink="">
      <xdr:nvSpPr>
        <xdr:cNvPr id="714" name="円/楕円 713"/>
        <xdr:cNvSpPr/>
      </xdr:nvSpPr>
      <xdr:spPr>
        <a:xfrm>
          <a:off x="13652500" y="160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30115</xdr:rowOff>
    </xdr:from>
    <xdr:ext cx="534377" cy="259045"/>
    <xdr:sp macro="" textlink="">
      <xdr:nvSpPr>
        <xdr:cNvPr id="715" name="テキスト ボックス 714"/>
        <xdr:cNvSpPr txBox="1"/>
      </xdr:nvSpPr>
      <xdr:spPr>
        <a:xfrm>
          <a:off x="13436111" y="161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16638</xdr:rowOff>
    </xdr:from>
    <xdr:to>
      <xdr:col>18</xdr:col>
      <xdr:colOff>492125</xdr:colOff>
      <xdr:row>93</xdr:row>
      <xdr:rowOff>118238</xdr:rowOff>
    </xdr:to>
    <xdr:sp macro="" textlink="">
      <xdr:nvSpPr>
        <xdr:cNvPr id="716" name="円/楕円 715"/>
        <xdr:cNvSpPr/>
      </xdr:nvSpPr>
      <xdr:spPr>
        <a:xfrm>
          <a:off x="12763500" y="159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109365</xdr:rowOff>
    </xdr:from>
    <xdr:ext cx="534377" cy="259045"/>
    <xdr:sp macro="" textlink="">
      <xdr:nvSpPr>
        <xdr:cNvPr id="717" name="テキスト ボックス 716"/>
        <xdr:cNvSpPr txBox="1"/>
      </xdr:nvSpPr>
      <xdr:spPr>
        <a:xfrm>
          <a:off x="12547111" y="160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歳出総額の住民一人当たりのコストは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414,637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円となり、前年度の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402,069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12,568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円増加した。総務費は減となったものの、民生費の増加傾向が続いていることに加え、土木費と教育費が増となったことが主な要因となっている。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43,432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円の減となった。退職手当の減などが要因となっている。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218,792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た。保育所待機児童対策に伴う入所児童数の増による関係経費の増や年金生活者等支援臨時福祉給付金事業費の増などが要因となっており、進展する高齢化や子育て施策の充実により、今後も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44,085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円の増となった。公園等の用地取得費の増などが要因となっている。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59,409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た。学校改築事業費の事業量の増などが要因となっている。今後も、学校の改築など多額の経費が必要となることが見込まれるため、適切な地方債の活用や、計画的な基金への積立て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％となった。実質収支額は、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実質収支額の減少や標準財政規模の増加により、前年度より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実質単年度収支は、実質収支額の減少や財政調整基金の取崩し額の増加等により、前年度より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引き続き厳しい財政状況ではあるが、内部努力の徹底と外部化を基軸とした事務事業の見直しに取り組んでいく。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一般会計及び全ての特別会計で赤字が生じていない。今後とも、各会計で適正な財政運営を行っていく。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AS25" sqref="AS25:AX2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147003118</v>
      </c>
      <c r="BO4" s="411"/>
      <c r="BP4" s="411"/>
      <c r="BQ4" s="411"/>
      <c r="BR4" s="411"/>
      <c r="BS4" s="411"/>
      <c r="BT4" s="411"/>
      <c r="BU4" s="412"/>
      <c r="BV4" s="410">
        <v>144117928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143111565</v>
      </c>
      <c r="BO5" s="416"/>
      <c r="BP5" s="416"/>
      <c r="BQ5" s="416"/>
      <c r="BR5" s="416"/>
      <c r="BS5" s="416"/>
      <c r="BT5" s="416"/>
      <c r="BU5" s="417"/>
      <c r="BV5" s="415">
        <v>137206971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84.9</v>
      </c>
      <c r="CU5" s="386"/>
      <c r="CV5" s="386"/>
      <c r="CW5" s="386"/>
      <c r="CX5" s="386"/>
      <c r="CY5" s="386"/>
      <c r="CZ5" s="386"/>
      <c r="DA5" s="387"/>
      <c r="DB5" s="385">
        <v>83.4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3891553</v>
      </c>
      <c r="BO6" s="416"/>
      <c r="BP6" s="416"/>
      <c r="BQ6" s="416"/>
      <c r="BR6" s="416"/>
      <c r="BS6" s="416"/>
      <c r="BT6" s="416"/>
      <c r="BU6" s="417"/>
      <c r="BV6" s="415">
        <v>6910957</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84.9</v>
      </c>
      <c r="CU6" s="562"/>
      <c r="CV6" s="562"/>
      <c r="CW6" s="562"/>
      <c r="CX6" s="562"/>
      <c r="CY6" s="562"/>
      <c r="CZ6" s="562"/>
      <c r="DA6" s="563"/>
      <c r="DB6" s="561">
        <v>83.4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39806</v>
      </c>
      <c r="BO7" s="416"/>
      <c r="BP7" s="416"/>
      <c r="BQ7" s="416"/>
      <c r="BR7" s="416"/>
      <c r="BS7" s="416"/>
      <c r="BT7" s="416"/>
      <c r="BU7" s="417"/>
      <c r="BV7" s="415">
        <v>206782</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84942867</v>
      </c>
      <c r="CU7" s="416"/>
      <c r="CV7" s="416"/>
      <c r="CW7" s="416"/>
      <c r="CX7" s="416"/>
      <c r="CY7" s="416"/>
      <c r="CZ7" s="416"/>
      <c r="DA7" s="417"/>
      <c r="DB7" s="415">
        <v>83489769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79</v>
      </c>
      <c r="AV8" s="473"/>
      <c r="AW8" s="473"/>
      <c r="AX8" s="473"/>
      <c r="AY8" s="395" t="s">
        <v>95</v>
      </c>
      <c r="AZ8" s="396"/>
      <c r="BA8" s="396"/>
      <c r="BB8" s="396"/>
      <c r="BC8" s="396"/>
      <c r="BD8" s="396"/>
      <c r="BE8" s="396"/>
      <c r="BF8" s="396"/>
      <c r="BG8" s="396"/>
      <c r="BH8" s="396"/>
      <c r="BI8" s="396"/>
      <c r="BJ8" s="396"/>
      <c r="BK8" s="396"/>
      <c r="BL8" s="396"/>
      <c r="BM8" s="397"/>
      <c r="BN8" s="415">
        <v>3851747</v>
      </c>
      <c r="BO8" s="416"/>
      <c r="BP8" s="416"/>
      <c r="BQ8" s="416"/>
      <c r="BR8" s="416"/>
      <c r="BS8" s="416"/>
      <c r="BT8" s="416"/>
      <c r="BU8" s="417"/>
      <c r="BV8" s="415">
        <v>6704175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341076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-2852428</v>
      </c>
      <c r="BO9" s="416"/>
      <c r="BP9" s="416"/>
      <c r="BQ9" s="416"/>
      <c r="BR9" s="416"/>
      <c r="BS9" s="416"/>
      <c r="BT9" s="416"/>
      <c r="BU9" s="417"/>
      <c r="BV9" s="415">
        <v>1854056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3.2</v>
      </c>
      <c r="CU9" s="386"/>
      <c r="CV9" s="386"/>
      <c r="CW9" s="386"/>
      <c r="CX9" s="386"/>
      <c r="CY9" s="386"/>
      <c r="CZ9" s="386"/>
      <c r="DA9" s="387"/>
      <c r="DB9" s="385">
        <v>3.2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335544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160555</v>
      </c>
      <c r="BO10" s="416"/>
      <c r="BP10" s="416"/>
      <c r="BQ10" s="416"/>
      <c r="BR10" s="416"/>
      <c r="BS10" s="416"/>
      <c r="BT10" s="416"/>
      <c r="BU10" s="417"/>
      <c r="BV10" s="415">
        <v>459665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345149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2000000</v>
      </c>
      <c r="BO12" s="416"/>
      <c r="BP12" s="416"/>
      <c r="BQ12" s="416"/>
      <c r="BR12" s="416"/>
      <c r="BS12" s="416"/>
      <c r="BT12" s="416"/>
      <c r="BU12" s="417"/>
      <c r="BV12" s="415">
        <v>1500000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325597</v>
      </c>
      <c r="S13" s="517"/>
      <c r="T13" s="517"/>
      <c r="U13" s="517"/>
      <c r="V13" s="518"/>
      <c r="W13" s="504" t="s">
        <v>124</v>
      </c>
      <c r="X13" s="428"/>
      <c r="Y13" s="428"/>
      <c r="Z13" s="428"/>
      <c r="AA13" s="428"/>
      <c r="AB13" s="429"/>
      <c r="AC13" s="391">
        <v>93</v>
      </c>
      <c r="AD13" s="392"/>
      <c r="AE13" s="392"/>
      <c r="AF13" s="392"/>
      <c r="AG13" s="393"/>
      <c r="AH13" s="391">
        <v>87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-4691873</v>
      </c>
      <c r="BO13" s="416"/>
      <c r="BP13" s="416"/>
      <c r="BQ13" s="416"/>
      <c r="BR13" s="416"/>
      <c r="BS13" s="416"/>
      <c r="BT13" s="416"/>
      <c r="BU13" s="417"/>
      <c r="BV13" s="415">
        <v>813721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-3.5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341252</v>
      </c>
      <c r="S14" s="517"/>
      <c r="T14" s="517"/>
      <c r="U14" s="517"/>
      <c r="V14" s="518"/>
      <c r="W14" s="519"/>
      <c r="X14" s="431"/>
      <c r="Y14" s="431"/>
      <c r="Z14" s="431"/>
      <c r="AA14" s="431"/>
      <c r="AB14" s="432"/>
      <c r="AC14" s="509">
        <v>0.1</v>
      </c>
      <c r="AD14" s="510"/>
      <c r="AE14" s="510"/>
      <c r="AF14" s="510"/>
      <c r="AG14" s="511"/>
      <c r="AH14" s="509">
        <v>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323643</v>
      </c>
      <c r="S15" s="517"/>
      <c r="T15" s="517"/>
      <c r="U15" s="517"/>
      <c r="V15" s="518"/>
      <c r="W15" s="504" t="s">
        <v>131</v>
      </c>
      <c r="X15" s="428"/>
      <c r="Y15" s="428"/>
      <c r="Z15" s="428"/>
      <c r="AA15" s="428"/>
      <c r="AB15" s="429"/>
      <c r="AC15" s="391">
        <v>20867</v>
      </c>
      <c r="AD15" s="392"/>
      <c r="AE15" s="392"/>
      <c r="AF15" s="392"/>
      <c r="AG15" s="393"/>
      <c r="AH15" s="391">
        <v>22756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32636190</v>
      </c>
      <c r="BO15" s="411"/>
      <c r="BP15" s="411"/>
      <c r="BQ15" s="411"/>
      <c r="BR15" s="411"/>
      <c r="BS15" s="411"/>
      <c r="BT15" s="411"/>
      <c r="BU15" s="412"/>
      <c r="BV15" s="410">
        <v>31890284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16.899999999999999</v>
      </c>
      <c r="AD16" s="510"/>
      <c r="AE16" s="510"/>
      <c r="AF16" s="510"/>
      <c r="AG16" s="511"/>
      <c r="AH16" s="509">
        <v>17.100000000000001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80499766</v>
      </c>
      <c r="BO16" s="416"/>
      <c r="BP16" s="416"/>
      <c r="BQ16" s="416"/>
      <c r="BR16" s="416"/>
      <c r="BS16" s="416"/>
      <c r="BT16" s="416"/>
      <c r="BU16" s="417"/>
      <c r="BV16" s="415">
        <v>79498053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102342</v>
      </c>
      <c r="AD17" s="392"/>
      <c r="AE17" s="392"/>
      <c r="AF17" s="392"/>
      <c r="AG17" s="393"/>
      <c r="AH17" s="391">
        <v>110353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84942867</v>
      </c>
      <c r="BO17" s="416"/>
      <c r="BP17" s="416"/>
      <c r="BQ17" s="416"/>
      <c r="BR17" s="416"/>
      <c r="BS17" s="416"/>
      <c r="BT17" s="416"/>
      <c r="BU17" s="417"/>
      <c r="BV17" s="415">
        <v>83489769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20.61</v>
      </c>
      <c r="M18" s="480"/>
      <c r="N18" s="480"/>
      <c r="O18" s="480"/>
      <c r="P18" s="480"/>
      <c r="Q18" s="480"/>
      <c r="R18" s="481"/>
      <c r="S18" s="481"/>
      <c r="T18" s="481"/>
      <c r="U18" s="481"/>
      <c r="V18" s="482"/>
      <c r="W18" s="496"/>
      <c r="X18" s="497"/>
      <c r="Y18" s="497"/>
      <c r="Z18" s="497"/>
      <c r="AA18" s="497"/>
      <c r="AB18" s="505"/>
      <c r="AC18" s="379">
        <v>83</v>
      </c>
      <c r="AD18" s="380"/>
      <c r="AE18" s="380"/>
      <c r="AF18" s="380"/>
      <c r="AG18" s="483"/>
      <c r="AH18" s="379">
        <v>82.9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72583233</v>
      </c>
      <c r="BO18" s="416"/>
      <c r="BP18" s="416"/>
      <c r="BQ18" s="416"/>
      <c r="BR18" s="416"/>
      <c r="BS18" s="416"/>
      <c r="BT18" s="416"/>
      <c r="BU18" s="417"/>
      <c r="BV18" s="415">
        <v>71572289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16549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95741015</v>
      </c>
      <c r="BO19" s="416"/>
      <c r="BP19" s="416"/>
      <c r="BQ19" s="416"/>
      <c r="BR19" s="416"/>
      <c r="BS19" s="416"/>
      <c r="BT19" s="416"/>
      <c r="BU19" s="417"/>
      <c r="BV19" s="415">
        <v>94379229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178379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26426839</v>
      </c>
      <c r="BO23" s="416"/>
      <c r="BP23" s="416"/>
      <c r="BQ23" s="416"/>
      <c r="BR23" s="416"/>
      <c r="BS23" s="416"/>
      <c r="BT23" s="416"/>
      <c r="BU23" s="417"/>
      <c r="BV23" s="415">
        <v>24289357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11523</v>
      </c>
      <c r="R24" s="392"/>
      <c r="S24" s="392"/>
      <c r="T24" s="392"/>
      <c r="U24" s="392"/>
      <c r="V24" s="393"/>
      <c r="W24" s="457"/>
      <c r="X24" s="448"/>
      <c r="Y24" s="449"/>
      <c r="Z24" s="388" t="s">
        <v>155</v>
      </c>
      <c r="AA24" s="389"/>
      <c r="AB24" s="389"/>
      <c r="AC24" s="389"/>
      <c r="AD24" s="389"/>
      <c r="AE24" s="389"/>
      <c r="AF24" s="389"/>
      <c r="AG24" s="390"/>
      <c r="AH24" s="391">
        <v>2425</v>
      </c>
      <c r="AI24" s="392"/>
      <c r="AJ24" s="392"/>
      <c r="AK24" s="392"/>
      <c r="AL24" s="393"/>
      <c r="AM24" s="391">
        <v>7296825</v>
      </c>
      <c r="AN24" s="392"/>
      <c r="AO24" s="392"/>
      <c r="AP24" s="392"/>
      <c r="AQ24" s="392"/>
      <c r="AR24" s="393"/>
      <c r="AS24" s="391">
        <v>3009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18168028</v>
      </c>
      <c r="BO24" s="416"/>
      <c r="BP24" s="416"/>
      <c r="BQ24" s="416"/>
      <c r="BR24" s="416"/>
      <c r="BS24" s="416"/>
      <c r="BT24" s="416"/>
      <c r="BU24" s="417"/>
      <c r="BV24" s="415">
        <v>17174375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9229</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31064463</v>
      </c>
      <c r="BO25" s="411"/>
      <c r="BP25" s="411"/>
      <c r="BQ25" s="411"/>
      <c r="BR25" s="411"/>
      <c r="BS25" s="411"/>
      <c r="BT25" s="411"/>
      <c r="BU25" s="412"/>
      <c r="BV25" s="410">
        <v>25476018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8452</v>
      </c>
      <c r="R26" s="392"/>
      <c r="S26" s="392"/>
      <c r="T26" s="392"/>
      <c r="U26" s="392"/>
      <c r="V26" s="393"/>
      <c r="W26" s="457"/>
      <c r="X26" s="448"/>
      <c r="Y26" s="449"/>
      <c r="Z26" s="388" t="s">
        <v>161</v>
      </c>
      <c r="AA26" s="470"/>
      <c r="AB26" s="470"/>
      <c r="AC26" s="470"/>
      <c r="AD26" s="470"/>
      <c r="AE26" s="470"/>
      <c r="AF26" s="470"/>
      <c r="AG26" s="471"/>
      <c r="AH26" s="391">
        <v>212</v>
      </c>
      <c r="AI26" s="392"/>
      <c r="AJ26" s="392"/>
      <c r="AK26" s="392"/>
      <c r="AL26" s="393"/>
      <c r="AM26" s="391">
        <v>645752</v>
      </c>
      <c r="AN26" s="392"/>
      <c r="AO26" s="392"/>
      <c r="AP26" s="392"/>
      <c r="AQ26" s="392"/>
      <c r="AR26" s="393"/>
      <c r="AS26" s="391">
        <v>3046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50000</v>
      </c>
      <c r="BO26" s="416"/>
      <c r="BP26" s="416"/>
      <c r="BQ26" s="416"/>
      <c r="BR26" s="416"/>
      <c r="BS26" s="416"/>
      <c r="BT26" s="416"/>
      <c r="BU26" s="417"/>
      <c r="BV26" s="415">
        <v>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9276</v>
      </c>
      <c r="R27" s="392"/>
      <c r="S27" s="392"/>
      <c r="T27" s="392"/>
      <c r="U27" s="392"/>
      <c r="V27" s="393"/>
      <c r="W27" s="457"/>
      <c r="X27" s="448"/>
      <c r="Y27" s="449"/>
      <c r="Z27" s="388" t="s">
        <v>164</v>
      </c>
      <c r="AA27" s="389"/>
      <c r="AB27" s="389"/>
      <c r="AC27" s="389"/>
      <c r="AD27" s="389"/>
      <c r="AE27" s="389"/>
      <c r="AF27" s="389"/>
      <c r="AG27" s="390"/>
      <c r="AH27" s="391">
        <v>28</v>
      </c>
      <c r="AI27" s="392"/>
      <c r="AJ27" s="392"/>
      <c r="AK27" s="392"/>
      <c r="AL27" s="393"/>
      <c r="AM27" s="391">
        <v>87314</v>
      </c>
      <c r="AN27" s="392"/>
      <c r="AO27" s="392"/>
      <c r="AP27" s="392"/>
      <c r="AQ27" s="392"/>
      <c r="AR27" s="393"/>
      <c r="AS27" s="391">
        <v>3118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7962</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15722935</v>
      </c>
      <c r="BO28" s="411"/>
      <c r="BP28" s="411"/>
      <c r="BQ28" s="411"/>
      <c r="BR28" s="411"/>
      <c r="BS28" s="411"/>
      <c r="BT28" s="411"/>
      <c r="BU28" s="412"/>
      <c r="BV28" s="410">
        <v>14210292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38</v>
      </c>
      <c r="M29" s="392"/>
      <c r="N29" s="392"/>
      <c r="O29" s="392"/>
      <c r="P29" s="393"/>
      <c r="Q29" s="391">
        <v>6178</v>
      </c>
      <c r="R29" s="392"/>
      <c r="S29" s="392"/>
      <c r="T29" s="392"/>
      <c r="U29" s="392"/>
      <c r="V29" s="393"/>
      <c r="W29" s="458"/>
      <c r="X29" s="459"/>
      <c r="Y29" s="460"/>
      <c r="Z29" s="388" t="s">
        <v>171</v>
      </c>
      <c r="AA29" s="389"/>
      <c r="AB29" s="389"/>
      <c r="AC29" s="389"/>
      <c r="AD29" s="389"/>
      <c r="AE29" s="389"/>
      <c r="AF29" s="389"/>
      <c r="AG29" s="390"/>
      <c r="AH29" s="391">
        <v>2453</v>
      </c>
      <c r="AI29" s="392"/>
      <c r="AJ29" s="392"/>
      <c r="AK29" s="392"/>
      <c r="AL29" s="393"/>
      <c r="AM29" s="391">
        <v>7384139</v>
      </c>
      <c r="AN29" s="392"/>
      <c r="AO29" s="392"/>
      <c r="AP29" s="392"/>
      <c r="AQ29" s="392"/>
      <c r="AR29" s="393"/>
      <c r="AS29" s="391">
        <v>3010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1508441</v>
      </c>
      <c r="BO29" s="416"/>
      <c r="BP29" s="416"/>
      <c r="BQ29" s="416"/>
      <c r="BR29" s="416"/>
      <c r="BS29" s="416"/>
      <c r="BT29" s="416"/>
      <c r="BU29" s="417"/>
      <c r="BV29" s="415">
        <v>1805891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38233940</v>
      </c>
      <c r="BO30" s="419"/>
      <c r="BP30" s="419"/>
      <c r="BQ30" s="419"/>
      <c r="BR30" s="419"/>
      <c r="BS30" s="419"/>
      <c r="BT30" s="419"/>
      <c r="BU30" s="420"/>
      <c r="BV30" s="418">
        <v>39282975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特別区人事・厚生事務組合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北区土地開発公社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中小企業従業員退職金等共済事業会計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特別区競馬組合</v>
      </c>
      <c r="BZ35" s="374"/>
      <c r="CA35" s="374"/>
      <c r="CB35" s="374"/>
      <c r="CC35" s="374"/>
      <c r="CD35" s="374"/>
      <c r="CE35" s="374"/>
      <c r="CF35" s="374"/>
      <c r="CG35" s="374"/>
      <c r="CH35" s="374"/>
      <c r="CI35" s="374"/>
      <c r="CJ35" s="374"/>
      <c r="CK35" s="374"/>
      <c r="CL35" s="374"/>
      <c r="CM35" s="374"/>
      <c r="CN35" s="167"/>
      <c r="CO35" s="375">
        <f t="shared" ref="CO35:CO43" si="3">IF(CQ35="","",CO34+1)</f>
        <v>12</v>
      </c>
      <c r="CP35" s="375"/>
      <c r="CQ35" s="374" t="str">
        <f>IF('各会計、関係団体の財政状況及び健全化判断比率'!BS8="","",'各会計、関係団体の財政状況及び健全化判断比率'!BS8)</f>
        <v>東京都北区体育協会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東京二十三区清掃一部事務組合</v>
      </c>
      <c r="BZ36" s="374"/>
      <c r="CA36" s="374"/>
      <c r="CB36" s="374"/>
      <c r="CC36" s="374"/>
      <c r="CD36" s="374"/>
      <c r="CE36" s="374"/>
      <c r="CF36" s="374"/>
      <c r="CG36" s="374"/>
      <c r="CH36" s="374"/>
      <c r="CI36" s="374"/>
      <c r="CJ36" s="374"/>
      <c r="CK36" s="374"/>
      <c r="CL36" s="374"/>
      <c r="CM36" s="374"/>
      <c r="CN36" s="167"/>
      <c r="CO36" s="375">
        <f t="shared" si="3"/>
        <v>13</v>
      </c>
      <c r="CP36" s="375"/>
      <c r="CQ36" s="374" t="str">
        <f>IF('各会計、関係団体の財政状況及び健全化判断比率'!BS9="","",'各会計、関係団体の財政状況及び健全化判断比率'!BS9)</f>
        <v>北区文化振興財団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東京都後期高齢者医療広域組合（一般会計）</v>
      </c>
      <c r="BZ37" s="374"/>
      <c r="CA37" s="374"/>
      <c r="CB37" s="374"/>
      <c r="CC37" s="374"/>
      <c r="CD37" s="374"/>
      <c r="CE37" s="374"/>
      <c r="CF37" s="374"/>
      <c r="CG37" s="374"/>
      <c r="CH37" s="374"/>
      <c r="CI37" s="374"/>
      <c r="CJ37" s="374"/>
      <c r="CK37" s="374"/>
      <c r="CL37" s="374"/>
      <c r="CM37" s="374"/>
      <c r="CN37" s="167"/>
      <c r="CO37" s="375">
        <f t="shared" si="3"/>
        <v>14</v>
      </c>
      <c r="CP37" s="375"/>
      <c r="CQ37" s="374" t="str">
        <f>IF('各会計、関係団体の財政状況及び健全化判断比率'!BS10="","",'各会計、関係団体の財政状況及び健全化判断比率'!BS10)</f>
        <v>東京城北勤労者サービスセンター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東京都後期高齢者医療広域組合（後期高齢者医療特別会計）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election activeCell="K38" sqref="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5.73</v>
      </c>
      <c r="G34" s="33">
        <v>7.19</v>
      </c>
      <c r="H34" s="33">
        <v>6.05</v>
      </c>
      <c r="I34" s="33">
        <v>8.02</v>
      </c>
      <c r="J34" s="34">
        <v>4.53</v>
      </c>
      <c r="K34" s="22"/>
      <c r="L34" s="22"/>
      <c r="M34" s="22"/>
      <c r="N34" s="22"/>
      <c r="O34" s="22"/>
      <c r="P34" s="22"/>
    </row>
    <row r="35" spans="1:16" ht="39" customHeight="1">
      <c r="A35" s="22"/>
      <c r="B35" s="35"/>
      <c r="C35" s="1178" t="s">
        <v>526</v>
      </c>
      <c r="D35" s="1179"/>
      <c r="E35" s="1180"/>
      <c r="F35" s="36">
        <v>1.28</v>
      </c>
      <c r="G35" s="37">
        <v>1.87</v>
      </c>
      <c r="H35" s="37">
        <v>1.01</v>
      </c>
      <c r="I35" s="37">
        <v>1.3</v>
      </c>
      <c r="J35" s="38">
        <v>1.77</v>
      </c>
      <c r="K35" s="22"/>
      <c r="L35" s="22"/>
      <c r="M35" s="22"/>
      <c r="N35" s="22"/>
      <c r="O35" s="22"/>
      <c r="P35" s="22"/>
    </row>
    <row r="36" spans="1:16" ht="39" customHeight="1">
      <c r="A36" s="22"/>
      <c r="B36" s="35"/>
      <c r="C36" s="1178" t="s">
        <v>527</v>
      </c>
      <c r="D36" s="1179"/>
      <c r="E36" s="1180"/>
      <c r="F36" s="36">
        <v>0.82</v>
      </c>
      <c r="G36" s="37">
        <v>0.99</v>
      </c>
      <c r="H36" s="37">
        <v>1.27</v>
      </c>
      <c r="I36" s="37">
        <v>0.44</v>
      </c>
      <c r="J36" s="38">
        <v>0.61</v>
      </c>
      <c r="K36" s="22"/>
      <c r="L36" s="22"/>
      <c r="M36" s="22"/>
      <c r="N36" s="22"/>
      <c r="O36" s="22"/>
      <c r="P36" s="22"/>
    </row>
    <row r="37" spans="1:16" ht="39" customHeight="1">
      <c r="A37" s="22"/>
      <c r="B37" s="35"/>
      <c r="C37" s="1178" t="s">
        <v>528</v>
      </c>
      <c r="D37" s="1179"/>
      <c r="E37" s="1180"/>
      <c r="F37" s="36">
        <v>0.28999999999999998</v>
      </c>
      <c r="G37" s="37">
        <v>0.3</v>
      </c>
      <c r="H37" s="37">
        <v>0.28000000000000003</v>
      </c>
      <c r="I37" s="37">
        <v>0.26</v>
      </c>
      <c r="J37" s="38">
        <v>0.24</v>
      </c>
      <c r="K37" s="22"/>
      <c r="L37" s="22"/>
      <c r="M37" s="22"/>
      <c r="N37" s="22"/>
      <c r="O37" s="22"/>
      <c r="P37" s="22"/>
    </row>
    <row r="38" spans="1:16" ht="39" customHeight="1">
      <c r="A38" s="22"/>
      <c r="B38" s="35"/>
      <c r="C38" s="1178" t="s">
        <v>529</v>
      </c>
      <c r="D38" s="1179"/>
      <c r="E38" s="1180"/>
      <c r="F38" s="36">
        <v>0</v>
      </c>
      <c r="G38" s="37">
        <v>0</v>
      </c>
      <c r="H38" s="37">
        <v>0</v>
      </c>
      <c r="I38" s="37">
        <v>0</v>
      </c>
      <c r="J38" s="38">
        <v>0</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election activeCell="O51" sqref="O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3696</v>
      </c>
      <c r="L45" s="60">
        <v>3570</v>
      </c>
      <c r="M45" s="60">
        <v>3355</v>
      </c>
      <c r="N45" s="60">
        <v>3167</v>
      </c>
      <c r="O45" s="61">
        <v>3252</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v>213</v>
      </c>
      <c r="L47" s="64">
        <v>65</v>
      </c>
      <c r="M47" s="64">
        <v>35</v>
      </c>
      <c r="N47" s="64">
        <v>27</v>
      </c>
      <c r="O47" s="65">
        <v>27</v>
      </c>
      <c r="P47" s="48"/>
      <c r="Q47" s="48"/>
      <c r="R47" s="48"/>
      <c r="S47" s="48"/>
      <c r="T47" s="48"/>
      <c r="U47" s="48"/>
    </row>
    <row r="48" spans="1:21" ht="30.75" customHeight="1">
      <c r="A48" s="48"/>
      <c r="B48" s="1196"/>
      <c r="C48" s="1197"/>
      <c r="D48" s="62"/>
      <c r="E48" s="1188" t="s">
        <v>15</v>
      </c>
      <c r="F48" s="1188"/>
      <c r="G48" s="1188"/>
      <c r="H48" s="1188"/>
      <c r="I48" s="1188"/>
      <c r="J48" s="1189"/>
      <c r="K48" s="63" t="s">
        <v>477</v>
      </c>
      <c r="L48" s="64" t="s">
        <v>477</v>
      </c>
      <c r="M48" s="64" t="s">
        <v>477</v>
      </c>
      <c r="N48" s="64" t="s">
        <v>477</v>
      </c>
      <c r="O48" s="65" t="s">
        <v>477</v>
      </c>
      <c r="P48" s="48"/>
      <c r="Q48" s="48"/>
      <c r="R48" s="48"/>
      <c r="S48" s="48"/>
      <c r="T48" s="48"/>
      <c r="U48" s="48"/>
    </row>
    <row r="49" spans="1:21" ht="30.75" customHeight="1">
      <c r="A49" s="48"/>
      <c r="B49" s="1196"/>
      <c r="C49" s="1197"/>
      <c r="D49" s="62"/>
      <c r="E49" s="1188" t="s">
        <v>16</v>
      </c>
      <c r="F49" s="1188"/>
      <c r="G49" s="1188"/>
      <c r="H49" s="1188"/>
      <c r="I49" s="1188"/>
      <c r="J49" s="1189"/>
      <c r="K49" s="63">
        <v>289</v>
      </c>
      <c r="L49" s="64">
        <v>216</v>
      </c>
      <c r="M49" s="64">
        <v>176</v>
      </c>
      <c r="N49" s="64">
        <v>169</v>
      </c>
      <c r="O49" s="65">
        <v>101</v>
      </c>
      <c r="P49" s="48"/>
      <c r="Q49" s="48"/>
      <c r="R49" s="48"/>
      <c r="S49" s="48"/>
      <c r="T49" s="48"/>
      <c r="U49" s="48"/>
    </row>
    <row r="50" spans="1:21" ht="30.75" customHeight="1">
      <c r="A50" s="48"/>
      <c r="B50" s="1196"/>
      <c r="C50" s="1197"/>
      <c r="D50" s="62"/>
      <c r="E50" s="1188" t="s">
        <v>17</v>
      </c>
      <c r="F50" s="1188"/>
      <c r="G50" s="1188"/>
      <c r="H50" s="1188"/>
      <c r="I50" s="1188"/>
      <c r="J50" s="1189"/>
      <c r="K50" s="63">
        <v>96</v>
      </c>
      <c r="L50" s="64">
        <v>96</v>
      </c>
      <c r="M50" s="64">
        <v>84</v>
      </c>
      <c r="N50" s="64">
        <v>84</v>
      </c>
      <c r="O50" s="65">
        <v>73</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5900</v>
      </c>
      <c r="L52" s="64">
        <v>6078</v>
      </c>
      <c r="M52" s="64">
        <v>6255</v>
      </c>
      <c r="N52" s="64">
        <v>6553</v>
      </c>
      <c r="O52" s="65">
        <v>6395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-1606</v>
      </c>
      <c r="L53" s="69">
        <v>-2131</v>
      </c>
      <c r="M53" s="69">
        <v>-2605</v>
      </c>
      <c r="N53" s="69">
        <v>-3106</v>
      </c>
      <c r="O53" s="70">
        <v>-2942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4"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28899</v>
      </c>
      <c r="J41" s="83">
        <v>28085</v>
      </c>
      <c r="K41" s="83">
        <v>26158</v>
      </c>
      <c r="L41" s="83">
        <v>25844</v>
      </c>
      <c r="M41" s="84">
        <v>27763</v>
      </c>
    </row>
    <row r="42" spans="2:13" ht="27.75" customHeight="1">
      <c r="B42" s="1204"/>
      <c r="C42" s="1205"/>
      <c r="D42" s="85"/>
      <c r="E42" s="1208" t="s">
        <v>26</v>
      </c>
      <c r="F42" s="1208"/>
      <c r="G42" s="1208"/>
      <c r="H42" s="1209"/>
      <c r="I42" s="86">
        <v>949</v>
      </c>
      <c r="J42" s="87">
        <v>834</v>
      </c>
      <c r="K42" s="87">
        <v>1029</v>
      </c>
      <c r="L42" s="87">
        <v>1498</v>
      </c>
      <c r="M42" s="88">
        <v>1382</v>
      </c>
    </row>
    <row r="43" spans="2:13" ht="27.75" customHeight="1">
      <c r="B43" s="1204"/>
      <c r="C43" s="1205"/>
      <c r="D43" s="85"/>
      <c r="E43" s="1208" t="s">
        <v>27</v>
      </c>
      <c r="F43" s="1208"/>
      <c r="G43" s="1208"/>
      <c r="H43" s="1209"/>
      <c r="I43" s="86" t="s">
        <v>477</v>
      </c>
      <c r="J43" s="87" t="s">
        <v>477</v>
      </c>
      <c r="K43" s="87" t="s">
        <v>477</v>
      </c>
      <c r="L43" s="87" t="s">
        <v>477</v>
      </c>
      <c r="M43" s="88" t="s">
        <v>477</v>
      </c>
    </row>
    <row r="44" spans="2:13" ht="27.75" customHeight="1">
      <c r="B44" s="1204"/>
      <c r="C44" s="1205"/>
      <c r="D44" s="85"/>
      <c r="E44" s="1208" t="s">
        <v>28</v>
      </c>
      <c r="F44" s="1208"/>
      <c r="G44" s="1208"/>
      <c r="H44" s="1209"/>
      <c r="I44" s="86">
        <v>1046</v>
      </c>
      <c r="J44" s="87">
        <v>1084</v>
      </c>
      <c r="K44" s="87">
        <v>1039</v>
      </c>
      <c r="L44" s="87">
        <v>1003</v>
      </c>
      <c r="M44" s="88">
        <v>1052</v>
      </c>
    </row>
    <row r="45" spans="2:13" ht="27.75" customHeight="1">
      <c r="B45" s="1204"/>
      <c r="C45" s="1205"/>
      <c r="D45" s="85"/>
      <c r="E45" s="1208" t="s">
        <v>29</v>
      </c>
      <c r="F45" s="1208"/>
      <c r="G45" s="1208"/>
      <c r="H45" s="1209"/>
      <c r="I45" s="86">
        <v>22016</v>
      </c>
      <c r="J45" s="87">
        <v>19918</v>
      </c>
      <c r="K45" s="87">
        <v>20389</v>
      </c>
      <c r="L45" s="87">
        <v>16761</v>
      </c>
      <c r="M45" s="88">
        <v>17118</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47773</v>
      </c>
      <c r="J50" s="87">
        <v>48401</v>
      </c>
      <c r="K50" s="87">
        <v>51565</v>
      </c>
      <c r="L50" s="87">
        <v>57237</v>
      </c>
      <c r="M50" s="88">
        <v>57755</v>
      </c>
    </row>
    <row r="51" spans="2:13" ht="27.75" customHeight="1">
      <c r="B51" s="1204"/>
      <c r="C51" s="1205"/>
      <c r="D51" s="85"/>
      <c r="E51" s="1208" t="s">
        <v>36</v>
      </c>
      <c r="F51" s="1208"/>
      <c r="G51" s="1208"/>
      <c r="H51" s="1209"/>
      <c r="I51" s="86" t="s">
        <v>477</v>
      </c>
      <c r="J51" s="87" t="s">
        <v>477</v>
      </c>
      <c r="K51" s="87" t="s">
        <v>477</v>
      </c>
      <c r="L51" s="87" t="s">
        <v>477</v>
      </c>
      <c r="M51" s="88" t="s">
        <v>477</v>
      </c>
    </row>
    <row r="52" spans="2:13" ht="27.75" customHeight="1">
      <c r="B52" s="1206"/>
      <c r="C52" s="1207"/>
      <c r="D52" s="85"/>
      <c r="E52" s="1208" t="s">
        <v>37</v>
      </c>
      <c r="F52" s="1208"/>
      <c r="G52" s="1208"/>
      <c r="H52" s="1209"/>
      <c r="I52" s="86">
        <v>83310</v>
      </c>
      <c r="J52" s="87">
        <v>77874</v>
      </c>
      <c r="K52" s="87">
        <v>73988</v>
      </c>
      <c r="L52" s="87">
        <v>69012</v>
      </c>
      <c r="M52" s="88">
        <v>64148</v>
      </c>
    </row>
    <row r="53" spans="2:13" ht="27.75" customHeight="1" thickBot="1">
      <c r="B53" s="1210" t="s">
        <v>38</v>
      </c>
      <c r="C53" s="1211"/>
      <c r="D53" s="92"/>
      <c r="E53" s="1212" t="s">
        <v>39</v>
      </c>
      <c r="F53" s="1212"/>
      <c r="G53" s="1212"/>
      <c r="H53" s="1213"/>
      <c r="I53" s="93">
        <v>-78173</v>
      </c>
      <c r="J53" s="94">
        <v>-76354</v>
      </c>
      <c r="K53" s="94">
        <v>-76939</v>
      </c>
      <c r="L53" s="94">
        <v>-81141</v>
      </c>
      <c r="M53" s="95">
        <v>-74589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7" zoomScaleNormal="100" zoomScaleSheetLayoutView="55" workbookViewId="0">
      <selection activeCell="M15" sqref="M1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33" t="s">
        <v>555</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557</v>
      </c>
      <c r="H51" s="1246"/>
      <c r="I51" s="1251" t="s">
        <v>558</v>
      </c>
      <c r="J51" s="1251"/>
      <c r="K51" s="1255"/>
      <c r="L51" s="1255"/>
      <c r="M51" s="1255"/>
      <c r="N51" s="1255"/>
      <c r="O51" s="1221"/>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559</v>
      </c>
      <c r="J53" s="1231"/>
      <c r="K53" s="1256"/>
      <c r="L53" s="1256"/>
      <c r="M53" s="1256"/>
      <c r="N53" s="1256"/>
      <c r="O53" s="1253">
        <v>54.5</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560</v>
      </c>
      <c r="H55" s="1226"/>
      <c r="I55" s="1231" t="s">
        <v>558</v>
      </c>
      <c r="J55" s="1231"/>
      <c r="K55" s="1255"/>
      <c r="L55" s="1255"/>
      <c r="M55" s="1255"/>
      <c r="N55" s="1255"/>
      <c r="O55" s="1221">
        <v>0</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559</v>
      </c>
      <c r="J57" s="1223"/>
      <c r="K57" s="1256"/>
      <c r="L57" s="1256"/>
      <c r="M57" s="1256"/>
      <c r="N57" s="1256"/>
      <c r="O57" s="1253">
        <v>55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33" t="s">
        <v>562</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557</v>
      </c>
      <c r="H73" s="1246"/>
      <c r="I73" s="1251" t="s">
        <v>558</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564</v>
      </c>
      <c r="J75" s="1231"/>
      <c r="K75" s="1253">
        <v>-2</v>
      </c>
      <c r="L75" s="1253">
        <v>-2.4</v>
      </c>
      <c r="M75" s="1253">
        <v>-2.9</v>
      </c>
      <c r="N75" s="1253">
        <v>-3.5</v>
      </c>
      <c r="O75" s="1253">
        <v>-3.7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560</v>
      </c>
      <c r="H77" s="1226"/>
      <c r="I77" s="1231" t="s">
        <v>558</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564</v>
      </c>
      <c r="J79" s="1223"/>
      <c r="K79" s="1224">
        <v>-0.7</v>
      </c>
      <c r="L79" s="1224">
        <v>-1.3</v>
      </c>
      <c r="M79" s="1224">
        <v>-1.8</v>
      </c>
      <c r="N79" s="1224">
        <v>-2.2999999999999998</v>
      </c>
      <c r="O79" s="1224">
        <v>-2.8</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3" zoomScale="70" zoomScaleNormal="7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70" zoomScaleNormal="7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27460</v>
      </c>
      <c r="E3" s="118"/>
      <c r="F3" s="119">
        <v>37665</v>
      </c>
      <c r="G3" s="120"/>
      <c r="H3" s="121"/>
    </row>
    <row r="4" spans="1:8">
      <c r="A4" s="122"/>
      <c r="B4" s="123"/>
      <c r="C4" s="124"/>
      <c r="D4" s="125">
        <v>19414</v>
      </c>
      <c r="E4" s="126"/>
      <c r="F4" s="127">
        <v>25730</v>
      </c>
      <c r="G4" s="128"/>
      <c r="H4" s="129"/>
    </row>
    <row r="5" spans="1:8">
      <c r="A5" s="110" t="s">
        <v>511</v>
      </c>
      <c r="B5" s="115"/>
      <c r="C5" s="116"/>
      <c r="D5" s="117">
        <v>36430</v>
      </c>
      <c r="E5" s="118"/>
      <c r="F5" s="119">
        <v>36861</v>
      </c>
      <c r="G5" s="120"/>
      <c r="H5" s="121"/>
    </row>
    <row r="6" spans="1:8">
      <c r="A6" s="122"/>
      <c r="B6" s="123"/>
      <c r="C6" s="124"/>
      <c r="D6" s="125">
        <v>26239</v>
      </c>
      <c r="E6" s="126"/>
      <c r="F6" s="127">
        <v>23990</v>
      </c>
      <c r="G6" s="128"/>
      <c r="H6" s="129"/>
    </row>
    <row r="7" spans="1:8">
      <c r="A7" s="110" t="s">
        <v>512</v>
      </c>
      <c r="B7" s="115"/>
      <c r="C7" s="116"/>
      <c r="D7" s="117">
        <v>24730</v>
      </c>
      <c r="E7" s="118"/>
      <c r="F7" s="119">
        <v>47064</v>
      </c>
      <c r="G7" s="120"/>
      <c r="H7" s="121"/>
    </row>
    <row r="8" spans="1:8">
      <c r="A8" s="122"/>
      <c r="B8" s="123"/>
      <c r="C8" s="124"/>
      <c r="D8" s="125">
        <v>20898</v>
      </c>
      <c r="E8" s="126"/>
      <c r="F8" s="127">
        <v>32508</v>
      </c>
      <c r="G8" s="128"/>
      <c r="H8" s="129"/>
    </row>
    <row r="9" spans="1:8">
      <c r="A9" s="110" t="s">
        <v>513</v>
      </c>
      <c r="B9" s="115"/>
      <c r="C9" s="116"/>
      <c r="D9" s="117">
        <v>45951</v>
      </c>
      <c r="E9" s="118"/>
      <c r="F9" s="119">
        <v>43773</v>
      </c>
      <c r="G9" s="120"/>
      <c r="H9" s="121"/>
    </row>
    <row r="10" spans="1:8">
      <c r="A10" s="122"/>
      <c r="B10" s="123"/>
      <c r="C10" s="124"/>
      <c r="D10" s="125">
        <v>31168</v>
      </c>
      <c r="E10" s="126"/>
      <c r="F10" s="127">
        <v>30346</v>
      </c>
      <c r="G10" s="128"/>
      <c r="H10" s="129"/>
    </row>
    <row r="11" spans="1:8">
      <c r="A11" s="110" t="s">
        <v>514</v>
      </c>
      <c r="B11" s="115"/>
      <c r="C11" s="116"/>
      <c r="D11" s="117">
        <v>62207</v>
      </c>
      <c r="E11" s="118"/>
      <c r="F11" s="119">
        <v>51565</v>
      </c>
      <c r="G11" s="120"/>
      <c r="H11" s="121"/>
    </row>
    <row r="12" spans="1:8">
      <c r="A12" s="122"/>
      <c r="B12" s="123"/>
      <c r="C12" s="130"/>
      <c r="D12" s="125">
        <v>50731</v>
      </c>
      <c r="E12" s="126"/>
      <c r="F12" s="127">
        <v>35359</v>
      </c>
      <c r="G12" s="128"/>
      <c r="H12" s="129"/>
    </row>
    <row r="13" spans="1:8">
      <c r="A13" s="110"/>
      <c r="B13" s="115"/>
      <c r="C13" s="131"/>
      <c r="D13" s="132">
        <v>39356</v>
      </c>
      <c r="E13" s="133"/>
      <c r="F13" s="134">
        <v>43386</v>
      </c>
      <c r="G13" s="135"/>
      <c r="H13" s="121"/>
    </row>
    <row r="14" spans="1:8">
      <c r="A14" s="122"/>
      <c r="B14" s="123"/>
      <c r="C14" s="124"/>
      <c r="D14" s="125">
        <v>29690</v>
      </c>
      <c r="E14" s="126"/>
      <c r="F14" s="127">
        <v>29587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5.74</v>
      </c>
      <c r="C19" s="136">
        <f>ROUND(VALUE(SUBSTITUTE(実質収支比率等に係る経年分析!G$48,"▲","-")),2)</f>
        <v>7.2</v>
      </c>
      <c r="D19" s="136">
        <f>ROUND(VALUE(SUBSTITUTE(実質収支比率等に係る経年分析!H$48,"▲","-")),2)</f>
        <v>6.06</v>
      </c>
      <c r="E19" s="136">
        <f>ROUND(VALUE(SUBSTITUTE(実質収支比率等に係る経年分析!I$48,"▲","-")),2)</f>
        <v>8.0299999999999994</v>
      </c>
      <c r="F19" s="136">
        <f>ROUND(VALUE(SUBSTITUTE(実質収支比率等に係る経年分析!J$48,"▲","-")),2)</f>
        <v>4.53</v>
      </c>
    </row>
    <row r="20" spans="1:11">
      <c r="A20" s="136" t="s">
        <v>44</v>
      </c>
      <c r="B20" s="136">
        <f>ROUND(VALUE(SUBSTITUTE(実質収支比率等に係る経年分析!F$47,"▲","-")),2)</f>
        <v>18.059999999999999</v>
      </c>
      <c r="C20" s="136">
        <f>ROUND(VALUE(SUBSTITUTE(実質収支比率等に係る経年分析!G$47,"▲","-")),2)</f>
        <v>15.89</v>
      </c>
      <c r="D20" s="136">
        <f>ROUND(VALUE(SUBSTITUTE(実質収支比率等に係る経年分析!H$47,"▲","-")),2)</f>
        <v>16.02</v>
      </c>
      <c r="E20" s="136">
        <f>ROUND(VALUE(SUBSTITUTE(実質収支比率等に係る経年分析!I$47,"▲","-")),2)</f>
        <v>17.02</v>
      </c>
      <c r="F20" s="136">
        <f>ROUND(VALUE(SUBSTITUTE(実質収支比率等に係る経年分析!J$47,"▲","-")),2)</f>
        <v>18.510000000000002</v>
      </c>
    </row>
    <row r="21" spans="1:11">
      <c r="A21" s="136" t="s">
        <v>45</v>
      </c>
      <c r="B21" s="136">
        <f>IF(ISNUMBER(VALUE(SUBSTITUTE(実質収支比率等に係る経年分析!F$49,"▲","-"))),ROUND(VALUE(SUBSTITUTE(実質収支比率等に係る経年分析!F$49,"▲","-")),2),NA())</f>
        <v>5.69</v>
      </c>
      <c r="C21" s="136">
        <f>IF(ISNUMBER(VALUE(SUBSTITUTE(実質収支比率等に係る経年分析!G$49,"▲","-"))),ROUND(VALUE(SUBSTITUTE(実質収支比率等に係る経年分析!G$49,"▲","-")),2),NA())</f>
        <v>-3.9</v>
      </c>
      <c r="D21" s="136">
        <f>IF(ISNUMBER(VALUE(SUBSTITUTE(実質収支比率等に係る経年分析!H$49,"▲","-"))),ROUND(VALUE(SUBSTITUTE(実質収支比率等に係る経年分析!H$49,"▲","-")),2),NA())</f>
        <v>-3.13</v>
      </c>
      <c r="E21" s="136">
        <f>IF(ISNUMBER(VALUE(SUBSTITUTE(実質収支比率等に係る経年分析!I$49,"▲","-"))),ROUND(VALUE(SUBSTITUTE(実質収支比率等に係る経年分析!I$49,"▲","-")),2),NA())</f>
        <v>0.97</v>
      </c>
      <c r="F21" s="136">
        <f>IF(ISNUMBER(VALUE(SUBSTITUTE(実質収支比率等に係る経年分析!J$49,"▲","-"))),ROUND(VALUE(SUBSTITUTE(実質収支比率等に係る経年分析!J$49,"▲","-")),2),NA())</f>
        <v>-5.52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中小企業従業員退職金等共済事業会計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c r="A34" s="137" t="str">
        <f>IF(連結実質赤字比率に係る赤字・黒字の構成分析!C$36="",NA(),連結実質赤字比率に係る赤字・黒字の構成分析!C$36)</f>
        <v>国民健康保険事業会計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0.61</v>
      </c>
    </row>
    <row r="35" spans="1:16">
      <c r="A35" s="137" t="str">
        <f>IF(連結実質赤字比率に係る赤字・黒字の構成分析!C$35="",NA(),連結実質赤字比率に係る赤字・黒字の構成分析!C$35)</f>
        <v>介護保険会計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5900</v>
      </c>
      <c r="E42" s="138"/>
      <c r="F42" s="138"/>
      <c r="G42" s="138">
        <f>'実質公債費比率（分子）の構造'!L$52</f>
        <v>6078</v>
      </c>
      <c r="H42" s="138"/>
      <c r="I42" s="138"/>
      <c r="J42" s="138">
        <f>'実質公債費比率（分子）の構造'!M$52</f>
        <v>6255</v>
      </c>
      <c r="K42" s="138"/>
      <c r="L42" s="138"/>
      <c r="M42" s="138">
        <f>'実質公債費比率（分子）の構造'!N$52</f>
        <v>6553</v>
      </c>
      <c r="N42" s="138"/>
      <c r="O42" s="138"/>
      <c r="P42" s="138">
        <f>'実質公債費比率（分子）の構造'!O$52</f>
        <v>6395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96</v>
      </c>
      <c r="C44" s="138"/>
      <c r="D44" s="138"/>
      <c r="E44" s="138">
        <f>'実質公債費比率（分子）の構造'!L$50</f>
        <v>96</v>
      </c>
      <c r="F44" s="138"/>
      <c r="G44" s="138"/>
      <c r="H44" s="138">
        <f>'実質公債費比率（分子）の構造'!M$50</f>
        <v>84</v>
      </c>
      <c r="I44" s="138"/>
      <c r="J44" s="138"/>
      <c r="K44" s="138">
        <f>'実質公債費比率（分子）の構造'!N$50</f>
        <v>84</v>
      </c>
      <c r="L44" s="138"/>
      <c r="M44" s="138"/>
      <c r="N44" s="138">
        <f>'実質公債費比率（分子）の構造'!O$50</f>
        <v>73</v>
      </c>
      <c r="O44" s="138"/>
      <c r="P44" s="138"/>
    </row>
    <row r="45" spans="1:16">
      <c r="A45" s="138" t="s">
        <v>55</v>
      </c>
      <c r="B45" s="138">
        <f>'実質公債費比率（分子）の構造'!K$49</f>
        <v>289</v>
      </c>
      <c r="C45" s="138"/>
      <c r="D45" s="138"/>
      <c r="E45" s="138">
        <f>'実質公債費比率（分子）の構造'!L$49</f>
        <v>216</v>
      </c>
      <c r="F45" s="138"/>
      <c r="G45" s="138"/>
      <c r="H45" s="138">
        <f>'実質公債費比率（分子）の構造'!M$49</f>
        <v>176</v>
      </c>
      <c r="I45" s="138"/>
      <c r="J45" s="138"/>
      <c r="K45" s="138">
        <f>'実質公債費比率（分子）の構造'!N$49</f>
        <v>169</v>
      </c>
      <c r="L45" s="138"/>
      <c r="M45" s="138"/>
      <c r="N45" s="138">
        <f>'実質公債費比率（分子）の構造'!O$49</f>
        <v>101</v>
      </c>
      <c r="O45" s="138"/>
      <c r="P45" s="138"/>
    </row>
    <row r="46" spans="1:16">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57</v>
      </c>
      <c r="B47" s="138">
        <f>'実質公債費比率（分子）の構造'!K$47</f>
        <v>213</v>
      </c>
      <c r="C47" s="138"/>
      <c r="D47" s="138"/>
      <c r="E47" s="138">
        <f>'実質公債費比率（分子）の構造'!L$47</f>
        <v>65</v>
      </c>
      <c r="F47" s="138"/>
      <c r="G47" s="138"/>
      <c r="H47" s="138">
        <f>'実質公債費比率（分子）の構造'!M$47</f>
        <v>35</v>
      </c>
      <c r="I47" s="138"/>
      <c r="J47" s="138"/>
      <c r="K47" s="138">
        <f>'実質公債費比率（分子）の構造'!N$47</f>
        <v>27</v>
      </c>
      <c r="L47" s="138"/>
      <c r="M47" s="138"/>
      <c r="N47" s="138">
        <f>'実質公債費比率（分子）の構造'!O$47</f>
        <v>27</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3696</v>
      </c>
      <c r="C49" s="138"/>
      <c r="D49" s="138"/>
      <c r="E49" s="138">
        <f>'実質公債費比率（分子）の構造'!L$45</f>
        <v>3570</v>
      </c>
      <c r="F49" s="138"/>
      <c r="G49" s="138"/>
      <c r="H49" s="138">
        <f>'実質公債費比率（分子）の構造'!M$45</f>
        <v>3355</v>
      </c>
      <c r="I49" s="138"/>
      <c r="J49" s="138"/>
      <c r="K49" s="138">
        <f>'実質公債費比率（分子）の構造'!N$45</f>
        <v>3167</v>
      </c>
      <c r="L49" s="138"/>
      <c r="M49" s="138"/>
      <c r="N49" s="138">
        <f>'実質公債費比率（分子）の構造'!O$45</f>
        <v>3252</v>
      </c>
      <c r="O49" s="138"/>
      <c r="P49" s="138"/>
    </row>
    <row r="50" spans="1:16">
      <c r="A50" s="138" t="s">
        <v>60</v>
      </c>
      <c r="B50" s="138" t="e">
        <f>NA()</f>
        <v>#N/A</v>
      </c>
      <c r="C50" s="138">
        <f>IF(ISNUMBER('実質公債費比率（分子）の構造'!K$53),'実質公債費比率（分子）の構造'!K$53,NA())</f>
        <v>-1606</v>
      </c>
      <c r="D50" s="138" t="e">
        <f>NA()</f>
        <v>#N/A</v>
      </c>
      <c r="E50" s="138" t="e">
        <f>NA()</f>
        <v>#N/A</v>
      </c>
      <c r="F50" s="138">
        <f>IF(ISNUMBER('実質公債費比率（分子）の構造'!L$53),'実質公債費比率（分子）の構造'!L$53,NA())</f>
        <v>-2131</v>
      </c>
      <c r="G50" s="138" t="e">
        <f>NA()</f>
        <v>#N/A</v>
      </c>
      <c r="H50" s="138" t="e">
        <f>NA()</f>
        <v>#N/A</v>
      </c>
      <c r="I50" s="138">
        <f>IF(ISNUMBER('実質公債費比率（分子）の構造'!M$53),'実質公債費比率（分子）の構造'!M$53,NA())</f>
        <v>-2605</v>
      </c>
      <c r="J50" s="138" t="e">
        <f>NA()</f>
        <v>#N/A</v>
      </c>
      <c r="K50" s="138" t="e">
        <f>NA()</f>
        <v>#N/A</v>
      </c>
      <c r="L50" s="138">
        <f>IF(ISNUMBER('実質公債費比率（分子）の構造'!N$53),'実質公債費比率（分子）の構造'!N$53,NA())</f>
        <v>-3106</v>
      </c>
      <c r="M50" s="138" t="e">
        <f>NA()</f>
        <v>#N/A</v>
      </c>
      <c r="N50" s="138" t="e">
        <f>NA()</f>
        <v>#N/A</v>
      </c>
      <c r="O50" s="138">
        <f>IF(ISNUMBER('実質公債費比率（分子）の構造'!O$53),'実質公債費比率（分子）の構造'!O$53,NA())</f>
        <v>-2942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83310</v>
      </c>
      <c r="E56" s="137"/>
      <c r="F56" s="137"/>
      <c r="G56" s="137">
        <f>'将来負担比率（分子）の構造'!J$52</f>
        <v>77874</v>
      </c>
      <c r="H56" s="137"/>
      <c r="I56" s="137"/>
      <c r="J56" s="137">
        <f>'将来負担比率（分子）の構造'!K$52</f>
        <v>73988</v>
      </c>
      <c r="K56" s="137"/>
      <c r="L56" s="137"/>
      <c r="M56" s="137">
        <f>'将来負担比率（分子）の構造'!L$52</f>
        <v>69012</v>
      </c>
      <c r="N56" s="137"/>
      <c r="O56" s="137"/>
      <c r="P56" s="137">
        <f>'将来負担比率（分子）の構造'!M$52</f>
        <v>64148</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47773</v>
      </c>
      <c r="E58" s="137"/>
      <c r="F58" s="137"/>
      <c r="G58" s="137">
        <f>'将来負担比率（分子）の構造'!J$50</f>
        <v>48401</v>
      </c>
      <c r="H58" s="137"/>
      <c r="I58" s="137"/>
      <c r="J58" s="137">
        <f>'将来負担比率（分子）の構造'!K$50</f>
        <v>51565</v>
      </c>
      <c r="K58" s="137"/>
      <c r="L58" s="137"/>
      <c r="M58" s="137">
        <f>'将来負担比率（分子）の構造'!L$50</f>
        <v>57237</v>
      </c>
      <c r="N58" s="137"/>
      <c r="O58" s="137"/>
      <c r="P58" s="137">
        <f>'将来負担比率（分子）の構造'!M$50</f>
        <v>57755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22016</v>
      </c>
      <c r="C62" s="137"/>
      <c r="D62" s="137"/>
      <c r="E62" s="137">
        <f>'将来負担比率（分子）の構造'!J$45</f>
        <v>19918</v>
      </c>
      <c r="F62" s="137"/>
      <c r="G62" s="137"/>
      <c r="H62" s="137">
        <f>'将来負担比率（分子）の構造'!K$45</f>
        <v>20389</v>
      </c>
      <c r="I62" s="137"/>
      <c r="J62" s="137"/>
      <c r="K62" s="137">
        <f>'将来負担比率（分子）の構造'!L$45</f>
        <v>16761</v>
      </c>
      <c r="L62" s="137"/>
      <c r="M62" s="137"/>
      <c r="N62" s="137">
        <f>'将来負担比率（分子）の構造'!M$45</f>
        <v>17118</v>
      </c>
      <c r="O62" s="137"/>
      <c r="P62" s="137"/>
    </row>
    <row r="63" spans="1:16">
      <c r="A63" s="137" t="s">
        <v>28</v>
      </c>
      <c r="B63" s="137">
        <f>'将来負担比率（分子）の構造'!I$44</f>
        <v>1046</v>
      </c>
      <c r="C63" s="137"/>
      <c r="D63" s="137"/>
      <c r="E63" s="137">
        <f>'将来負担比率（分子）の構造'!J$44</f>
        <v>1084</v>
      </c>
      <c r="F63" s="137"/>
      <c r="G63" s="137"/>
      <c r="H63" s="137">
        <f>'将来負担比率（分子）の構造'!K$44</f>
        <v>1039</v>
      </c>
      <c r="I63" s="137"/>
      <c r="J63" s="137"/>
      <c r="K63" s="137">
        <f>'将来負担比率（分子）の構造'!L$44</f>
        <v>1003</v>
      </c>
      <c r="L63" s="137"/>
      <c r="M63" s="137"/>
      <c r="N63" s="137">
        <f>'将来負担比率（分子）の構造'!M$44</f>
        <v>1052</v>
      </c>
      <c r="O63" s="137"/>
      <c r="P63" s="137"/>
    </row>
    <row r="64" spans="1:16">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26</v>
      </c>
      <c r="B65" s="137">
        <f>'将来負担比率（分子）の構造'!I$42</f>
        <v>949</v>
      </c>
      <c r="C65" s="137"/>
      <c r="D65" s="137"/>
      <c r="E65" s="137">
        <f>'将来負担比率（分子）の構造'!J$42</f>
        <v>834</v>
      </c>
      <c r="F65" s="137"/>
      <c r="G65" s="137"/>
      <c r="H65" s="137">
        <f>'将来負担比率（分子）の構造'!K$42</f>
        <v>1029</v>
      </c>
      <c r="I65" s="137"/>
      <c r="J65" s="137"/>
      <c r="K65" s="137">
        <f>'将来負担比率（分子）の構造'!L$42</f>
        <v>1498</v>
      </c>
      <c r="L65" s="137"/>
      <c r="M65" s="137"/>
      <c r="N65" s="137">
        <f>'将来負担比率（分子）の構造'!M$42</f>
        <v>1382</v>
      </c>
      <c r="O65" s="137"/>
      <c r="P65" s="137"/>
    </row>
    <row r="66" spans="1:16">
      <c r="A66" s="137" t="s">
        <v>25</v>
      </c>
      <c r="B66" s="137">
        <f>'将来負担比率（分子）の構造'!I$41</f>
        <v>28899</v>
      </c>
      <c r="C66" s="137"/>
      <c r="D66" s="137"/>
      <c r="E66" s="137">
        <f>'将来負担比率（分子）の構造'!J$41</f>
        <v>28085</v>
      </c>
      <c r="F66" s="137"/>
      <c r="G66" s="137"/>
      <c r="H66" s="137">
        <f>'将来負担比率（分子）の構造'!K$41</f>
        <v>26158</v>
      </c>
      <c r="I66" s="137"/>
      <c r="J66" s="137"/>
      <c r="K66" s="137">
        <f>'将来負担比率（分子）の構造'!L$41</f>
        <v>25844</v>
      </c>
      <c r="L66" s="137"/>
      <c r="M66" s="137"/>
      <c r="N66" s="137">
        <f>'将来負担比率（分子）の構造'!M$41</f>
        <v>27763</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28067049</v>
      </c>
      <c r="S5" s="671"/>
      <c r="T5" s="671"/>
      <c r="U5" s="671"/>
      <c r="V5" s="671"/>
      <c r="W5" s="671"/>
      <c r="X5" s="671"/>
      <c r="Y5" s="718"/>
      <c r="Z5" s="731">
        <v>19.100000000000001</v>
      </c>
      <c r="AA5" s="731"/>
      <c r="AB5" s="731"/>
      <c r="AC5" s="731"/>
      <c r="AD5" s="732">
        <v>28067049</v>
      </c>
      <c r="AE5" s="732"/>
      <c r="AF5" s="732"/>
      <c r="AG5" s="732"/>
      <c r="AH5" s="732"/>
      <c r="AI5" s="732"/>
      <c r="AJ5" s="732"/>
      <c r="AK5" s="732"/>
      <c r="AL5" s="719">
        <v>32.799999999999997</v>
      </c>
      <c r="AM5" s="688"/>
      <c r="AN5" s="688"/>
      <c r="AO5" s="720"/>
      <c r="AP5" s="707" t="s">
        <v>210</v>
      </c>
      <c r="AQ5" s="708"/>
      <c r="AR5" s="708"/>
      <c r="AS5" s="708"/>
      <c r="AT5" s="708"/>
      <c r="AU5" s="708"/>
      <c r="AV5" s="708"/>
      <c r="AW5" s="708"/>
      <c r="AX5" s="708"/>
      <c r="AY5" s="708"/>
      <c r="AZ5" s="708"/>
      <c r="BA5" s="708"/>
      <c r="BB5" s="708"/>
      <c r="BC5" s="708"/>
      <c r="BD5" s="708"/>
      <c r="BE5" s="708"/>
      <c r="BF5" s="709"/>
      <c r="BG5" s="620">
        <v>28067049</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455089</v>
      </c>
      <c r="S6" s="621"/>
      <c r="T6" s="621"/>
      <c r="U6" s="621"/>
      <c r="V6" s="621"/>
      <c r="W6" s="621"/>
      <c r="X6" s="621"/>
      <c r="Y6" s="622"/>
      <c r="Z6" s="673">
        <v>0.3</v>
      </c>
      <c r="AA6" s="673"/>
      <c r="AB6" s="673"/>
      <c r="AC6" s="673"/>
      <c r="AD6" s="674">
        <v>455089</v>
      </c>
      <c r="AE6" s="674"/>
      <c r="AF6" s="674"/>
      <c r="AG6" s="674"/>
      <c r="AH6" s="674"/>
      <c r="AI6" s="674"/>
      <c r="AJ6" s="674"/>
      <c r="AK6" s="674"/>
      <c r="AL6" s="643">
        <v>0.5</v>
      </c>
      <c r="AM6" s="675"/>
      <c r="AN6" s="675"/>
      <c r="AO6" s="676"/>
      <c r="AP6" s="617" t="s">
        <v>216</v>
      </c>
      <c r="AQ6" s="618"/>
      <c r="AR6" s="618"/>
      <c r="AS6" s="618"/>
      <c r="AT6" s="618"/>
      <c r="AU6" s="618"/>
      <c r="AV6" s="618"/>
      <c r="AW6" s="618"/>
      <c r="AX6" s="618"/>
      <c r="AY6" s="618"/>
      <c r="AZ6" s="618"/>
      <c r="BA6" s="618"/>
      <c r="BB6" s="618"/>
      <c r="BC6" s="618"/>
      <c r="BD6" s="618"/>
      <c r="BE6" s="618"/>
      <c r="BF6" s="619"/>
      <c r="BG6" s="620">
        <v>28067049</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779560</v>
      </c>
      <c r="CS6" s="621"/>
      <c r="CT6" s="621"/>
      <c r="CU6" s="621"/>
      <c r="CV6" s="621"/>
      <c r="CW6" s="621"/>
      <c r="CX6" s="621"/>
      <c r="CY6" s="622"/>
      <c r="CZ6" s="673">
        <v>0.5</v>
      </c>
      <c r="DA6" s="673"/>
      <c r="DB6" s="673"/>
      <c r="DC6" s="673"/>
      <c r="DD6" s="626" t="s">
        <v>211</v>
      </c>
      <c r="DE6" s="621"/>
      <c r="DF6" s="621"/>
      <c r="DG6" s="621"/>
      <c r="DH6" s="621"/>
      <c r="DI6" s="621"/>
      <c r="DJ6" s="621"/>
      <c r="DK6" s="621"/>
      <c r="DL6" s="621"/>
      <c r="DM6" s="621"/>
      <c r="DN6" s="621"/>
      <c r="DO6" s="621"/>
      <c r="DP6" s="622"/>
      <c r="DQ6" s="626">
        <v>779515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99347</v>
      </c>
      <c r="S7" s="621"/>
      <c r="T7" s="621"/>
      <c r="U7" s="621"/>
      <c r="V7" s="621"/>
      <c r="W7" s="621"/>
      <c r="X7" s="621"/>
      <c r="Y7" s="622"/>
      <c r="Z7" s="673">
        <v>0.1</v>
      </c>
      <c r="AA7" s="673"/>
      <c r="AB7" s="673"/>
      <c r="AC7" s="673"/>
      <c r="AD7" s="674">
        <v>99347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25701881</v>
      </c>
      <c r="BH7" s="621"/>
      <c r="BI7" s="621"/>
      <c r="BJ7" s="621"/>
      <c r="BK7" s="621"/>
      <c r="BL7" s="621"/>
      <c r="BM7" s="621"/>
      <c r="BN7" s="622"/>
      <c r="BO7" s="673">
        <v>91.6</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14990395</v>
      </c>
      <c r="CS7" s="621"/>
      <c r="CT7" s="621"/>
      <c r="CU7" s="621"/>
      <c r="CV7" s="621"/>
      <c r="CW7" s="621"/>
      <c r="CX7" s="621"/>
      <c r="CY7" s="622"/>
      <c r="CZ7" s="673">
        <v>10.5</v>
      </c>
      <c r="DA7" s="673"/>
      <c r="DB7" s="673"/>
      <c r="DC7" s="673"/>
      <c r="DD7" s="626">
        <v>847401</v>
      </c>
      <c r="DE7" s="621"/>
      <c r="DF7" s="621"/>
      <c r="DG7" s="621"/>
      <c r="DH7" s="621"/>
      <c r="DI7" s="621"/>
      <c r="DJ7" s="621"/>
      <c r="DK7" s="621"/>
      <c r="DL7" s="621"/>
      <c r="DM7" s="621"/>
      <c r="DN7" s="621"/>
      <c r="DO7" s="621"/>
      <c r="DP7" s="622"/>
      <c r="DQ7" s="626">
        <v>13163750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324009</v>
      </c>
      <c r="S8" s="621"/>
      <c r="T8" s="621"/>
      <c r="U8" s="621"/>
      <c r="V8" s="621"/>
      <c r="W8" s="621"/>
      <c r="X8" s="621"/>
      <c r="Y8" s="622"/>
      <c r="Z8" s="673">
        <v>0.2</v>
      </c>
      <c r="AA8" s="673"/>
      <c r="AB8" s="673"/>
      <c r="AC8" s="673"/>
      <c r="AD8" s="674">
        <v>324009</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637180</v>
      </c>
      <c r="BH8" s="621"/>
      <c r="BI8" s="621"/>
      <c r="BJ8" s="621"/>
      <c r="BK8" s="621"/>
      <c r="BL8" s="621"/>
      <c r="BM8" s="621"/>
      <c r="BN8" s="622"/>
      <c r="BO8" s="673">
        <v>2.2999999999999998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75515934</v>
      </c>
      <c r="CS8" s="621"/>
      <c r="CT8" s="621"/>
      <c r="CU8" s="621"/>
      <c r="CV8" s="621"/>
      <c r="CW8" s="621"/>
      <c r="CX8" s="621"/>
      <c r="CY8" s="622"/>
      <c r="CZ8" s="673">
        <v>52.8</v>
      </c>
      <c r="DA8" s="673"/>
      <c r="DB8" s="673"/>
      <c r="DC8" s="673"/>
      <c r="DD8" s="626">
        <v>2478993</v>
      </c>
      <c r="DE8" s="621"/>
      <c r="DF8" s="621"/>
      <c r="DG8" s="621"/>
      <c r="DH8" s="621"/>
      <c r="DI8" s="621"/>
      <c r="DJ8" s="621"/>
      <c r="DK8" s="621"/>
      <c r="DL8" s="621"/>
      <c r="DM8" s="621"/>
      <c r="DN8" s="621"/>
      <c r="DO8" s="621"/>
      <c r="DP8" s="622"/>
      <c r="DQ8" s="626">
        <v>42197784</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187971</v>
      </c>
      <c r="S9" s="621"/>
      <c r="T9" s="621"/>
      <c r="U9" s="621"/>
      <c r="V9" s="621"/>
      <c r="W9" s="621"/>
      <c r="X9" s="621"/>
      <c r="Y9" s="622"/>
      <c r="Z9" s="673">
        <v>0.1</v>
      </c>
      <c r="AA9" s="673"/>
      <c r="AB9" s="673"/>
      <c r="AC9" s="673"/>
      <c r="AD9" s="674">
        <v>187971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25064701</v>
      </c>
      <c r="BH9" s="621"/>
      <c r="BI9" s="621"/>
      <c r="BJ9" s="621"/>
      <c r="BK9" s="621"/>
      <c r="BL9" s="621"/>
      <c r="BM9" s="621"/>
      <c r="BN9" s="622"/>
      <c r="BO9" s="673">
        <v>89.3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8934163</v>
      </c>
      <c r="CS9" s="621"/>
      <c r="CT9" s="621"/>
      <c r="CU9" s="621"/>
      <c r="CV9" s="621"/>
      <c r="CW9" s="621"/>
      <c r="CX9" s="621"/>
      <c r="CY9" s="622"/>
      <c r="CZ9" s="673">
        <v>6.2</v>
      </c>
      <c r="DA9" s="673"/>
      <c r="DB9" s="673"/>
      <c r="DC9" s="673"/>
      <c r="DD9" s="626">
        <v>119548</v>
      </c>
      <c r="DE9" s="621"/>
      <c r="DF9" s="621"/>
      <c r="DG9" s="621"/>
      <c r="DH9" s="621"/>
      <c r="DI9" s="621"/>
      <c r="DJ9" s="621"/>
      <c r="DK9" s="621"/>
      <c r="DL9" s="621"/>
      <c r="DM9" s="621"/>
      <c r="DN9" s="621"/>
      <c r="DO9" s="621"/>
      <c r="DP9" s="622"/>
      <c r="DQ9" s="626">
        <v>7648424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7039781</v>
      </c>
      <c r="S10" s="621"/>
      <c r="T10" s="621"/>
      <c r="U10" s="621"/>
      <c r="V10" s="621"/>
      <c r="W10" s="621"/>
      <c r="X10" s="621"/>
      <c r="Y10" s="622"/>
      <c r="Z10" s="673">
        <v>4.8</v>
      </c>
      <c r="AA10" s="673"/>
      <c r="AB10" s="673"/>
      <c r="AC10" s="673"/>
      <c r="AD10" s="674">
        <v>7039781</v>
      </c>
      <c r="AE10" s="674"/>
      <c r="AF10" s="674"/>
      <c r="AG10" s="674"/>
      <c r="AH10" s="674"/>
      <c r="AI10" s="674"/>
      <c r="AJ10" s="674"/>
      <c r="AK10" s="674"/>
      <c r="AL10" s="643">
        <v>8.1999999999999993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t="s">
        <v>112</v>
      </c>
      <c r="BH10" s="621"/>
      <c r="BI10" s="621"/>
      <c r="BJ10" s="621"/>
      <c r="BK10" s="621"/>
      <c r="BL10" s="621"/>
      <c r="BM10" s="621"/>
      <c r="BN10" s="622"/>
      <c r="BO10" s="673" t="s">
        <v>112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264626</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97504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9270</v>
      </c>
      <c r="S11" s="621"/>
      <c r="T11" s="621"/>
      <c r="U11" s="621"/>
      <c r="V11" s="621"/>
      <c r="W11" s="621"/>
      <c r="X11" s="621"/>
      <c r="Y11" s="622"/>
      <c r="Z11" s="673">
        <v>0</v>
      </c>
      <c r="AA11" s="673"/>
      <c r="AB11" s="673"/>
      <c r="AC11" s="673"/>
      <c r="AD11" s="674">
        <v>9270</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t="s">
        <v>112</v>
      </c>
      <c r="BH11" s="621"/>
      <c r="BI11" s="621"/>
      <c r="BJ11" s="621"/>
      <c r="BK11" s="621"/>
      <c r="BL11" s="621"/>
      <c r="BM11" s="621"/>
      <c r="BN11" s="622"/>
      <c r="BO11" s="673" t="s">
        <v>112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v>
      </c>
      <c r="CS11" s="621"/>
      <c r="CT11" s="621"/>
      <c r="CU11" s="621"/>
      <c r="CV11" s="621"/>
      <c r="CW11" s="621"/>
      <c r="CX11" s="621"/>
      <c r="CY11" s="622"/>
      <c r="CZ11" s="673">
        <v>0</v>
      </c>
      <c r="DA11" s="673"/>
      <c r="DB11" s="673"/>
      <c r="DC11" s="673"/>
      <c r="DD11" s="626" t="s">
        <v>112</v>
      </c>
      <c r="DE11" s="621"/>
      <c r="DF11" s="621"/>
      <c r="DG11" s="621"/>
      <c r="DH11" s="621"/>
      <c r="DI11" s="621"/>
      <c r="DJ11" s="621"/>
      <c r="DK11" s="621"/>
      <c r="DL11" s="621"/>
      <c r="DM11" s="621"/>
      <c r="DN11" s="621"/>
      <c r="DO11" s="621"/>
      <c r="DP11" s="622"/>
      <c r="DQ11" s="626">
        <v>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t="s">
        <v>112</v>
      </c>
      <c r="BH12" s="621"/>
      <c r="BI12" s="621"/>
      <c r="BJ12" s="621"/>
      <c r="BK12" s="621"/>
      <c r="BL12" s="621"/>
      <c r="BM12" s="621"/>
      <c r="BN12" s="622"/>
      <c r="BO12" s="673" t="s">
        <v>112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2666139</v>
      </c>
      <c r="CS12" s="621"/>
      <c r="CT12" s="621"/>
      <c r="CU12" s="621"/>
      <c r="CV12" s="621"/>
      <c r="CW12" s="621"/>
      <c r="CX12" s="621"/>
      <c r="CY12" s="622"/>
      <c r="CZ12" s="673">
        <v>1.9</v>
      </c>
      <c r="DA12" s="673"/>
      <c r="DB12" s="673"/>
      <c r="DC12" s="673"/>
      <c r="DD12" s="626">
        <v>16595</v>
      </c>
      <c r="DE12" s="621"/>
      <c r="DF12" s="621"/>
      <c r="DG12" s="621"/>
      <c r="DH12" s="621"/>
      <c r="DI12" s="621"/>
      <c r="DJ12" s="621"/>
      <c r="DK12" s="621"/>
      <c r="DL12" s="621"/>
      <c r="DM12" s="621"/>
      <c r="DN12" s="621"/>
      <c r="DO12" s="621"/>
      <c r="DP12" s="622"/>
      <c r="DQ12" s="626">
        <v>528873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206930</v>
      </c>
      <c r="S13" s="621"/>
      <c r="T13" s="621"/>
      <c r="U13" s="621"/>
      <c r="V13" s="621"/>
      <c r="W13" s="621"/>
      <c r="X13" s="621"/>
      <c r="Y13" s="622"/>
      <c r="Z13" s="673">
        <v>0.1</v>
      </c>
      <c r="AA13" s="673"/>
      <c r="AB13" s="673"/>
      <c r="AC13" s="673"/>
      <c r="AD13" s="674">
        <v>206930</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t="s">
        <v>112</v>
      </c>
      <c r="BH13" s="621"/>
      <c r="BI13" s="621"/>
      <c r="BJ13" s="621"/>
      <c r="BK13" s="621"/>
      <c r="BL13" s="621"/>
      <c r="BM13" s="621"/>
      <c r="BN13" s="622"/>
      <c r="BO13" s="673" t="s">
        <v>112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15216001</v>
      </c>
      <c r="CS13" s="621"/>
      <c r="CT13" s="621"/>
      <c r="CU13" s="621"/>
      <c r="CV13" s="621"/>
      <c r="CW13" s="621"/>
      <c r="CX13" s="621"/>
      <c r="CY13" s="622"/>
      <c r="CZ13" s="673">
        <v>10.6</v>
      </c>
      <c r="DA13" s="673"/>
      <c r="DB13" s="673"/>
      <c r="DC13" s="673"/>
      <c r="DD13" s="626">
        <v>9243438</v>
      </c>
      <c r="DE13" s="621"/>
      <c r="DF13" s="621"/>
      <c r="DG13" s="621"/>
      <c r="DH13" s="621"/>
      <c r="DI13" s="621"/>
      <c r="DJ13" s="621"/>
      <c r="DK13" s="621"/>
      <c r="DL13" s="621"/>
      <c r="DM13" s="621"/>
      <c r="DN13" s="621"/>
      <c r="DO13" s="621"/>
      <c r="DP13" s="622"/>
      <c r="DQ13" s="626">
        <v>9354562</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116169</v>
      </c>
      <c r="BH14" s="621"/>
      <c r="BI14" s="621"/>
      <c r="BJ14" s="621"/>
      <c r="BK14" s="621"/>
      <c r="BL14" s="621"/>
      <c r="BM14" s="621"/>
      <c r="BN14" s="622"/>
      <c r="BO14" s="673">
        <v>0.4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1223424</v>
      </c>
      <c r="CS14" s="621"/>
      <c r="CT14" s="621"/>
      <c r="CU14" s="621"/>
      <c r="CV14" s="621"/>
      <c r="CW14" s="621"/>
      <c r="CX14" s="621"/>
      <c r="CY14" s="622"/>
      <c r="CZ14" s="673">
        <v>0.9</v>
      </c>
      <c r="DA14" s="673"/>
      <c r="DB14" s="673"/>
      <c r="DC14" s="673"/>
      <c r="DD14" s="626">
        <v>563473</v>
      </c>
      <c r="DE14" s="621"/>
      <c r="DF14" s="621"/>
      <c r="DG14" s="621"/>
      <c r="DH14" s="621"/>
      <c r="DI14" s="621"/>
      <c r="DJ14" s="621"/>
      <c r="DK14" s="621"/>
      <c r="DL14" s="621"/>
      <c r="DM14" s="621"/>
      <c r="DN14" s="621"/>
      <c r="DO14" s="621"/>
      <c r="DP14" s="622"/>
      <c r="DQ14" s="626">
        <v>917962</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157412</v>
      </c>
      <c r="S15" s="621"/>
      <c r="T15" s="621"/>
      <c r="U15" s="621"/>
      <c r="V15" s="621"/>
      <c r="W15" s="621"/>
      <c r="X15" s="621"/>
      <c r="Y15" s="622"/>
      <c r="Z15" s="673">
        <v>0.1</v>
      </c>
      <c r="AA15" s="673"/>
      <c r="AB15" s="673"/>
      <c r="AC15" s="673"/>
      <c r="AD15" s="674">
        <v>157412</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2248999</v>
      </c>
      <c r="BH15" s="621"/>
      <c r="BI15" s="621"/>
      <c r="BJ15" s="621"/>
      <c r="BK15" s="621"/>
      <c r="BL15" s="621"/>
      <c r="BM15" s="621"/>
      <c r="BN15" s="622"/>
      <c r="BO15" s="673">
        <v>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20505109</v>
      </c>
      <c r="CS15" s="621"/>
      <c r="CT15" s="621"/>
      <c r="CU15" s="621"/>
      <c r="CV15" s="621"/>
      <c r="CW15" s="621"/>
      <c r="CX15" s="621"/>
      <c r="CY15" s="622"/>
      <c r="CZ15" s="673">
        <v>14.3</v>
      </c>
      <c r="DA15" s="673"/>
      <c r="DB15" s="673"/>
      <c r="DC15" s="673"/>
      <c r="DD15" s="626">
        <v>8201351</v>
      </c>
      <c r="DE15" s="621"/>
      <c r="DF15" s="621"/>
      <c r="DG15" s="621"/>
      <c r="DH15" s="621"/>
      <c r="DI15" s="621"/>
      <c r="DJ15" s="621"/>
      <c r="DK15" s="621"/>
      <c r="DL15" s="621"/>
      <c r="DM15" s="621"/>
      <c r="DN15" s="621"/>
      <c r="DO15" s="621"/>
      <c r="DP15" s="622"/>
      <c r="DQ15" s="626">
        <v>14144874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t="s">
        <v>112</v>
      </c>
      <c r="S16" s="621"/>
      <c r="T16" s="621"/>
      <c r="U16" s="621"/>
      <c r="V16" s="621"/>
      <c r="W16" s="621"/>
      <c r="X16" s="621"/>
      <c r="Y16" s="622"/>
      <c r="Z16" s="673" t="s">
        <v>112</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3016210</v>
      </c>
      <c r="CS17" s="621"/>
      <c r="CT17" s="621"/>
      <c r="CU17" s="621"/>
      <c r="CV17" s="621"/>
      <c r="CW17" s="621"/>
      <c r="CX17" s="621"/>
      <c r="CY17" s="622"/>
      <c r="CZ17" s="673">
        <v>2.1</v>
      </c>
      <c r="DA17" s="673"/>
      <c r="DB17" s="673"/>
      <c r="DC17" s="673"/>
      <c r="DD17" s="626" t="s">
        <v>112</v>
      </c>
      <c r="DE17" s="621"/>
      <c r="DF17" s="621"/>
      <c r="DG17" s="621"/>
      <c r="DH17" s="621"/>
      <c r="DI17" s="621"/>
      <c r="DJ17" s="621"/>
      <c r="DK17" s="621"/>
      <c r="DL17" s="621"/>
      <c r="DM17" s="621"/>
      <c r="DN17" s="621"/>
      <c r="DO17" s="621"/>
      <c r="DP17" s="622"/>
      <c r="DQ17" s="626">
        <v>3016210</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t="s">
        <v>112</v>
      </c>
      <c r="S18" s="621"/>
      <c r="T18" s="621"/>
      <c r="U18" s="621"/>
      <c r="V18" s="621"/>
      <c r="W18" s="621"/>
      <c r="X18" s="621"/>
      <c r="Y18" s="622"/>
      <c r="Z18" s="673" t="s">
        <v>112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36546858</v>
      </c>
      <c r="S20" s="621"/>
      <c r="T20" s="621"/>
      <c r="U20" s="621"/>
      <c r="V20" s="621"/>
      <c r="W20" s="621"/>
      <c r="X20" s="621"/>
      <c r="Y20" s="622"/>
      <c r="Z20" s="673">
        <v>24.9</v>
      </c>
      <c r="AA20" s="673"/>
      <c r="AB20" s="673"/>
      <c r="AC20" s="673"/>
      <c r="AD20" s="674">
        <v>36546858</v>
      </c>
      <c r="AE20" s="674"/>
      <c r="AF20" s="674"/>
      <c r="AG20" s="674"/>
      <c r="AH20" s="674"/>
      <c r="AI20" s="674"/>
      <c r="AJ20" s="674"/>
      <c r="AK20" s="674"/>
      <c r="AL20" s="643">
        <v>42.8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143111565</v>
      </c>
      <c r="CS20" s="621"/>
      <c r="CT20" s="621"/>
      <c r="CU20" s="621"/>
      <c r="CV20" s="621"/>
      <c r="CW20" s="621"/>
      <c r="CX20" s="621"/>
      <c r="CY20" s="622"/>
      <c r="CZ20" s="673">
        <v>100</v>
      </c>
      <c r="DA20" s="673"/>
      <c r="DB20" s="673"/>
      <c r="DC20" s="673"/>
      <c r="DD20" s="626">
        <v>21470799</v>
      </c>
      <c r="DE20" s="621"/>
      <c r="DF20" s="621"/>
      <c r="DG20" s="621"/>
      <c r="DH20" s="621"/>
      <c r="DI20" s="621"/>
      <c r="DJ20" s="621"/>
      <c r="DK20" s="621"/>
      <c r="DL20" s="621"/>
      <c r="DM20" s="621"/>
      <c r="DN20" s="621"/>
      <c r="DO20" s="621"/>
      <c r="DP20" s="622"/>
      <c r="DQ20" s="626">
        <v>91849462</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26533</v>
      </c>
      <c r="S21" s="621"/>
      <c r="T21" s="621"/>
      <c r="U21" s="621"/>
      <c r="V21" s="621"/>
      <c r="W21" s="621"/>
      <c r="X21" s="621"/>
      <c r="Y21" s="622"/>
      <c r="Z21" s="673">
        <v>0</v>
      </c>
      <c r="AA21" s="673"/>
      <c r="AB21" s="673"/>
      <c r="AC21" s="673"/>
      <c r="AD21" s="674">
        <v>26533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1569318</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3002719</v>
      </c>
      <c r="S23" s="621"/>
      <c r="T23" s="621"/>
      <c r="U23" s="621"/>
      <c r="V23" s="621"/>
      <c r="W23" s="621"/>
      <c r="X23" s="621"/>
      <c r="Y23" s="622"/>
      <c r="Z23" s="673">
        <v>2</v>
      </c>
      <c r="AA23" s="673"/>
      <c r="AB23" s="673"/>
      <c r="AC23" s="673"/>
      <c r="AD23" s="674">
        <v>955764</v>
      </c>
      <c r="AE23" s="674"/>
      <c r="AF23" s="674"/>
      <c r="AG23" s="674"/>
      <c r="AH23" s="674"/>
      <c r="AI23" s="674"/>
      <c r="AJ23" s="674"/>
      <c r="AK23" s="674"/>
      <c r="AL23" s="643">
        <v>1.1000000000000001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537464</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73011362</v>
      </c>
      <c r="CS24" s="671"/>
      <c r="CT24" s="671"/>
      <c r="CU24" s="671"/>
      <c r="CV24" s="671"/>
      <c r="CW24" s="671"/>
      <c r="CX24" s="671"/>
      <c r="CY24" s="718"/>
      <c r="CZ24" s="722">
        <v>51</v>
      </c>
      <c r="DA24" s="723"/>
      <c r="DB24" s="723"/>
      <c r="DC24" s="724"/>
      <c r="DD24" s="717">
        <v>42704048</v>
      </c>
      <c r="DE24" s="671"/>
      <c r="DF24" s="671"/>
      <c r="DG24" s="671"/>
      <c r="DH24" s="671"/>
      <c r="DI24" s="671"/>
      <c r="DJ24" s="671"/>
      <c r="DK24" s="718"/>
      <c r="DL24" s="717">
        <v>42388837</v>
      </c>
      <c r="DM24" s="671"/>
      <c r="DN24" s="671"/>
      <c r="DO24" s="671"/>
      <c r="DP24" s="671"/>
      <c r="DQ24" s="671"/>
      <c r="DR24" s="671"/>
      <c r="DS24" s="671"/>
      <c r="DT24" s="671"/>
      <c r="DU24" s="671"/>
      <c r="DV24" s="718"/>
      <c r="DW24" s="719">
        <v>49.6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26153960</v>
      </c>
      <c r="S25" s="621"/>
      <c r="T25" s="621"/>
      <c r="U25" s="621"/>
      <c r="V25" s="621"/>
      <c r="W25" s="621"/>
      <c r="X25" s="621"/>
      <c r="Y25" s="622"/>
      <c r="Z25" s="673">
        <v>17.8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23687180</v>
      </c>
      <c r="CS25" s="639"/>
      <c r="CT25" s="639"/>
      <c r="CU25" s="639"/>
      <c r="CV25" s="639"/>
      <c r="CW25" s="639"/>
      <c r="CX25" s="639"/>
      <c r="CY25" s="640"/>
      <c r="CZ25" s="623">
        <v>16.600000000000001</v>
      </c>
      <c r="DA25" s="641"/>
      <c r="DB25" s="641"/>
      <c r="DC25" s="642"/>
      <c r="DD25" s="626">
        <v>22097055</v>
      </c>
      <c r="DE25" s="639"/>
      <c r="DF25" s="639"/>
      <c r="DG25" s="639"/>
      <c r="DH25" s="639"/>
      <c r="DI25" s="639"/>
      <c r="DJ25" s="639"/>
      <c r="DK25" s="640"/>
      <c r="DL25" s="626">
        <v>21799420</v>
      </c>
      <c r="DM25" s="639"/>
      <c r="DN25" s="639"/>
      <c r="DO25" s="639"/>
      <c r="DP25" s="639"/>
      <c r="DQ25" s="639"/>
      <c r="DR25" s="639"/>
      <c r="DS25" s="639"/>
      <c r="DT25" s="639"/>
      <c r="DU25" s="639"/>
      <c r="DV25" s="640"/>
      <c r="DW25" s="643">
        <v>25.5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50205632</v>
      </c>
      <c r="S26" s="621"/>
      <c r="T26" s="621"/>
      <c r="U26" s="621"/>
      <c r="V26" s="621"/>
      <c r="W26" s="621"/>
      <c r="X26" s="621"/>
      <c r="Y26" s="622"/>
      <c r="Z26" s="673">
        <v>34.200000000000003</v>
      </c>
      <c r="AA26" s="673"/>
      <c r="AB26" s="673"/>
      <c r="AC26" s="673"/>
      <c r="AD26" s="674">
        <v>47863576</v>
      </c>
      <c r="AE26" s="674"/>
      <c r="AF26" s="674"/>
      <c r="AG26" s="674"/>
      <c r="AH26" s="674"/>
      <c r="AI26" s="674"/>
      <c r="AJ26" s="674"/>
      <c r="AK26" s="674"/>
      <c r="AL26" s="643">
        <v>56</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15838942</v>
      </c>
      <c r="CS26" s="621"/>
      <c r="CT26" s="621"/>
      <c r="CU26" s="621"/>
      <c r="CV26" s="621"/>
      <c r="CW26" s="621"/>
      <c r="CX26" s="621"/>
      <c r="CY26" s="622"/>
      <c r="CZ26" s="623">
        <v>11.1</v>
      </c>
      <c r="DA26" s="641"/>
      <c r="DB26" s="641"/>
      <c r="DC26" s="642"/>
      <c r="DD26" s="626">
        <v>14544266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9689021</v>
      </c>
      <c r="S27" s="621"/>
      <c r="T27" s="621"/>
      <c r="U27" s="621"/>
      <c r="V27" s="621"/>
      <c r="W27" s="621"/>
      <c r="X27" s="621"/>
      <c r="Y27" s="622"/>
      <c r="Z27" s="673">
        <v>6.6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28067049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46307985</v>
      </c>
      <c r="CS27" s="639"/>
      <c r="CT27" s="639"/>
      <c r="CU27" s="639"/>
      <c r="CV27" s="639"/>
      <c r="CW27" s="639"/>
      <c r="CX27" s="639"/>
      <c r="CY27" s="640"/>
      <c r="CZ27" s="623">
        <v>32.4</v>
      </c>
      <c r="DA27" s="641"/>
      <c r="DB27" s="641"/>
      <c r="DC27" s="642"/>
      <c r="DD27" s="626">
        <v>17590796</v>
      </c>
      <c r="DE27" s="639"/>
      <c r="DF27" s="639"/>
      <c r="DG27" s="639"/>
      <c r="DH27" s="639"/>
      <c r="DI27" s="639"/>
      <c r="DJ27" s="639"/>
      <c r="DK27" s="640"/>
      <c r="DL27" s="626">
        <v>17573220</v>
      </c>
      <c r="DM27" s="639"/>
      <c r="DN27" s="639"/>
      <c r="DO27" s="639"/>
      <c r="DP27" s="639"/>
      <c r="DQ27" s="639"/>
      <c r="DR27" s="639"/>
      <c r="DS27" s="639"/>
      <c r="DT27" s="639"/>
      <c r="DU27" s="639"/>
      <c r="DV27" s="640"/>
      <c r="DW27" s="643">
        <v>20.6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348793</v>
      </c>
      <c r="S28" s="621"/>
      <c r="T28" s="621"/>
      <c r="U28" s="621"/>
      <c r="V28" s="621"/>
      <c r="W28" s="621"/>
      <c r="X28" s="621"/>
      <c r="Y28" s="622"/>
      <c r="Z28" s="673">
        <v>0.2</v>
      </c>
      <c r="AA28" s="673"/>
      <c r="AB28" s="673"/>
      <c r="AC28" s="673"/>
      <c r="AD28" s="674">
        <v>72230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3016197</v>
      </c>
      <c r="CS28" s="621"/>
      <c r="CT28" s="621"/>
      <c r="CU28" s="621"/>
      <c r="CV28" s="621"/>
      <c r="CW28" s="621"/>
      <c r="CX28" s="621"/>
      <c r="CY28" s="622"/>
      <c r="CZ28" s="623">
        <v>2.1</v>
      </c>
      <c r="DA28" s="641"/>
      <c r="DB28" s="641"/>
      <c r="DC28" s="642"/>
      <c r="DD28" s="626">
        <v>3016197</v>
      </c>
      <c r="DE28" s="621"/>
      <c r="DF28" s="621"/>
      <c r="DG28" s="621"/>
      <c r="DH28" s="621"/>
      <c r="DI28" s="621"/>
      <c r="DJ28" s="621"/>
      <c r="DK28" s="622"/>
      <c r="DL28" s="626">
        <v>3016197</v>
      </c>
      <c r="DM28" s="621"/>
      <c r="DN28" s="621"/>
      <c r="DO28" s="621"/>
      <c r="DP28" s="621"/>
      <c r="DQ28" s="621"/>
      <c r="DR28" s="621"/>
      <c r="DS28" s="621"/>
      <c r="DT28" s="621"/>
      <c r="DU28" s="621"/>
      <c r="DV28" s="622"/>
      <c r="DW28" s="643">
        <v>3.5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14554</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3016197</v>
      </c>
      <c r="CS29" s="639"/>
      <c r="CT29" s="639"/>
      <c r="CU29" s="639"/>
      <c r="CV29" s="639"/>
      <c r="CW29" s="639"/>
      <c r="CX29" s="639"/>
      <c r="CY29" s="640"/>
      <c r="CZ29" s="623">
        <v>2.1</v>
      </c>
      <c r="DA29" s="641"/>
      <c r="DB29" s="641"/>
      <c r="DC29" s="642"/>
      <c r="DD29" s="626">
        <v>3016197</v>
      </c>
      <c r="DE29" s="639"/>
      <c r="DF29" s="639"/>
      <c r="DG29" s="639"/>
      <c r="DH29" s="639"/>
      <c r="DI29" s="639"/>
      <c r="DJ29" s="639"/>
      <c r="DK29" s="640"/>
      <c r="DL29" s="626">
        <v>3016197</v>
      </c>
      <c r="DM29" s="639"/>
      <c r="DN29" s="639"/>
      <c r="DO29" s="639"/>
      <c r="DP29" s="639"/>
      <c r="DQ29" s="639"/>
      <c r="DR29" s="639"/>
      <c r="DS29" s="639"/>
      <c r="DT29" s="639"/>
      <c r="DU29" s="639"/>
      <c r="DV29" s="640"/>
      <c r="DW29" s="643">
        <v>3.5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7047418</v>
      </c>
      <c r="S30" s="621"/>
      <c r="T30" s="621"/>
      <c r="U30" s="621"/>
      <c r="V30" s="621"/>
      <c r="W30" s="621"/>
      <c r="X30" s="621"/>
      <c r="Y30" s="622"/>
      <c r="Z30" s="673">
        <v>4.8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97</v>
      </c>
      <c r="BN30" s="687"/>
      <c r="BO30" s="687"/>
      <c r="BP30" s="687"/>
      <c r="BQ30" s="689"/>
      <c r="BR30" s="686">
        <v>98.4</v>
      </c>
      <c r="BS30" s="687"/>
      <c r="BT30" s="687"/>
      <c r="BU30" s="687"/>
      <c r="BV30" s="687"/>
      <c r="BW30" s="687"/>
      <c r="BX30" s="688">
        <v>96.2</v>
      </c>
      <c r="BY30" s="687"/>
      <c r="BZ30" s="687"/>
      <c r="CA30" s="687"/>
      <c r="CB30" s="689"/>
      <c r="CD30" s="692"/>
      <c r="CE30" s="693"/>
      <c r="CF30" s="657" t="s">
        <v>293</v>
      </c>
      <c r="CG30" s="654"/>
      <c r="CH30" s="654"/>
      <c r="CI30" s="654"/>
      <c r="CJ30" s="654"/>
      <c r="CK30" s="654"/>
      <c r="CL30" s="654"/>
      <c r="CM30" s="654"/>
      <c r="CN30" s="654"/>
      <c r="CO30" s="654"/>
      <c r="CP30" s="654"/>
      <c r="CQ30" s="655"/>
      <c r="CR30" s="620">
        <v>2791518</v>
      </c>
      <c r="CS30" s="621"/>
      <c r="CT30" s="621"/>
      <c r="CU30" s="621"/>
      <c r="CV30" s="621"/>
      <c r="CW30" s="621"/>
      <c r="CX30" s="621"/>
      <c r="CY30" s="622"/>
      <c r="CZ30" s="623">
        <v>2</v>
      </c>
      <c r="DA30" s="641"/>
      <c r="DB30" s="641"/>
      <c r="DC30" s="642"/>
      <c r="DD30" s="626">
        <v>2791518</v>
      </c>
      <c r="DE30" s="621"/>
      <c r="DF30" s="621"/>
      <c r="DG30" s="621"/>
      <c r="DH30" s="621"/>
      <c r="DI30" s="621"/>
      <c r="DJ30" s="621"/>
      <c r="DK30" s="622"/>
      <c r="DL30" s="626">
        <v>2791518</v>
      </c>
      <c r="DM30" s="621"/>
      <c r="DN30" s="621"/>
      <c r="DO30" s="621"/>
      <c r="DP30" s="621"/>
      <c r="DQ30" s="621"/>
      <c r="DR30" s="621"/>
      <c r="DS30" s="621"/>
      <c r="DT30" s="621"/>
      <c r="DU30" s="621"/>
      <c r="DV30" s="622"/>
      <c r="DW30" s="643">
        <v>3.3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3558869</v>
      </c>
      <c r="S31" s="621"/>
      <c r="T31" s="621"/>
      <c r="U31" s="621"/>
      <c r="V31" s="621"/>
      <c r="W31" s="621"/>
      <c r="X31" s="621"/>
      <c r="Y31" s="622"/>
      <c r="Z31" s="673">
        <v>2.4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96.8</v>
      </c>
      <c r="BN31" s="685"/>
      <c r="BO31" s="685"/>
      <c r="BP31" s="685"/>
      <c r="BQ31" s="649"/>
      <c r="BR31" s="684">
        <v>98.3</v>
      </c>
      <c r="BS31" s="639"/>
      <c r="BT31" s="639"/>
      <c r="BU31" s="639"/>
      <c r="BV31" s="639"/>
      <c r="BW31" s="639"/>
      <c r="BX31" s="675">
        <v>95.9</v>
      </c>
      <c r="BY31" s="685"/>
      <c r="BZ31" s="685"/>
      <c r="CA31" s="685"/>
      <c r="CB31" s="649"/>
      <c r="CD31" s="692"/>
      <c r="CE31" s="693"/>
      <c r="CF31" s="657" t="s">
        <v>297</v>
      </c>
      <c r="CG31" s="654"/>
      <c r="CH31" s="654"/>
      <c r="CI31" s="654"/>
      <c r="CJ31" s="654"/>
      <c r="CK31" s="654"/>
      <c r="CL31" s="654"/>
      <c r="CM31" s="654"/>
      <c r="CN31" s="654"/>
      <c r="CO31" s="654"/>
      <c r="CP31" s="654"/>
      <c r="CQ31" s="655"/>
      <c r="CR31" s="620">
        <v>224679</v>
      </c>
      <c r="CS31" s="639"/>
      <c r="CT31" s="639"/>
      <c r="CU31" s="639"/>
      <c r="CV31" s="639"/>
      <c r="CW31" s="639"/>
      <c r="CX31" s="639"/>
      <c r="CY31" s="640"/>
      <c r="CZ31" s="623">
        <v>0.2</v>
      </c>
      <c r="DA31" s="641"/>
      <c r="DB31" s="641"/>
      <c r="DC31" s="642"/>
      <c r="DD31" s="626">
        <v>224679</v>
      </c>
      <c r="DE31" s="639"/>
      <c r="DF31" s="639"/>
      <c r="DG31" s="639"/>
      <c r="DH31" s="639"/>
      <c r="DI31" s="639"/>
      <c r="DJ31" s="639"/>
      <c r="DK31" s="640"/>
      <c r="DL31" s="626">
        <v>224679</v>
      </c>
      <c r="DM31" s="639"/>
      <c r="DN31" s="639"/>
      <c r="DO31" s="639"/>
      <c r="DP31" s="639"/>
      <c r="DQ31" s="639"/>
      <c r="DR31" s="639"/>
      <c r="DS31" s="639"/>
      <c r="DT31" s="639"/>
      <c r="DU31" s="639"/>
      <c r="DV31" s="640"/>
      <c r="DW31" s="643">
        <v>0.3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3372979</v>
      </c>
      <c r="S32" s="621"/>
      <c r="T32" s="621"/>
      <c r="U32" s="621"/>
      <c r="V32" s="621"/>
      <c r="W32" s="621"/>
      <c r="X32" s="621"/>
      <c r="Y32" s="622"/>
      <c r="Z32" s="673">
        <v>2.2999999999999998</v>
      </c>
      <c r="AA32" s="673"/>
      <c r="AB32" s="673"/>
      <c r="AC32" s="673"/>
      <c r="AD32" s="674">
        <v>48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t="s">
        <v>211</v>
      </c>
      <c r="BH32" s="605"/>
      <c r="BI32" s="605"/>
      <c r="BJ32" s="605"/>
      <c r="BK32" s="605"/>
      <c r="BL32" s="605"/>
      <c r="BM32" s="668" t="s">
        <v>211</v>
      </c>
      <c r="BN32" s="605"/>
      <c r="BO32" s="605"/>
      <c r="BP32" s="605"/>
      <c r="BQ32" s="662"/>
      <c r="BR32" s="683" t="s">
        <v>211</v>
      </c>
      <c r="BS32" s="605"/>
      <c r="BT32" s="605"/>
      <c r="BU32" s="605"/>
      <c r="BV32" s="605"/>
      <c r="BW32" s="605"/>
      <c r="BX32" s="668" t="s">
        <v>211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4929000</v>
      </c>
      <c r="S33" s="621"/>
      <c r="T33" s="621"/>
      <c r="U33" s="621"/>
      <c r="V33" s="621"/>
      <c r="W33" s="621"/>
      <c r="X33" s="621"/>
      <c r="Y33" s="622"/>
      <c r="Z33" s="673">
        <v>3.4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48629404</v>
      </c>
      <c r="CS33" s="639"/>
      <c r="CT33" s="639"/>
      <c r="CU33" s="639"/>
      <c r="CV33" s="639"/>
      <c r="CW33" s="639"/>
      <c r="CX33" s="639"/>
      <c r="CY33" s="640"/>
      <c r="CZ33" s="623">
        <v>34</v>
      </c>
      <c r="DA33" s="641"/>
      <c r="DB33" s="641"/>
      <c r="DC33" s="642"/>
      <c r="DD33" s="626">
        <v>40110259</v>
      </c>
      <c r="DE33" s="639"/>
      <c r="DF33" s="639"/>
      <c r="DG33" s="639"/>
      <c r="DH33" s="639"/>
      <c r="DI33" s="639"/>
      <c r="DJ33" s="639"/>
      <c r="DK33" s="640"/>
      <c r="DL33" s="626">
        <v>30194396</v>
      </c>
      <c r="DM33" s="639"/>
      <c r="DN33" s="639"/>
      <c r="DO33" s="639"/>
      <c r="DP33" s="639"/>
      <c r="DQ33" s="639"/>
      <c r="DR33" s="639"/>
      <c r="DS33" s="639"/>
      <c r="DT33" s="639"/>
      <c r="DU33" s="639"/>
      <c r="DV33" s="640"/>
      <c r="DW33" s="643">
        <v>35.299999999999997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21992055</v>
      </c>
      <c r="CS34" s="621"/>
      <c r="CT34" s="621"/>
      <c r="CU34" s="621"/>
      <c r="CV34" s="621"/>
      <c r="CW34" s="621"/>
      <c r="CX34" s="621"/>
      <c r="CY34" s="622"/>
      <c r="CZ34" s="623">
        <v>15.4</v>
      </c>
      <c r="DA34" s="641"/>
      <c r="DB34" s="641"/>
      <c r="DC34" s="642"/>
      <c r="DD34" s="626">
        <v>18826273</v>
      </c>
      <c r="DE34" s="621"/>
      <c r="DF34" s="621"/>
      <c r="DG34" s="621"/>
      <c r="DH34" s="621"/>
      <c r="DI34" s="621"/>
      <c r="DJ34" s="621"/>
      <c r="DK34" s="622"/>
      <c r="DL34" s="626">
        <v>16845619</v>
      </c>
      <c r="DM34" s="621"/>
      <c r="DN34" s="621"/>
      <c r="DO34" s="621"/>
      <c r="DP34" s="621"/>
      <c r="DQ34" s="621"/>
      <c r="DR34" s="621"/>
      <c r="DS34" s="621"/>
      <c r="DT34" s="621"/>
      <c r="DU34" s="621"/>
      <c r="DV34" s="622"/>
      <c r="DW34" s="643">
        <v>19.7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14340788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523988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1259440</v>
      </c>
      <c r="CS35" s="639"/>
      <c r="CT35" s="639"/>
      <c r="CU35" s="639"/>
      <c r="CV35" s="639"/>
      <c r="CW35" s="639"/>
      <c r="CX35" s="639"/>
      <c r="CY35" s="640"/>
      <c r="CZ35" s="623">
        <v>0.9</v>
      </c>
      <c r="DA35" s="641"/>
      <c r="DB35" s="641"/>
      <c r="DC35" s="642"/>
      <c r="DD35" s="626">
        <v>1253173</v>
      </c>
      <c r="DE35" s="639"/>
      <c r="DF35" s="639"/>
      <c r="DG35" s="639"/>
      <c r="DH35" s="639"/>
      <c r="DI35" s="639"/>
      <c r="DJ35" s="639"/>
      <c r="DK35" s="640"/>
      <c r="DL35" s="626">
        <v>1253173</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147003118</v>
      </c>
      <c r="S36" s="661"/>
      <c r="T36" s="661"/>
      <c r="U36" s="661"/>
      <c r="V36" s="661"/>
      <c r="W36" s="661"/>
      <c r="X36" s="661"/>
      <c r="Y36" s="664"/>
      <c r="Z36" s="665">
        <v>100</v>
      </c>
      <c r="AA36" s="665"/>
      <c r="AB36" s="665"/>
      <c r="AC36" s="665"/>
      <c r="AD36" s="666">
        <v>85465009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476246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240885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5230857</v>
      </c>
      <c r="CS36" s="621"/>
      <c r="CT36" s="621"/>
      <c r="CU36" s="621"/>
      <c r="CV36" s="621"/>
      <c r="CW36" s="621"/>
      <c r="CX36" s="621"/>
      <c r="CY36" s="622"/>
      <c r="CZ36" s="623">
        <v>3.7</v>
      </c>
      <c r="DA36" s="641"/>
      <c r="DB36" s="641"/>
      <c r="DC36" s="642"/>
      <c r="DD36" s="626">
        <v>4125160</v>
      </c>
      <c r="DE36" s="621"/>
      <c r="DF36" s="621"/>
      <c r="DG36" s="621"/>
      <c r="DH36" s="621"/>
      <c r="DI36" s="621"/>
      <c r="DJ36" s="621"/>
      <c r="DK36" s="622"/>
      <c r="DL36" s="626">
        <v>3413574</v>
      </c>
      <c r="DM36" s="621"/>
      <c r="DN36" s="621"/>
      <c r="DO36" s="621"/>
      <c r="DP36" s="621"/>
      <c r="DQ36" s="621"/>
      <c r="DR36" s="621"/>
      <c r="DS36" s="621"/>
      <c r="DT36" s="621"/>
      <c r="DU36" s="621"/>
      <c r="DV36" s="622"/>
      <c r="DW36" s="643">
        <v>4</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62027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1277737</v>
      </c>
      <c r="CS37" s="639"/>
      <c r="CT37" s="639"/>
      <c r="CU37" s="639"/>
      <c r="CV37" s="639"/>
      <c r="CW37" s="639"/>
      <c r="CX37" s="639"/>
      <c r="CY37" s="640"/>
      <c r="CZ37" s="623">
        <v>0.9</v>
      </c>
      <c r="DA37" s="641"/>
      <c r="DB37" s="641"/>
      <c r="DC37" s="642"/>
      <c r="DD37" s="626">
        <v>1277737</v>
      </c>
      <c r="DE37" s="639"/>
      <c r="DF37" s="639"/>
      <c r="DG37" s="639"/>
      <c r="DH37" s="639"/>
      <c r="DI37" s="639"/>
      <c r="DJ37" s="639"/>
      <c r="DK37" s="640"/>
      <c r="DL37" s="626">
        <v>957777</v>
      </c>
      <c r="DM37" s="639"/>
      <c r="DN37" s="639"/>
      <c r="DO37" s="639"/>
      <c r="DP37" s="639"/>
      <c r="DQ37" s="639"/>
      <c r="DR37" s="639"/>
      <c r="DS37" s="639"/>
      <c r="DT37" s="639"/>
      <c r="DU37" s="639"/>
      <c r="DV37" s="640"/>
      <c r="DW37" s="643">
        <v>1.1000000000000001</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88152</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14340788</v>
      </c>
      <c r="CS38" s="621"/>
      <c r="CT38" s="621"/>
      <c r="CU38" s="621"/>
      <c r="CV38" s="621"/>
      <c r="CW38" s="621"/>
      <c r="CX38" s="621"/>
      <c r="CY38" s="622"/>
      <c r="CZ38" s="623">
        <v>10</v>
      </c>
      <c r="DA38" s="641"/>
      <c r="DB38" s="641"/>
      <c r="DC38" s="642"/>
      <c r="DD38" s="626">
        <v>12451586</v>
      </c>
      <c r="DE38" s="621"/>
      <c r="DF38" s="621"/>
      <c r="DG38" s="621"/>
      <c r="DH38" s="621"/>
      <c r="DI38" s="621"/>
      <c r="DJ38" s="621"/>
      <c r="DK38" s="622"/>
      <c r="DL38" s="626">
        <v>8682030</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3403164</v>
      </c>
      <c r="CS39" s="639"/>
      <c r="CT39" s="639"/>
      <c r="CU39" s="639"/>
      <c r="CV39" s="639"/>
      <c r="CW39" s="639"/>
      <c r="CX39" s="639"/>
      <c r="CY39" s="640"/>
      <c r="CZ39" s="623">
        <v>2.4</v>
      </c>
      <c r="DA39" s="641"/>
      <c r="DB39" s="641"/>
      <c r="DC39" s="642"/>
      <c r="DD39" s="626">
        <v>3054067</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5116965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2403100</v>
      </c>
      <c r="CS40" s="621"/>
      <c r="CT40" s="621"/>
      <c r="CU40" s="621"/>
      <c r="CV40" s="621"/>
      <c r="CW40" s="621"/>
      <c r="CX40" s="621"/>
      <c r="CY40" s="622"/>
      <c r="CZ40" s="623">
        <v>1.7</v>
      </c>
      <c r="DA40" s="641"/>
      <c r="DB40" s="641"/>
      <c r="DC40" s="642"/>
      <c r="DD40" s="626">
        <v>400000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8747577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21470799</v>
      </c>
      <c r="CS42" s="621"/>
      <c r="CT42" s="621"/>
      <c r="CU42" s="621"/>
      <c r="CV42" s="621"/>
      <c r="CW42" s="621"/>
      <c r="CX42" s="621"/>
      <c r="CY42" s="622"/>
      <c r="CZ42" s="623">
        <v>15</v>
      </c>
      <c r="DA42" s="624"/>
      <c r="DB42" s="624"/>
      <c r="DC42" s="625"/>
      <c r="DD42" s="626">
        <v>9035155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362958</v>
      </c>
      <c r="CS43" s="639"/>
      <c r="CT43" s="639"/>
      <c r="CU43" s="639"/>
      <c r="CV43" s="639"/>
      <c r="CW43" s="639"/>
      <c r="CX43" s="639"/>
      <c r="CY43" s="640"/>
      <c r="CZ43" s="623">
        <v>0.3</v>
      </c>
      <c r="DA43" s="641"/>
      <c r="DB43" s="641"/>
      <c r="DC43" s="642"/>
      <c r="DD43" s="626">
        <v>362958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21470799</v>
      </c>
      <c r="CS44" s="621"/>
      <c r="CT44" s="621"/>
      <c r="CU44" s="621"/>
      <c r="CV44" s="621"/>
      <c r="CW44" s="621"/>
      <c r="CX44" s="621"/>
      <c r="CY44" s="622"/>
      <c r="CZ44" s="623">
        <v>15</v>
      </c>
      <c r="DA44" s="624"/>
      <c r="DB44" s="624"/>
      <c r="DC44" s="625"/>
      <c r="DD44" s="626">
        <v>9035155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3882923</v>
      </c>
      <c r="CS45" s="639"/>
      <c r="CT45" s="639"/>
      <c r="CU45" s="639"/>
      <c r="CV45" s="639"/>
      <c r="CW45" s="639"/>
      <c r="CX45" s="639"/>
      <c r="CY45" s="640"/>
      <c r="CZ45" s="623">
        <v>2.7</v>
      </c>
      <c r="DA45" s="641"/>
      <c r="DB45" s="641"/>
      <c r="DC45" s="642"/>
      <c r="DD45" s="626">
        <v>1478427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17509588</v>
      </c>
      <c r="CS46" s="621"/>
      <c r="CT46" s="621"/>
      <c r="CU46" s="621"/>
      <c r="CV46" s="621"/>
      <c r="CW46" s="621"/>
      <c r="CX46" s="621"/>
      <c r="CY46" s="622"/>
      <c r="CZ46" s="623">
        <v>12.2</v>
      </c>
      <c r="DA46" s="624"/>
      <c r="DB46" s="624"/>
      <c r="DC46" s="625"/>
      <c r="DD46" s="626">
        <v>7528127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143111565</v>
      </c>
      <c r="CS49" s="605"/>
      <c r="CT49" s="605"/>
      <c r="CU49" s="605"/>
      <c r="CV49" s="605"/>
      <c r="CW49" s="605"/>
      <c r="CX49" s="605"/>
      <c r="CY49" s="606"/>
      <c r="CZ49" s="607">
        <v>100</v>
      </c>
      <c r="DA49" s="608"/>
      <c r="DB49" s="608"/>
      <c r="DC49" s="609"/>
      <c r="DD49" s="610">
        <v>91849462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28" sqref="AF28:AJ2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147497</v>
      </c>
      <c r="R7" s="1134"/>
      <c r="S7" s="1134"/>
      <c r="T7" s="1134"/>
      <c r="U7" s="1134"/>
      <c r="V7" s="1134">
        <v>143605</v>
      </c>
      <c r="W7" s="1134"/>
      <c r="X7" s="1134"/>
      <c r="Y7" s="1134"/>
      <c r="Z7" s="1134"/>
      <c r="AA7" s="1134">
        <v>3892</v>
      </c>
      <c r="AB7" s="1134"/>
      <c r="AC7" s="1134"/>
      <c r="AD7" s="1134"/>
      <c r="AE7" s="1135"/>
      <c r="AF7" s="1136">
        <v>3852</v>
      </c>
      <c r="AG7" s="1137"/>
      <c r="AH7" s="1137"/>
      <c r="AI7" s="1137"/>
      <c r="AJ7" s="1138"/>
      <c r="AK7" s="1120">
        <v>6886</v>
      </c>
      <c r="AL7" s="1121"/>
      <c r="AM7" s="1121"/>
      <c r="AN7" s="1121"/>
      <c r="AO7" s="1121"/>
      <c r="AP7" s="1121">
        <v>27763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549</v>
      </c>
      <c r="BS7" s="1124" t="s">
        <v>545</v>
      </c>
      <c r="BT7" s="1125"/>
      <c r="BU7" s="1125"/>
      <c r="BV7" s="1125"/>
      <c r="BW7" s="1125"/>
      <c r="BX7" s="1125"/>
      <c r="BY7" s="1125"/>
      <c r="BZ7" s="1125"/>
      <c r="CA7" s="1125"/>
      <c r="CB7" s="1125"/>
      <c r="CC7" s="1125"/>
      <c r="CD7" s="1125"/>
      <c r="CE7" s="1125"/>
      <c r="CF7" s="1125"/>
      <c r="CG7" s="1126"/>
      <c r="CH7" s="1117">
        <v>0</v>
      </c>
      <c r="CI7" s="1118"/>
      <c r="CJ7" s="1118"/>
      <c r="CK7" s="1118"/>
      <c r="CL7" s="1119"/>
      <c r="CM7" s="1117">
        <v>15</v>
      </c>
      <c r="CN7" s="1118"/>
      <c r="CO7" s="1118"/>
      <c r="CP7" s="1118"/>
      <c r="CQ7" s="1119"/>
      <c r="CR7" s="1117">
        <v>10</v>
      </c>
      <c r="CS7" s="1118"/>
      <c r="CT7" s="1118"/>
      <c r="CU7" s="1118"/>
      <c r="CV7" s="1119"/>
      <c r="CW7" s="1117" t="s">
        <v>534</v>
      </c>
      <c r="CX7" s="1118"/>
      <c r="CY7" s="1118"/>
      <c r="CZ7" s="1118"/>
      <c r="DA7" s="1119"/>
      <c r="DB7" s="1117">
        <v>2291</v>
      </c>
      <c r="DC7" s="1118"/>
      <c r="DD7" s="1118"/>
      <c r="DE7" s="1118"/>
      <c r="DF7" s="1119"/>
      <c r="DG7" s="1117" t="s">
        <v>534</v>
      </c>
      <c r="DH7" s="1118"/>
      <c r="DI7" s="1118"/>
      <c r="DJ7" s="1118"/>
      <c r="DK7" s="1119"/>
      <c r="DL7" s="1117" t="s">
        <v>544</v>
      </c>
      <c r="DM7" s="1118"/>
      <c r="DN7" s="1118"/>
      <c r="DO7" s="1118"/>
      <c r="DP7" s="1119"/>
      <c r="DQ7" s="1117" t="s">
        <v>534</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95</v>
      </c>
      <c r="R8" s="1073"/>
      <c r="S8" s="1073"/>
      <c r="T8" s="1073"/>
      <c r="U8" s="1073"/>
      <c r="V8" s="1073">
        <v>95</v>
      </c>
      <c r="W8" s="1073"/>
      <c r="X8" s="1073"/>
      <c r="Y8" s="1073"/>
      <c r="Z8" s="1073"/>
      <c r="AA8" s="1073" t="s">
        <v>532</v>
      </c>
      <c r="AB8" s="1073"/>
      <c r="AC8" s="1073"/>
      <c r="AD8" s="1073"/>
      <c r="AE8" s="1074"/>
      <c r="AF8" s="1048" t="s">
        <v>112</v>
      </c>
      <c r="AG8" s="1049"/>
      <c r="AH8" s="1049"/>
      <c r="AI8" s="1049"/>
      <c r="AJ8" s="1050"/>
      <c r="AK8" s="1115">
        <v>82</v>
      </c>
      <c r="AL8" s="1116"/>
      <c r="AM8" s="1116"/>
      <c r="AN8" s="1116"/>
      <c r="AO8" s="1116"/>
      <c r="AP8" s="1116" t="s">
        <v>533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v>
      </c>
      <c r="CI8" s="1019"/>
      <c r="CJ8" s="1019"/>
      <c r="CK8" s="1019"/>
      <c r="CL8" s="1020"/>
      <c r="CM8" s="1018">
        <v>169</v>
      </c>
      <c r="CN8" s="1019"/>
      <c r="CO8" s="1019"/>
      <c r="CP8" s="1019"/>
      <c r="CQ8" s="1020"/>
      <c r="CR8" s="1018">
        <v>50</v>
      </c>
      <c r="CS8" s="1019"/>
      <c r="CT8" s="1019"/>
      <c r="CU8" s="1019"/>
      <c r="CV8" s="1020"/>
      <c r="CW8" s="1018">
        <v>12</v>
      </c>
      <c r="CX8" s="1019"/>
      <c r="CY8" s="1019"/>
      <c r="CZ8" s="1019"/>
      <c r="DA8" s="1020"/>
      <c r="DB8" s="1018" t="s">
        <v>534</v>
      </c>
      <c r="DC8" s="1019"/>
      <c r="DD8" s="1019"/>
      <c r="DE8" s="1019"/>
      <c r="DF8" s="1020"/>
      <c r="DG8" s="1018" t="s">
        <v>544</v>
      </c>
      <c r="DH8" s="1019"/>
      <c r="DI8" s="1019"/>
      <c r="DJ8" s="1019"/>
      <c r="DK8" s="1020"/>
      <c r="DL8" s="1018" t="s">
        <v>534</v>
      </c>
      <c r="DM8" s="1019"/>
      <c r="DN8" s="1019"/>
      <c r="DO8" s="1019"/>
      <c r="DP8" s="1020"/>
      <c r="DQ8" s="1018" t="s">
        <v>544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5</v>
      </c>
      <c r="CI9" s="1019"/>
      <c r="CJ9" s="1019"/>
      <c r="CK9" s="1019"/>
      <c r="CL9" s="1020"/>
      <c r="CM9" s="1018">
        <v>28</v>
      </c>
      <c r="CN9" s="1019"/>
      <c r="CO9" s="1019"/>
      <c r="CP9" s="1019"/>
      <c r="CQ9" s="1020"/>
      <c r="CR9" s="1018">
        <v>3</v>
      </c>
      <c r="CS9" s="1019"/>
      <c r="CT9" s="1019"/>
      <c r="CU9" s="1019"/>
      <c r="CV9" s="1020"/>
      <c r="CW9" s="1018">
        <v>209</v>
      </c>
      <c r="CX9" s="1019"/>
      <c r="CY9" s="1019"/>
      <c r="CZ9" s="1019"/>
      <c r="DA9" s="1020"/>
      <c r="DB9" s="1018" t="s">
        <v>534</v>
      </c>
      <c r="DC9" s="1019"/>
      <c r="DD9" s="1019"/>
      <c r="DE9" s="1019"/>
      <c r="DF9" s="1020"/>
      <c r="DG9" s="1018" t="s">
        <v>544</v>
      </c>
      <c r="DH9" s="1019"/>
      <c r="DI9" s="1019"/>
      <c r="DJ9" s="1019"/>
      <c r="DK9" s="1020"/>
      <c r="DL9" s="1018" t="s">
        <v>550</v>
      </c>
      <c r="DM9" s="1019"/>
      <c r="DN9" s="1019"/>
      <c r="DO9" s="1019"/>
      <c r="DP9" s="1020"/>
      <c r="DQ9" s="1018" t="s">
        <v>551</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548</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54</v>
      </c>
      <c r="CN10" s="1019"/>
      <c r="CO10" s="1019"/>
      <c r="CP10" s="1019"/>
      <c r="CQ10" s="1020"/>
      <c r="CR10" s="1018">
        <v>3</v>
      </c>
      <c r="CS10" s="1019"/>
      <c r="CT10" s="1019"/>
      <c r="CU10" s="1019"/>
      <c r="CV10" s="1020"/>
      <c r="CW10" s="1018">
        <v>24</v>
      </c>
      <c r="CX10" s="1019"/>
      <c r="CY10" s="1019"/>
      <c r="CZ10" s="1019"/>
      <c r="DA10" s="1020"/>
      <c r="DB10" s="1018" t="s">
        <v>534</v>
      </c>
      <c r="DC10" s="1019"/>
      <c r="DD10" s="1019"/>
      <c r="DE10" s="1019"/>
      <c r="DF10" s="1020"/>
      <c r="DG10" s="1018" t="s">
        <v>544</v>
      </c>
      <c r="DH10" s="1019"/>
      <c r="DI10" s="1019"/>
      <c r="DJ10" s="1019"/>
      <c r="DK10" s="1020"/>
      <c r="DL10" s="1018" t="s">
        <v>534</v>
      </c>
      <c r="DM10" s="1019"/>
      <c r="DN10" s="1019"/>
      <c r="DO10" s="1019"/>
      <c r="DP10" s="1020"/>
      <c r="DQ10" s="1018" t="s">
        <v>544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147592</v>
      </c>
      <c r="R23" s="1098"/>
      <c r="S23" s="1098"/>
      <c r="T23" s="1098"/>
      <c r="U23" s="1098"/>
      <c r="V23" s="1098">
        <v>143701</v>
      </c>
      <c r="W23" s="1098"/>
      <c r="X23" s="1098"/>
      <c r="Y23" s="1098"/>
      <c r="Z23" s="1098"/>
      <c r="AA23" s="1098">
        <v>3892</v>
      </c>
      <c r="AB23" s="1098"/>
      <c r="AC23" s="1098"/>
      <c r="AD23" s="1098"/>
      <c r="AE23" s="1099"/>
      <c r="AF23" s="1100">
        <v>3852</v>
      </c>
      <c r="AG23" s="1098"/>
      <c r="AH23" s="1098"/>
      <c r="AI23" s="1098"/>
      <c r="AJ23" s="1101"/>
      <c r="AK23" s="1102"/>
      <c r="AL23" s="1103"/>
      <c r="AM23" s="1103"/>
      <c r="AN23" s="1103"/>
      <c r="AO23" s="1103"/>
      <c r="AP23" s="1098">
        <v>27763</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44426</v>
      </c>
      <c r="R28" s="1083"/>
      <c r="S28" s="1083"/>
      <c r="T28" s="1083"/>
      <c r="U28" s="1083"/>
      <c r="V28" s="1083">
        <v>43902</v>
      </c>
      <c r="W28" s="1083"/>
      <c r="X28" s="1083"/>
      <c r="Y28" s="1083"/>
      <c r="Z28" s="1083"/>
      <c r="AA28" s="1083">
        <v>524</v>
      </c>
      <c r="AB28" s="1083"/>
      <c r="AC28" s="1083"/>
      <c r="AD28" s="1083"/>
      <c r="AE28" s="1084"/>
      <c r="AF28" s="1085">
        <v>524</v>
      </c>
      <c r="AG28" s="1083"/>
      <c r="AH28" s="1083"/>
      <c r="AI28" s="1083"/>
      <c r="AJ28" s="1086"/>
      <c r="AK28" s="1087">
        <v>5115</v>
      </c>
      <c r="AL28" s="1075"/>
      <c r="AM28" s="1075"/>
      <c r="AN28" s="1075"/>
      <c r="AO28" s="1075"/>
      <c r="AP28" s="1075" t="s">
        <v>534</v>
      </c>
      <c r="AQ28" s="1075"/>
      <c r="AR28" s="1075"/>
      <c r="AS28" s="1075"/>
      <c r="AT28" s="1075"/>
      <c r="AU28" s="1075" t="s">
        <v>534</v>
      </c>
      <c r="AV28" s="1075"/>
      <c r="AW28" s="1075"/>
      <c r="AX28" s="1075"/>
      <c r="AY28" s="1075"/>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28608</v>
      </c>
      <c r="R29" s="1073"/>
      <c r="S29" s="1073"/>
      <c r="T29" s="1073"/>
      <c r="U29" s="1073"/>
      <c r="V29" s="1073">
        <v>27104</v>
      </c>
      <c r="W29" s="1073"/>
      <c r="X29" s="1073"/>
      <c r="Y29" s="1073"/>
      <c r="Z29" s="1073"/>
      <c r="AA29" s="1073">
        <v>1505</v>
      </c>
      <c r="AB29" s="1073"/>
      <c r="AC29" s="1073"/>
      <c r="AD29" s="1073"/>
      <c r="AE29" s="1074"/>
      <c r="AF29" s="1048">
        <v>1505</v>
      </c>
      <c r="AG29" s="1049"/>
      <c r="AH29" s="1049"/>
      <c r="AI29" s="1049"/>
      <c r="AJ29" s="1050"/>
      <c r="AK29" s="1009">
        <v>4787</v>
      </c>
      <c r="AL29" s="1000"/>
      <c r="AM29" s="1000"/>
      <c r="AN29" s="1000"/>
      <c r="AO29" s="1000"/>
      <c r="AP29" s="1000" t="s">
        <v>544</v>
      </c>
      <c r="AQ29" s="1000"/>
      <c r="AR29" s="1000"/>
      <c r="AS29" s="1000"/>
      <c r="AT29" s="1000"/>
      <c r="AU29" s="1000" t="s">
        <v>535</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8311</v>
      </c>
      <c r="R30" s="1073"/>
      <c r="S30" s="1073"/>
      <c r="T30" s="1073"/>
      <c r="U30" s="1073"/>
      <c r="V30" s="1073">
        <v>8105</v>
      </c>
      <c r="W30" s="1073"/>
      <c r="X30" s="1073"/>
      <c r="Y30" s="1073"/>
      <c r="Z30" s="1073"/>
      <c r="AA30" s="1073">
        <v>206</v>
      </c>
      <c r="AB30" s="1073"/>
      <c r="AC30" s="1073"/>
      <c r="AD30" s="1073"/>
      <c r="AE30" s="1074"/>
      <c r="AF30" s="1048">
        <v>206</v>
      </c>
      <c r="AG30" s="1049"/>
      <c r="AH30" s="1049"/>
      <c r="AI30" s="1049"/>
      <c r="AJ30" s="1050"/>
      <c r="AK30" s="1009">
        <v>4519</v>
      </c>
      <c r="AL30" s="1000"/>
      <c r="AM30" s="1000"/>
      <c r="AN30" s="1000"/>
      <c r="AO30" s="1000"/>
      <c r="AP30" s="1000" t="s">
        <v>544</v>
      </c>
      <c r="AQ30" s="1000"/>
      <c r="AR30" s="1000"/>
      <c r="AS30" s="1000"/>
      <c r="AT30" s="1000"/>
      <c r="AU30" s="1000" t="s">
        <v>535</v>
      </c>
      <c r="AV30" s="1000"/>
      <c r="AW30" s="1000"/>
      <c r="AX30" s="1000"/>
      <c r="AY30" s="1000"/>
      <c r="AZ30" s="1071" t="s">
        <v>544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2234</v>
      </c>
      <c r="AG63" s="988"/>
      <c r="AH63" s="988"/>
      <c r="AI63" s="988"/>
      <c r="AJ63" s="1059"/>
      <c r="AK63" s="1060"/>
      <c r="AL63" s="992"/>
      <c r="AM63" s="992"/>
      <c r="AN63" s="992"/>
      <c r="AO63" s="992"/>
      <c r="AP63" s="988" t="s">
        <v>534</v>
      </c>
      <c r="AQ63" s="988"/>
      <c r="AR63" s="988"/>
      <c r="AS63" s="988"/>
      <c r="AT63" s="988"/>
      <c r="AU63" s="988" t="s">
        <v>534</v>
      </c>
      <c r="AV63" s="988"/>
      <c r="AW63" s="988"/>
      <c r="AX63" s="988"/>
      <c r="AY63" s="988"/>
      <c r="AZ63" s="1054"/>
      <c r="BA63" s="1054"/>
      <c r="BB63" s="1054"/>
      <c r="BC63" s="1054"/>
      <c r="BD63" s="1054"/>
      <c r="BE63" s="989"/>
      <c r="BF63" s="989"/>
      <c r="BG63" s="989"/>
      <c r="BH63" s="989"/>
      <c r="BI63" s="990"/>
      <c r="BJ63" s="1055" t="s">
        <v>371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388</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7975</v>
      </c>
      <c r="R68" s="1011"/>
      <c r="S68" s="1011"/>
      <c r="T68" s="1011"/>
      <c r="U68" s="1011"/>
      <c r="V68" s="1011">
        <v>7372</v>
      </c>
      <c r="W68" s="1011"/>
      <c r="X68" s="1011"/>
      <c r="Y68" s="1011"/>
      <c r="Z68" s="1011"/>
      <c r="AA68" s="1011">
        <v>603</v>
      </c>
      <c r="AB68" s="1011"/>
      <c r="AC68" s="1011"/>
      <c r="AD68" s="1011"/>
      <c r="AE68" s="1011"/>
      <c r="AF68" s="1011">
        <v>603</v>
      </c>
      <c r="AG68" s="1011"/>
      <c r="AH68" s="1011"/>
      <c r="AI68" s="1011"/>
      <c r="AJ68" s="1011"/>
      <c r="AK68" s="1011">
        <v>173</v>
      </c>
      <c r="AL68" s="1011"/>
      <c r="AM68" s="1011"/>
      <c r="AN68" s="1011"/>
      <c r="AO68" s="1011"/>
      <c r="AP68" s="1011">
        <v>4468</v>
      </c>
      <c r="AQ68" s="1011"/>
      <c r="AR68" s="1011"/>
      <c r="AS68" s="1011"/>
      <c r="AT68" s="1011"/>
      <c r="AU68" s="1011">
        <v>192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123281</v>
      </c>
      <c r="R69" s="1000"/>
      <c r="S69" s="1000"/>
      <c r="T69" s="1000"/>
      <c r="U69" s="1000"/>
      <c r="V69" s="1000">
        <v>119183</v>
      </c>
      <c r="W69" s="1000"/>
      <c r="X69" s="1000"/>
      <c r="Y69" s="1000"/>
      <c r="Z69" s="1000"/>
      <c r="AA69" s="1000">
        <v>4098</v>
      </c>
      <c r="AB69" s="1000"/>
      <c r="AC69" s="1000"/>
      <c r="AD69" s="1000"/>
      <c r="AE69" s="1000"/>
      <c r="AF69" s="1000">
        <v>26475</v>
      </c>
      <c r="AG69" s="1000"/>
      <c r="AH69" s="1000"/>
      <c r="AI69" s="1000"/>
      <c r="AJ69" s="1000"/>
      <c r="AK69" s="1000" t="s">
        <v>541</v>
      </c>
      <c r="AL69" s="1000"/>
      <c r="AM69" s="1000"/>
      <c r="AN69" s="1000"/>
      <c r="AO69" s="1000"/>
      <c r="AP69" s="1000" t="s">
        <v>534</v>
      </c>
      <c r="AQ69" s="1000"/>
      <c r="AR69" s="1000"/>
      <c r="AS69" s="1000"/>
      <c r="AT69" s="1000"/>
      <c r="AU69" s="1000" t="s">
        <v>534</v>
      </c>
      <c r="AV69" s="1000"/>
      <c r="AW69" s="1000"/>
      <c r="AX69" s="1000"/>
      <c r="AY69" s="1000"/>
      <c r="AZ69" s="1001" t="s">
        <v>542</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73047</v>
      </c>
      <c r="R70" s="1000"/>
      <c r="S70" s="1000"/>
      <c r="T70" s="1000"/>
      <c r="U70" s="1000"/>
      <c r="V70" s="1000">
        <v>69824</v>
      </c>
      <c r="W70" s="1000"/>
      <c r="X70" s="1000"/>
      <c r="Y70" s="1000"/>
      <c r="Z70" s="1000"/>
      <c r="AA70" s="1000">
        <v>3223</v>
      </c>
      <c r="AB70" s="1000"/>
      <c r="AC70" s="1000"/>
      <c r="AD70" s="1000"/>
      <c r="AE70" s="1000"/>
      <c r="AF70" s="1000">
        <v>3223</v>
      </c>
      <c r="AG70" s="1000"/>
      <c r="AH70" s="1000"/>
      <c r="AI70" s="1000"/>
      <c r="AJ70" s="1000"/>
      <c r="AK70" s="1000">
        <v>1866</v>
      </c>
      <c r="AL70" s="1000"/>
      <c r="AM70" s="1000"/>
      <c r="AN70" s="1000"/>
      <c r="AO70" s="1000"/>
      <c r="AP70" s="1000">
        <v>35815</v>
      </c>
      <c r="AQ70" s="1000"/>
      <c r="AR70" s="1000"/>
      <c r="AS70" s="1000"/>
      <c r="AT70" s="1000"/>
      <c r="AU70" s="1000">
        <v>860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5132</v>
      </c>
      <c r="R71" s="1000"/>
      <c r="S71" s="1000"/>
      <c r="T71" s="1000"/>
      <c r="U71" s="1000"/>
      <c r="V71" s="1000">
        <v>5056</v>
      </c>
      <c r="W71" s="1000"/>
      <c r="X71" s="1000"/>
      <c r="Y71" s="1000"/>
      <c r="Z71" s="1000"/>
      <c r="AA71" s="1000">
        <v>76</v>
      </c>
      <c r="AB71" s="1000"/>
      <c r="AC71" s="1000"/>
      <c r="AD71" s="1000"/>
      <c r="AE71" s="1000"/>
      <c r="AF71" s="1000">
        <v>76</v>
      </c>
      <c r="AG71" s="1000"/>
      <c r="AH71" s="1000"/>
      <c r="AI71" s="1000"/>
      <c r="AJ71" s="1000"/>
      <c r="AK71" s="1000">
        <v>1017</v>
      </c>
      <c r="AL71" s="1000"/>
      <c r="AM71" s="1000"/>
      <c r="AN71" s="1000"/>
      <c r="AO71" s="1000"/>
      <c r="AP71" s="1000" t="s">
        <v>543</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1295268</v>
      </c>
      <c r="R72" s="1000"/>
      <c r="S72" s="1000"/>
      <c r="T72" s="1000"/>
      <c r="U72" s="1000"/>
      <c r="V72" s="1000">
        <v>1252615</v>
      </c>
      <c r="W72" s="1000"/>
      <c r="X72" s="1000"/>
      <c r="Y72" s="1000"/>
      <c r="Z72" s="1000"/>
      <c r="AA72" s="1000">
        <v>42653</v>
      </c>
      <c r="AB72" s="1000"/>
      <c r="AC72" s="1000"/>
      <c r="AD72" s="1000"/>
      <c r="AE72" s="1000"/>
      <c r="AF72" s="1000">
        <v>42653</v>
      </c>
      <c r="AG72" s="1000"/>
      <c r="AH72" s="1000"/>
      <c r="AI72" s="1000"/>
      <c r="AJ72" s="1000"/>
      <c r="AK72" s="1000">
        <v>10499</v>
      </c>
      <c r="AL72" s="1000"/>
      <c r="AM72" s="1000"/>
      <c r="AN72" s="1000"/>
      <c r="AO72" s="1000"/>
      <c r="AP72" s="1000" t="s">
        <v>534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73030</v>
      </c>
      <c r="AG88" s="988"/>
      <c r="AH88" s="988"/>
      <c r="AI88" s="988"/>
      <c r="AJ88" s="988"/>
      <c r="AK88" s="992"/>
      <c r="AL88" s="992"/>
      <c r="AM88" s="992"/>
      <c r="AN88" s="992"/>
      <c r="AO88" s="992"/>
      <c r="AP88" s="988">
        <v>40283</v>
      </c>
      <c r="AQ88" s="988"/>
      <c r="AR88" s="988"/>
      <c r="AS88" s="988"/>
      <c r="AT88" s="988"/>
      <c r="AU88" s="988">
        <v>1052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66</v>
      </c>
      <c r="CS102" s="980"/>
      <c r="CT102" s="980"/>
      <c r="CU102" s="980"/>
      <c r="CV102" s="981"/>
      <c r="CW102" s="979">
        <v>245</v>
      </c>
      <c r="CX102" s="980"/>
      <c r="CY102" s="980"/>
      <c r="CZ102" s="980"/>
      <c r="DA102" s="981"/>
      <c r="DB102" s="979">
        <v>2291</v>
      </c>
      <c r="DC102" s="980"/>
      <c r="DD102" s="980"/>
      <c r="DE102" s="980"/>
      <c r="DF102" s="981"/>
      <c r="DG102" s="979" t="s">
        <v>534</v>
      </c>
      <c r="DH102" s="980"/>
      <c r="DI102" s="980"/>
      <c r="DJ102" s="980"/>
      <c r="DK102" s="981"/>
      <c r="DL102" s="979" t="s">
        <v>534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3355398</v>
      </c>
      <c r="AB110" s="916"/>
      <c r="AC110" s="916"/>
      <c r="AD110" s="916"/>
      <c r="AE110" s="917"/>
      <c r="AF110" s="918">
        <v>3166843</v>
      </c>
      <c r="AG110" s="916"/>
      <c r="AH110" s="916"/>
      <c r="AI110" s="916"/>
      <c r="AJ110" s="917"/>
      <c r="AK110" s="918">
        <v>3252430</v>
      </c>
      <c r="AL110" s="916"/>
      <c r="AM110" s="916"/>
      <c r="AN110" s="916"/>
      <c r="AO110" s="917"/>
      <c r="AP110" s="919">
        <v>4.0999999999999996</v>
      </c>
      <c r="AQ110" s="920"/>
      <c r="AR110" s="920"/>
      <c r="AS110" s="920"/>
      <c r="AT110" s="921"/>
      <c r="AU110" s="955" t="s">
        <v>62</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26157628</v>
      </c>
      <c r="BR110" s="863"/>
      <c r="BS110" s="863"/>
      <c r="BT110" s="863"/>
      <c r="BU110" s="863"/>
      <c r="BV110" s="863">
        <v>25844219</v>
      </c>
      <c r="BW110" s="863"/>
      <c r="BX110" s="863"/>
      <c r="BY110" s="863"/>
      <c r="BZ110" s="863"/>
      <c r="CA110" s="863">
        <v>27762576</v>
      </c>
      <c r="CB110" s="863"/>
      <c r="CC110" s="863"/>
      <c r="CD110" s="863"/>
      <c r="CE110" s="863"/>
      <c r="CF110" s="887">
        <v>35.299999999999997</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371</v>
      </c>
      <c r="AB111" s="944"/>
      <c r="AC111" s="944"/>
      <c r="AD111" s="944"/>
      <c r="AE111" s="945"/>
      <c r="AF111" s="946" t="s">
        <v>371</v>
      </c>
      <c r="AG111" s="944"/>
      <c r="AH111" s="944"/>
      <c r="AI111" s="944"/>
      <c r="AJ111" s="945"/>
      <c r="AK111" s="946" t="s">
        <v>371</v>
      </c>
      <c r="AL111" s="944"/>
      <c r="AM111" s="944"/>
      <c r="AN111" s="944"/>
      <c r="AO111" s="945"/>
      <c r="AP111" s="947" t="s">
        <v>371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1028839</v>
      </c>
      <c r="BR111" s="835"/>
      <c r="BS111" s="835"/>
      <c r="BT111" s="835"/>
      <c r="BU111" s="835"/>
      <c r="BV111" s="835">
        <v>1498174</v>
      </c>
      <c r="BW111" s="835"/>
      <c r="BX111" s="835"/>
      <c r="BY111" s="835"/>
      <c r="BZ111" s="835"/>
      <c r="CA111" s="835">
        <v>1381759</v>
      </c>
      <c r="CB111" s="835"/>
      <c r="CC111" s="835"/>
      <c r="CD111" s="835"/>
      <c r="CE111" s="835"/>
      <c r="CF111" s="896">
        <v>1.8</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35183</v>
      </c>
      <c r="AB112" s="798"/>
      <c r="AC112" s="798"/>
      <c r="AD112" s="798"/>
      <c r="AE112" s="799"/>
      <c r="AF112" s="800">
        <v>26683</v>
      </c>
      <c r="AG112" s="798"/>
      <c r="AH112" s="798"/>
      <c r="AI112" s="798"/>
      <c r="AJ112" s="799"/>
      <c r="AK112" s="800">
        <v>26683</v>
      </c>
      <c r="AL112" s="798"/>
      <c r="AM112" s="798"/>
      <c r="AN112" s="798"/>
      <c r="AO112" s="799"/>
      <c r="AP112" s="845">
        <v>0</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t="s">
        <v>112</v>
      </c>
      <c r="BR112" s="835"/>
      <c r="BS112" s="835"/>
      <c r="BT112" s="835"/>
      <c r="BU112" s="835"/>
      <c r="BV112" s="835" t="s">
        <v>112</v>
      </c>
      <c r="BW112" s="835"/>
      <c r="BX112" s="835"/>
      <c r="BY112" s="835"/>
      <c r="BZ112" s="835"/>
      <c r="CA112" s="835" t="s">
        <v>112</v>
      </c>
      <c r="CB112" s="835"/>
      <c r="CC112" s="835"/>
      <c r="CD112" s="835"/>
      <c r="CE112" s="835"/>
      <c r="CF112" s="896" t="s">
        <v>112</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112</v>
      </c>
      <c r="AB113" s="944"/>
      <c r="AC113" s="944"/>
      <c r="AD113" s="944"/>
      <c r="AE113" s="945"/>
      <c r="AF113" s="946" t="s">
        <v>112</v>
      </c>
      <c r="AG113" s="944"/>
      <c r="AH113" s="944"/>
      <c r="AI113" s="944"/>
      <c r="AJ113" s="945"/>
      <c r="AK113" s="946" t="s">
        <v>112</v>
      </c>
      <c r="AL113" s="944"/>
      <c r="AM113" s="944"/>
      <c r="AN113" s="944"/>
      <c r="AO113" s="945"/>
      <c r="AP113" s="947" t="s">
        <v>112</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1038535</v>
      </c>
      <c r="BR113" s="835"/>
      <c r="BS113" s="835"/>
      <c r="BT113" s="835"/>
      <c r="BU113" s="835"/>
      <c r="BV113" s="835">
        <v>1003164</v>
      </c>
      <c r="BW113" s="835"/>
      <c r="BX113" s="835"/>
      <c r="BY113" s="835"/>
      <c r="BZ113" s="835"/>
      <c r="CA113" s="835">
        <v>1051663</v>
      </c>
      <c r="CB113" s="835"/>
      <c r="CC113" s="835"/>
      <c r="CD113" s="835"/>
      <c r="CE113" s="835"/>
      <c r="CF113" s="896">
        <v>1.3</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175758</v>
      </c>
      <c r="AB114" s="798"/>
      <c r="AC114" s="798"/>
      <c r="AD114" s="798"/>
      <c r="AE114" s="799"/>
      <c r="AF114" s="800">
        <v>168946</v>
      </c>
      <c r="AG114" s="798"/>
      <c r="AH114" s="798"/>
      <c r="AI114" s="798"/>
      <c r="AJ114" s="799"/>
      <c r="AK114" s="800">
        <v>100705</v>
      </c>
      <c r="AL114" s="798"/>
      <c r="AM114" s="798"/>
      <c r="AN114" s="798"/>
      <c r="AO114" s="799"/>
      <c r="AP114" s="845">
        <v>0.1</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20388503</v>
      </c>
      <c r="BR114" s="835"/>
      <c r="BS114" s="835"/>
      <c r="BT114" s="835"/>
      <c r="BU114" s="835"/>
      <c r="BV114" s="835">
        <v>16761206</v>
      </c>
      <c r="BW114" s="835"/>
      <c r="BX114" s="835"/>
      <c r="BY114" s="835"/>
      <c r="BZ114" s="835"/>
      <c r="CA114" s="835">
        <v>17118022</v>
      </c>
      <c r="CB114" s="835"/>
      <c r="CC114" s="835"/>
      <c r="CD114" s="835"/>
      <c r="CE114" s="835"/>
      <c r="CF114" s="896">
        <v>21.8</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84210</v>
      </c>
      <c r="AB115" s="944"/>
      <c r="AC115" s="944"/>
      <c r="AD115" s="944"/>
      <c r="AE115" s="945"/>
      <c r="AF115" s="946">
        <v>84210</v>
      </c>
      <c r="AG115" s="944"/>
      <c r="AH115" s="944"/>
      <c r="AI115" s="944"/>
      <c r="AJ115" s="945"/>
      <c r="AK115" s="946">
        <v>72510</v>
      </c>
      <c r="AL115" s="944"/>
      <c r="AM115" s="944"/>
      <c r="AN115" s="944"/>
      <c r="AO115" s="945"/>
      <c r="AP115" s="947">
        <v>0.1</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944629</v>
      </c>
      <c r="DH115" s="798"/>
      <c r="DI115" s="798"/>
      <c r="DJ115" s="798"/>
      <c r="DK115" s="799"/>
      <c r="DL115" s="800">
        <v>1413964</v>
      </c>
      <c r="DM115" s="798"/>
      <c r="DN115" s="798"/>
      <c r="DO115" s="798"/>
      <c r="DP115" s="799"/>
      <c r="DQ115" s="800">
        <v>1309249</v>
      </c>
      <c r="DR115" s="798"/>
      <c r="DS115" s="798"/>
      <c r="DT115" s="798"/>
      <c r="DU115" s="799"/>
      <c r="DV115" s="845">
        <v>1.7</v>
      </c>
      <c r="DW115" s="846"/>
      <c r="DX115" s="846"/>
      <c r="DY115" s="846"/>
      <c r="DZ115" s="847"/>
    </row>
    <row r="116" spans="1:130" s="199" customFormat="1" ht="26.25" customHeight="1">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84210</v>
      </c>
      <c r="DH116" s="798"/>
      <c r="DI116" s="798"/>
      <c r="DJ116" s="798"/>
      <c r="DK116" s="799"/>
      <c r="DL116" s="800">
        <v>84210</v>
      </c>
      <c r="DM116" s="798"/>
      <c r="DN116" s="798"/>
      <c r="DO116" s="798"/>
      <c r="DP116" s="799"/>
      <c r="DQ116" s="800">
        <v>72510</v>
      </c>
      <c r="DR116" s="798"/>
      <c r="DS116" s="798"/>
      <c r="DT116" s="798"/>
      <c r="DU116" s="799"/>
      <c r="DV116" s="845">
        <v>0.1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3650549</v>
      </c>
      <c r="AB117" s="930"/>
      <c r="AC117" s="930"/>
      <c r="AD117" s="930"/>
      <c r="AE117" s="931"/>
      <c r="AF117" s="932">
        <v>3446682</v>
      </c>
      <c r="AG117" s="930"/>
      <c r="AH117" s="930"/>
      <c r="AI117" s="930"/>
      <c r="AJ117" s="931"/>
      <c r="AK117" s="932">
        <v>3452328</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430</v>
      </c>
      <c r="BP119" s="899"/>
      <c r="BQ119" s="903">
        <v>48613505</v>
      </c>
      <c r="BR119" s="866"/>
      <c r="BS119" s="866"/>
      <c r="BT119" s="866"/>
      <c r="BU119" s="866"/>
      <c r="BV119" s="866">
        <v>45106763</v>
      </c>
      <c r="BW119" s="866"/>
      <c r="BX119" s="866"/>
      <c r="BY119" s="866"/>
      <c r="BZ119" s="866"/>
      <c r="CA119" s="866">
        <v>47314020</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51565341</v>
      </c>
      <c r="BR120" s="863"/>
      <c r="BS120" s="863"/>
      <c r="BT120" s="863"/>
      <c r="BU120" s="863"/>
      <c r="BV120" s="863">
        <v>57236586</v>
      </c>
      <c r="BW120" s="863"/>
      <c r="BX120" s="863"/>
      <c r="BY120" s="863"/>
      <c r="BZ120" s="863"/>
      <c r="CA120" s="863">
        <v>57754775</v>
      </c>
      <c r="CB120" s="863"/>
      <c r="CC120" s="863"/>
      <c r="CD120" s="863"/>
      <c r="CE120" s="863"/>
      <c r="CF120" s="887">
        <v>73.5</v>
      </c>
      <c r="CG120" s="888"/>
      <c r="CH120" s="888"/>
      <c r="CI120" s="888"/>
      <c r="CJ120" s="888"/>
      <c r="CK120" s="889" t="s">
        <v>434</v>
      </c>
      <c r="CL120" s="873"/>
      <c r="CM120" s="873"/>
      <c r="CN120" s="873"/>
      <c r="CO120" s="874"/>
      <c r="CP120" s="893" t="s">
        <v>435</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t="s">
        <v>112</v>
      </c>
      <c r="DR120" s="863"/>
      <c r="DS120" s="863"/>
      <c r="DT120" s="863"/>
      <c r="DU120" s="863"/>
      <c r="DV120" s="864" t="s">
        <v>112</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438</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73987658</v>
      </c>
      <c r="BR122" s="866"/>
      <c r="BS122" s="866"/>
      <c r="BT122" s="866"/>
      <c r="BU122" s="866"/>
      <c r="BV122" s="866">
        <v>69011633</v>
      </c>
      <c r="BW122" s="866"/>
      <c r="BX122" s="866"/>
      <c r="BY122" s="866"/>
      <c r="BZ122" s="866"/>
      <c r="CA122" s="866">
        <v>64148071</v>
      </c>
      <c r="CB122" s="866"/>
      <c r="CC122" s="866"/>
      <c r="CD122" s="866"/>
      <c r="CE122" s="866"/>
      <c r="CF122" s="867">
        <v>81.7</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84210</v>
      </c>
      <c r="AB123" s="798"/>
      <c r="AC123" s="798"/>
      <c r="AD123" s="798"/>
      <c r="AE123" s="799"/>
      <c r="AF123" s="800">
        <v>84210</v>
      </c>
      <c r="AG123" s="798"/>
      <c r="AH123" s="798"/>
      <c r="AI123" s="798"/>
      <c r="AJ123" s="799"/>
      <c r="AK123" s="800">
        <v>72510</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125552999</v>
      </c>
      <c r="BR123" s="854"/>
      <c r="BS123" s="854"/>
      <c r="BT123" s="854"/>
      <c r="BU123" s="854"/>
      <c r="BV123" s="854">
        <v>126248219</v>
      </c>
      <c r="BW123" s="854"/>
      <c r="BX123" s="854"/>
      <c r="BY123" s="854"/>
      <c r="BZ123" s="854"/>
      <c r="CA123" s="854">
        <v>121902846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80084091</v>
      </c>
      <c r="AB129" s="798"/>
      <c r="AC129" s="798"/>
      <c r="AD129" s="798"/>
      <c r="AE129" s="799"/>
      <c r="AF129" s="800">
        <v>83489769</v>
      </c>
      <c r="AG129" s="798"/>
      <c r="AH129" s="798"/>
      <c r="AI129" s="798"/>
      <c r="AJ129" s="799"/>
      <c r="AK129" s="800">
        <v>84942867</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6254596</v>
      </c>
      <c r="AB130" s="798"/>
      <c r="AC130" s="798"/>
      <c r="AD130" s="798"/>
      <c r="AE130" s="799"/>
      <c r="AF130" s="800">
        <v>6553171</v>
      </c>
      <c r="AG130" s="798"/>
      <c r="AH130" s="798"/>
      <c r="AI130" s="798"/>
      <c r="AJ130" s="799"/>
      <c r="AK130" s="800">
        <v>6395410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73829495</v>
      </c>
      <c r="AB131" s="781"/>
      <c r="AC131" s="781"/>
      <c r="AD131" s="781"/>
      <c r="AE131" s="782"/>
      <c r="AF131" s="783">
        <v>76936598</v>
      </c>
      <c r="AG131" s="781"/>
      <c r="AH131" s="781"/>
      <c r="AI131" s="781"/>
      <c r="AJ131" s="782"/>
      <c r="AK131" s="783">
        <v>78547457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-3.5271093210000002</v>
      </c>
      <c r="AB132" s="761"/>
      <c r="AC132" s="761"/>
      <c r="AD132" s="761"/>
      <c r="AE132" s="762"/>
      <c r="AF132" s="763">
        <v>-4.0377259729999997</v>
      </c>
      <c r="AG132" s="761"/>
      <c r="AH132" s="761"/>
      <c r="AI132" s="761"/>
      <c r="AJ132" s="762"/>
      <c r="AK132" s="763">
        <v>-3.7468838739999999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-2.9</v>
      </c>
      <c r="AB133" s="740"/>
      <c r="AC133" s="740"/>
      <c r="AD133" s="740"/>
      <c r="AE133" s="741"/>
      <c r="AF133" s="739">
        <v>-3.5</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70" zoomScaleNormal="85" zoomScaleSheetLayoutView="70" workbookViewId="0">
      <selection activeCell="L51" sqref="L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23687180</v>
      </c>
      <c r="L9" s="266">
        <v>68629</v>
      </c>
      <c r="M9" s="267">
        <v>64294</v>
      </c>
      <c r="N9" s="268">
        <v>6.7</v>
      </c>
    </row>
    <row r="10" spans="1:16">
      <c r="A10" s="250"/>
      <c r="B10" s="246"/>
      <c r="C10" s="246"/>
      <c r="D10" s="246"/>
      <c r="E10" s="246"/>
      <c r="F10" s="246"/>
      <c r="G10" s="1166" t="s">
        <v>474</v>
      </c>
      <c r="H10" s="1167"/>
      <c r="I10" s="1167"/>
      <c r="J10" s="1168"/>
      <c r="K10" s="269">
        <v>459467</v>
      </c>
      <c r="L10" s="270">
        <v>1331</v>
      </c>
      <c r="M10" s="271">
        <v>1112</v>
      </c>
      <c r="N10" s="272">
        <v>19.7</v>
      </c>
    </row>
    <row r="11" spans="1:16" ht="13.5" customHeight="1">
      <c r="A11" s="250"/>
      <c r="B11" s="246"/>
      <c r="C11" s="246"/>
      <c r="D11" s="246"/>
      <c r="E11" s="246"/>
      <c r="F11" s="246"/>
      <c r="G11" s="1166" t="s">
        <v>475</v>
      </c>
      <c r="H11" s="1167"/>
      <c r="I11" s="1167"/>
      <c r="J11" s="1168"/>
      <c r="K11" s="269">
        <v>329021</v>
      </c>
      <c r="L11" s="270">
        <v>953</v>
      </c>
      <c r="M11" s="271">
        <v>950</v>
      </c>
      <c r="N11" s="272">
        <v>0.3</v>
      </c>
    </row>
    <row r="12" spans="1:16" ht="13.5" customHeight="1">
      <c r="A12" s="250"/>
      <c r="B12" s="246"/>
      <c r="C12" s="246"/>
      <c r="D12" s="246"/>
      <c r="E12" s="246"/>
      <c r="F12" s="246"/>
      <c r="G12" s="1166" t="s">
        <v>476</v>
      </c>
      <c r="H12" s="1167"/>
      <c r="I12" s="1167"/>
      <c r="J12" s="1168"/>
      <c r="K12" s="269" t="s">
        <v>477</v>
      </c>
      <c r="L12" s="270" t="s">
        <v>477</v>
      </c>
      <c r="M12" s="271" t="s">
        <v>477</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v>825273</v>
      </c>
      <c r="L14" s="270">
        <v>2391</v>
      </c>
      <c r="M14" s="271">
        <v>2288</v>
      </c>
      <c r="N14" s="272">
        <v>4.5</v>
      </c>
    </row>
    <row r="15" spans="1:16" ht="13.5" customHeight="1">
      <c r="A15" s="250"/>
      <c r="B15" s="246"/>
      <c r="C15" s="246"/>
      <c r="D15" s="246"/>
      <c r="E15" s="246"/>
      <c r="F15" s="246"/>
      <c r="G15" s="1166" t="s">
        <v>480</v>
      </c>
      <c r="H15" s="1167"/>
      <c r="I15" s="1167"/>
      <c r="J15" s="1168"/>
      <c r="K15" s="269">
        <v>362958</v>
      </c>
      <c r="L15" s="270">
        <v>1052</v>
      </c>
      <c r="M15" s="271">
        <v>1494</v>
      </c>
      <c r="N15" s="272">
        <v>-29.6</v>
      </c>
    </row>
    <row r="16" spans="1:16">
      <c r="A16" s="250"/>
      <c r="B16" s="246"/>
      <c r="C16" s="246"/>
      <c r="D16" s="246"/>
      <c r="E16" s="246"/>
      <c r="F16" s="246"/>
      <c r="G16" s="1169" t="s">
        <v>481</v>
      </c>
      <c r="H16" s="1170"/>
      <c r="I16" s="1170"/>
      <c r="J16" s="1171"/>
      <c r="K16" s="270">
        <v>-2362056</v>
      </c>
      <c r="L16" s="270">
        <v>-6844</v>
      </c>
      <c r="M16" s="271">
        <v>-5498</v>
      </c>
      <c r="N16" s="272">
        <v>24.5</v>
      </c>
    </row>
    <row r="17" spans="1:16">
      <c r="A17" s="250"/>
      <c r="B17" s="246"/>
      <c r="C17" s="246"/>
      <c r="D17" s="246"/>
      <c r="E17" s="246"/>
      <c r="F17" s="246"/>
      <c r="G17" s="1169" t="s">
        <v>171</v>
      </c>
      <c r="H17" s="1170"/>
      <c r="I17" s="1170"/>
      <c r="J17" s="1171"/>
      <c r="K17" s="270">
        <v>23301843</v>
      </c>
      <c r="L17" s="270">
        <v>67512</v>
      </c>
      <c r="M17" s="271">
        <v>64641</v>
      </c>
      <c r="N17" s="272">
        <v>4.4000000000000004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7.11</v>
      </c>
      <c r="L21" s="283">
        <v>6.28</v>
      </c>
      <c r="M21" s="284">
        <v>0.83</v>
      </c>
      <c r="N21" s="251"/>
      <c r="O21" s="285"/>
      <c r="P21" s="281"/>
    </row>
    <row r="22" spans="1:16" s="286" customFormat="1">
      <c r="A22" s="281"/>
      <c r="B22" s="251"/>
      <c r="C22" s="251"/>
      <c r="D22" s="251"/>
      <c r="E22" s="251"/>
      <c r="F22" s="251"/>
      <c r="G22" s="1163" t="s">
        <v>487</v>
      </c>
      <c r="H22" s="1164"/>
      <c r="I22" s="1164"/>
      <c r="J22" s="1165"/>
      <c r="K22" s="287">
        <v>99.4</v>
      </c>
      <c r="L22" s="288">
        <v>99.6</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3252430</v>
      </c>
      <c r="L32" s="296">
        <v>9423</v>
      </c>
      <c r="M32" s="297">
        <v>6955</v>
      </c>
      <c r="N32" s="298">
        <v>35.5</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v>26683</v>
      </c>
      <c r="L34" s="296">
        <v>77</v>
      </c>
      <c r="M34" s="297">
        <v>257</v>
      </c>
      <c r="N34" s="298">
        <v>-70</v>
      </c>
    </row>
    <row r="35" spans="1:16" ht="27" customHeight="1">
      <c r="A35" s="250"/>
      <c r="B35" s="246"/>
      <c r="C35" s="246"/>
      <c r="D35" s="246"/>
      <c r="E35" s="246"/>
      <c r="F35" s="246"/>
      <c r="G35" s="1154" t="s">
        <v>494</v>
      </c>
      <c r="H35" s="1155"/>
      <c r="I35" s="1155"/>
      <c r="J35" s="1156"/>
      <c r="K35" s="296" t="s">
        <v>477</v>
      </c>
      <c r="L35" s="296" t="s">
        <v>477</v>
      </c>
      <c r="M35" s="297">
        <v>31</v>
      </c>
      <c r="N35" s="298" t="s">
        <v>477</v>
      </c>
    </row>
    <row r="36" spans="1:16" ht="27" customHeight="1">
      <c r="A36" s="250"/>
      <c r="B36" s="246"/>
      <c r="C36" s="246"/>
      <c r="D36" s="246"/>
      <c r="E36" s="246"/>
      <c r="F36" s="246"/>
      <c r="G36" s="1154" t="s">
        <v>495</v>
      </c>
      <c r="H36" s="1155"/>
      <c r="I36" s="1155"/>
      <c r="J36" s="1156"/>
      <c r="K36" s="296">
        <v>100705</v>
      </c>
      <c r="L36" s="296">
        <v>292</v>
      </c>
      <c r="M36" s="297">
        <v>349</v>
      </c>
      <c r="N36" s="298">
        <v>-16.3</v>
      </c>
    </row>
    <row r="37" spans="1:16" ht="13.5" customHeight="1">
      <c r="A37" s="250"/>
      <c r="B37" s="246"/>
      <c r="C37" s="246"/>
      <c r="D37" s="246"/>
      <c r="E37" s="246"/>
      <c r="F37" s="246"/>
      <c r="G37" s="1154" t="s">
        <v>496</v>
      </c>
      <c r="H37" s="1155"/>
      <c r="I37" s="1155"/>
      <c r="J37" s="1156"/>
      <c r="K37" s="296">
        <v>72510</v>
      </c>
      <c r="L37" s="296">
        <v>210</v>
      </c>
      <c r="M37" s="297">
        <v>2757</v>
      </c>
      <c r="N37" s="298">
        <v>-92.4</v>
      </c>
    </row>
    <row r="38" spans="1:16" ht="27" customHeight="1">
      <c r="A38" s="250"/>
      <c r="B38" s="246"/>
      <c r="C38" s="246"/>
      <c r="D38" s="246"/>
      <c r="E38" s="246"/>
      <c r="F38" s="246"/>
      <c r="G38" s="1157" t="s">
        <v>497</v>
      </c>
      <c r="H38" s="1158"/>
      <c r="I38" s="1158"/>
      <c r="J38" s="1159"/>
      <c r="K38" s="299" t="s">
        <v>477</v>
      </c>
      <c r="L38" s="299" t="s">
        <v>477</v>
      </c>
      <c r="M38" s="300">
        <v>0</v>
      </c>
      <c r="N38" s="301" t="s">
        <v>477</v>
      </c>
      <c r="O38" s="295"/>
    </row>
    <row r="39" spans="1:16">
      <c r="A39" s="250"/>
      <c r="B39" s="246"/>
      <c r="C39" s="246"/>
      <c r="D39" s="246"/>
      <c r="E39" s="246"/>
      <c r="F39" s="246"/>
      <c r="G39" s="1157" t="s">
        <v>498</v>
      </c>
      <c r="H39" s="1158"/>
      <c r="I39" s="1158"/>
      <c r="J39" s="1159"/>
      <c r="K39" s="302" t="s">
        <v>477</v>
      </c>
      <c r="L39" s="302" t="s">
        <v>477</v>
      </c>
      <c r="M39" s="303">
        <v>-9</v>
      </c>
      <c r="N39" s="304" t="s">
        <v>477</v>
      </c>
      <c r="O39" s="295"/>
    </row>
    <row r="40" spans="1:16" ht="27" customHeight="1">
      <c r="A40" s="250"/>
      <c r="B40" s="246"/>
      <c r="C40" s="246"/>
      <c r="D40" s="246"/>
      <c r="E40" s="246"/>
      <c r="F40" s="246"/>
      <c r="G40" s="1154" t="s">
        <v>499</v>
      </c>
      <c r="H40" s="1155"/>
      <c r="I40" s="1155"/>
      <c r="J40" s="1156"/>
      <c r="K40" s="302" t="s">
        <v>477</v>
      </c>
      <c r="L40" s="302" t="s">
        <v>477</v>
      </c>
      <c r="M40" s="303" t="s">
        <v>477</v>
      </c>
      <c r="N40" s="304" t="s">
        <v>477</v>
      </c>
      <c r="O40" s="295"/>
    </row>
    <row r="41" spans="1:16">
      <c r="A41" s="250"/>
      <c r="B41" s="246"/>
      <c r="C41" s="246"/>
      <c r="D41" s="246"/>
      <c r="E41" s="246"/>
      <c r="F41" s="246"/>
      <c r="G41" s="1160" t="s">
        <v>282</v>
      </c>
      <c r="H41" s="1161"/>
      <c r="I41" s="1161"/>
      <c r="J41" s="1162"/>
      <c r="K41" s="296">
        <v>3452328</v>
      </c>
      <c r="L41" s="302">
        <v>10002</v>
      </c>
      <c r="M41" s="303">
        <v>10341</v>
      </c>
      <c r="N41" s="304">
        <v>-3.3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9155169</v>
      </c>
      <c r="J51" s="322">
        <v>27460</v>
      </c>
      <c r="K51" s="323">
        <v>-29.6</v>
      </c>
      <c r="L51" s="324">
        <v>37665</v>
      </c>
      <c r="M51" s="325">
        <v>-5</v>
      </c>
      <c r="N51" s="326">
        <v>-24.6</v>
      </c>
    </row>
    <row r="52" spans="1:14">
      <c r="A52" s="250"/>
      <c r="B52" s="246"/>
      <c r="C52" s="246"/>
      <c r="D52" s="246"/>
      <c r="E52" s="246"/>
      <c r="F52" s="246"/>
      <c r="G52" s="327"/>
      <c r="H52" s="328" t="s">
        <v>510</v>
      </c>
      <c r="I52" s="329">
        <v>6472641</v>
      </c>
      <c r="J52" s="330">
        <v>19414</v>
      </c>
      <c r="K52" s="331">
        <v>-43.1</v>
      </c>
      <c r="L52" s="332">
        <v>25730</v>
      </c>
      <c r="M52" s="333">
        <v>-9.8000000000000007</v>
      </c>
      <c r="N52" s="334">
        <v>-33.299999999999997</v>
      </c>
    </row>
    <row r="53" spans="1:14">
      <c r="A53" s="250"/>
      <c r="B53" s="246"/>
      <c r="C53" s="246"/>
      <c r="D53" s="246"/>
      <c r="E53" s="246"/>
      <c r="F53" s="246"/>
      <c r="G53" s="312" t="s">
        <v>511</v>
      </c>
      <c r="H53" s="313"/>
      <c r="I53" s="321">
        <v>12193974</v>
      </c>
      <c r="J53" s="322">
        <v>36430</v>
      </c>
      <c r="K53" s="323">
        <v>32.700000000000003</v>
      </c>
      <c r="L53" s="324">
        <v>36861</v>
      </c>
      <c r="M53" s="325">
        <v>-2.1</v>
      </c>
      <c r="N53" s="326">
        <v>34.799999999999997</v>
      </c>
    </row>
    <row r="54" spans="1:14">
      <c r="A54" s="250"/>
      <c r="B54" s="246"/>
      <c r="C54" s="246"/>
      <c r="D54" s="246"/>
      <c r="E54" s="246"/>
      <c r="F54" s="246"/>
      <c r="G54" s="327"/>
      <c r="H54" s="328" t="s">
        <v>510</v>
      </c>
      <c r="I54" s="329">
        <v>8782862</v>
      </c>
      <c r="J54" s="330">
        <v>26239</v>
      </c>
      <c r="K54" s="331">
        <v>35.200000000000003</v>
      </c>
      <c r="L54" s="332">
        <v>23990</v>
      </c>
      <c r="M54" s="333">
        <v>-6.8</v>
      </c>
      <c r="N54" s="334">
        <v>42</v>
      </c>
    </row>
    <row r="55" spans="1:14">
      <c r="A55" s="250"/>
      <c r="B55" s="246"/>
      <c r="C55" s="246"/>
      <c r="D55" s="246"/>
      <c r="E55" s="246"/>
      <c r="F55" s="246"/>
      <c r="G55" s="312" t="s">
        <v>512</v>
      </c>
      <c r="H55" s="313"/>
      <c r="I55" s="321">
        <v>8360763</v>
      </c>
      <c r="J55" s="322">
        <v>24730</v>
      </c>
      <c r="K55" s="323">
        <v>-32.1</v>
      </c>
      <c r="L55" s="324">
        <v>47064</v>
      </c>
      <c r="M55" s="325">
        <v>27.7</v>
      </c>
      <c r="N55" s="326">
        <v>-59.8</v>
      </c>
    </row>
    <row r="56" spans="1:14">
      <c r="A56" s="250"/>
      <c r="B56" s="246"/>
      <c r="C56" s="246"/>
      <c r="D56" s="246"/>
      <c r="E56" s="246"/>
      <c r="F56" s="246"/>
      <c r="G56" s="327"/>
      <c r="H56" s="328" t="s">
        <v>510</v>
      </c>
      <c r="I56" s="329">
        <v>7065115</v>
      </c>
      <c r="J56" s="330">
        <v>20898</v>
      </c>
      <c r="K56" s="331">
        <v>-20.399999999999999</v>
      </c>
      <c r="L56" s="332">
        <v>32508</v>
      </c>
      <c r="M56" s="333">
        <v>35.5</v>
      </c>
      <c r="N56" s="334">
        <v>-55.9</v>
      </c>
    </row>
    <row r="57" spans="1:14">
      <c r="A57" s="250"/>
      <c r="B57" s="246"/>
      <c r="C57" s="246"/>
      <c r="D57" s="246"/>
      <c r="E57" s="246"/>
      <c r="F57" s="246"/>
      <c r="G57" s="312" t="s">
        <v>513</v>
      </c>
      <c r="H57" s="313"/>
      <c r="I57" s="321">
        <v>15680836</v>
      </c>
      <c r="J57" s="322">
        <v>45951</v>
      </c>
      <c r="K57" s="323">
        <v>85.8</v>
      </c>
      <c r="L57" s="324">
        <v>43773</v>
      </c>
      <c r="M57" s="325">
        <v>-7</v>
      </c>
      <c r="N57" s="326">
        <v>92.8</v>
      </c>
    </row>
    <row r="58" spans="1:14">
      <c r="A58" s="250"/>
      <c r="B58" s="246"/>
      <c r="C58" s="246"/>
      <c r="D58" s="246"/>
      <c r="E58" s="246"/>
      <c r="F58" s="246"/>
      <c r="G58" s="327"/>
      <c r="H58" s="328" t="s">
        <v>510</v>
      </c>
      <c r="I58" s="329">
        <v>10636133</v>
      </c>
      <c r="J58" s="330">
        <v>31168</v>
      </c>
      <c r="K58" s="331">
        <v>49.1</v>
      </c>
      <c r="L58" s="332">
        <v>30346</v>
      </c>
      <c r="M58" s="333">
        <v>-6.7</v>
      </c>
      <c r="N58" s="334">
        <v>55.8</v>
      </c>
    </row>
    <row r="59" spans="1:14">
      <c r="A59" s="250"/>
      <c r="B59" s="246"/>
      <c r="C59" s="246"/>
      <c r="D59" s="246"/>
      <c r="E59" s="246"/>
      <c r="F59" s="246"/>
      <c r="G59" s="312" t="s">
        <v>514</v>
      </c>
      <c r="H59" s="313"/>
      <c r="I59" s="321">
        <v>21470799</v>
      </c>
      <c r="J59" s="322">
        <v>62207</v>
      </c>
      <c r="K59" s="323">
        <v>35.4</v>
      </c>
      <c r="L59" s="324">
        <v>51565</v>
      </c>
      <c r="M59" s="325">
        <v>17.8</v>
      </c>
      <c r="N59" s="326">
        <v>17.600000000000001</v>
      </c>
    </row>
    <row r="60" spans="1:14">
      <c r="A60" s="250"/>
      <c r="B60" s="246"/>
      <c r="C60" s="246"/>
      <c r="D60" s="246"/>
      <c r="E60" s="246"/>
      <c r="F60" s="246"/>
      <c r="G60" s="327"/>
      <c r="H60" s="328" t="s">
        <v>510</v>
      </c>
      <c r="I60" s="335">
        <v>17509588</v>
      </c>
      <c r="J60" s="330">
        <v>50731</v>
      </c>
      <c r="K60" s="331">
        <v>62.8</v>
      </c>
      <c r="L60" s="332">
        <v>35359</v>
      </c>
      <c r="M60" s="333">
        <v>16.5</v>
      </c>
      <c r="N60" s="334">
        <v>46.3</v>
      </c>
    </row>
    <row r="61" spans="1:14">
      <c r="A61" s="250"/>
      <c r="B61" s="246"/>
      <c r="C61" s="246"/>
      <c r="D61" s="246"/>
      <c r="E61" s="246"/>
      <c r="F61" s="246"/>
      <c r="G61" s="312" t="s">
        <v>515</v>
      </c>
      <c r="H61" s="336"/>
      <c r="I61" s="337">
        <v>13372308</v>
      </c>
      <c r="J61" s="338">
        <v>39356</v>
      </c>
      <c r="K61" s="339">
        <v>18.399999999999999</v>
      </c>
      <c r="L61" s="340">
        <v>43386</v>
      </c>
      <c r="M61" s="341">
        <v>6.3</v>
      </c>
      <c r="N61" s="326">
        <v>12.1</v>
      </c>
    </row>
    <row r="62" spans="1:14">
      <c r="A62" s="250"/>
      <c r="B62" s="246"/>
      <c r="C62" s="246"/>
      <c r="D62" s="246"/>
      <c r="E62" s="246"/>
      <c r="F62" s="246"/>
      <c r="G62" s="327"/>
      <c r="H62" s="328" t="s">
        <v>510</v>
      </c>
      <c r="I62" s="329">
        <v>10093268</v>
      </c>
      <c r="J62" s="330">
        <v>29690</v>
      </c>
      <c r="K62" s="331">
        <v>16.7</v>
      </c>
      <c r="L62" s="332">
        <v>29587</v>
      </c>
      <c r="M62" s="333">
        <v>5.7</v>
      </c>
      <c r="N62" s="334">
        <v>11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85" zoomScaleNormal="85" zoomScaleSheetLayoutView="55" workbookViewId="0">
      <selection activeCell="Q101" sqref="Q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85" zoomScaleNormal="85" zoomScaleSheetLayoutView="55" workbookViewId="0">
      <selection activeCell="Q97" sqref="Q9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topLeftCell="G37" zoomScaleNormal="10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18.059999999999999</v>
      </c>
      <c r="G47" s="12">
        <v>15.89</v>
      </c>
      <c r="H47" s="12">
        <v>16.02</v>
      </c>
      <c r="I47" s="12">
        <v>17.02</v>
      </c>
      <c r="J47" s="13">
        <v>18.510000000000002</v>
      </c>
    </row>
    <row r="48" spans="2:10" ht="57.75" customHeight="1">
      <c r="B48" s="14"/>
      <c r="C48" s="1174" t="s">
        <v>4</v>
      </c>
      <c r="D48" s="1174"/>
      <c r="E48" s="1175"/>
      <c r="F48" s="15">
        <v>5.74</v>
      </c>
      <c r="G48" s="16">
        <v>7.2</v>
      </c>
      <c r="H48" s="16">
        <v>6.06</v>
      </c>
      <c r="I48" s="16">
        <v>8.0299999999999994</v>
      </c>
      <c r="J48" s="17">
        <v>4.53</v>
      </c>
    </row>
    <row r="49" spans="2:10" ht="57.75" customHeight="1" thickBot="1">
      <c r="B49" s="18"/>
      <c r="C49" s="1176" t="s">
        <v>5</v>
      </c>
      <c r="D49" s="1176"/>
      <c r="E49" s="1177"/>
      <c r="F49" s="19">
        <v>5.69</v>
      </c>
      <c r="G49" s="20" t="s">
        <v>522</v>
      </c>
      <c r="H49" s="20" t="s">
        <v>523</v>
      </c>
      <c r="I49" s="20">
        <v>0.97</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2018-02-26T00:00:07Z</cp:lastPrinted>
  <dcterms:created xsi:type="dcterms:W3CDTF">2018-01-24T04:29:41Z</dcterms:created>
  <dcterms:modified xsi:type="dcterms:W3CDTF">2018-11-28T11:05:25Z</dcterms:modified>
  <cp:category/>
</cp:coreProperties>
</file>