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shiwazaki-1d13\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W36" i="10"/>
  <c r="BW37" i="10" s="1"/>
  <c r="BW38" i="10" s="1"/>
  <c r="BW39" i="10" s="1"/>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<sst xmlns="http://schemas.openxmlformats.org/spreadsheetml/2006/main" count="1176" uniqueCount="611">
  <si>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</si>
  <si>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</si>
  <si>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</si>
  <si>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</si>
  <si>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</si>
  <si>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</si>
  <si>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</si>
  <si>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</si>
  <si>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</si>
  <si>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</si>
  <si>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</si>
  <si>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</si>
  <si>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</si>
  <si>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</si>
  <si>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</si>
  <si>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</si>
  <si>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</si>
  <si>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</si>
  <si>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</si>
  <si>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</si>
  <si>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</si>
  <si>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</si>
  <si>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</si>
  <si>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</si>
  <si>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</si>
  <si>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</si>
  <si>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</si>
  <si>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</si>
  <si>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</si>
  <si>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</si>
  <si>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</si>
  <si>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</si>
  <si>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</si>
  <si>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</si>
  <si>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</si>
  <si>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</si>
  <si>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</si>
  <si>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</si>
  <si>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</si>
  <si>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</si>
  <si>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</si>
  <si>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</si>
  <si>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</si>
  <si>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</si>
  <si>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</si>
  <si>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</si>
  <si>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</si>
  <si>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</si>
  <si>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</si>
  <si>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</si>
  <si>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</si>
  <si>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</si>
  <si>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</si>
  <si>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</si>
  <si>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</si>
  <si>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</si>
  <si>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</si>
  <si>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</si>
  <si>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</si>
  <si>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</si>
  <si>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</si>
  <si>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</si>
  <si>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</si>
  <si>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</si>
  <si>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</si>
  <si>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</si>
  <si>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</si>
  <si>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</si>
  <si>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</si>
  <si>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</si>
  <si>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</si>
  <si>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</si>
  <si>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</si>
  <si>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</si>
  <si>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</si>
  <si>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</si>
  <si>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</si>
  <si>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</si>
  <si>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</si>
  <si>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</si>
  <si>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</si>
  <si>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</si>
  <si>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</si>
  <si>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</si>
  <si>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</si>
  <si>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</si>
  <si>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</si>
  <si>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</si>
  <si>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</si>
  <si>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</si>
  <si>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</si>
  <si>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</si>
  <si>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</si>
  <si>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</si>
  <si>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</si>
  <si>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</si>
  <si>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</si>
  <si>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</si>
  <si>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</si>
  <si>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</si>
  <si>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</si>
  <si>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</si>
  <si>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</si>
  <si>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</si>
  <si>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</si>
  <si>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</si>
  <si>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</si>
  <si>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</si>
  <si>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</si>
  <si>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</si>
  <si>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</si>
  <si>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</si>
  <si>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</si>
  <si>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</si>
  <si>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</si>
  <si>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</si>
  <si>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</si>
  <si>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</si>
  <si>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</si>
  <si>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</si>
  <si>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</si>
  <si>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</si>
  <si>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</si>
  <si>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</si>
  <si>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</si>
  <si>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</si>
  <si>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</si>
  <si>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</si>
  <si>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</si>
  <si>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</si>
  <si>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</si>
  <si>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</si>
  <si>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</si>
  <si>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</si>
  <si>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</si>
  <si>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</si>
  <si>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</si>
  <si>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</si>
  <si>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</si>
  <si>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</si>
  <si>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</si>
  <si>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</si>
  <si>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</si>
  <si>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</si>
  <si>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</si>
  <si>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</si>
  <si>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</si>
  <si>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</si>
  <si>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</si>
  <si>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</si>
  <si>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</si>
  <si>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</si>
  <si>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</si>
  <si>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</si>
  <si>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</si>
  <si>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</si>
  <si>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</si>
  <si>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</si>
  <si>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</si>
  <si>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</si>
  <si>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</si>
  <si>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</si>
  <si>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</si>
  <si>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</si>
  <si>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</si>
  <si>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</si>
  <si>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</si>
  <si>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</si>
  <si>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</si>
  <si>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</si>
  <si>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</si>
  <si>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</si>
  <si>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</si>
  <si>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</si>
  <si>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</si>
  <si>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</si>
  <si>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</si>
  <si>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</si>
  <si>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</si>
  <si>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</si>
  <si>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</si>
  <si>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</si>
  <si>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</si>
  <si>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</si>
  <si>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</si>
  <si>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</si>
  <si>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</si>
  <si>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</si>
  <si>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</si>
  <si>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</si>
  <si>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</si>
  <si>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</si>
  <si>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</si>
  <si>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</si>
  <si>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</si>
  <si>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</si>
  <si>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</si>
  <si>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</si>
  <si>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</si>
  <si>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</si>
  <si>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</si>
  <si>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</si>
  <si>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</si>
  <si>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</si>
  <si>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</si>
  <si>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</si>
  <si>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</si>
  <si>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</si>
  <si>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</si>
  <si>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</si>
  <si>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</si>
  <si>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</si>
  <si>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</si>
  <si>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</si>
  <si>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</si>
  <si>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</si>
  <si>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</si>
  <si>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東京都北区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</si>
  <si>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</si>
  <si>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</si>
  <si>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</si>
  <si>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</si>
  <si>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</si>
  <si>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</si>
  <si>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</si>
  <si>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</si>
  <si>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</si>
  <si>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</si>
  <si>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</si>
  <si>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</si>
  <si>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</si>
  <si>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</si>
  <si>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</si>
  <si>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</si>
  <si>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</si>
  <si>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</si>
  <si>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</si>
  <si>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</si>
  <si>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</si>
  <si>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</si>
  <si>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</si>
  <si>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</si>
  <si>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</si>
  <si>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</si>
  <si>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</si>
  <si>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</si>
  <si>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</si>
  <si>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</si>
  <si>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</si>
  <si>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</si>
  <si>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</si>
  <si>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</si>
  <si>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</si>
  <si>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</si>
  <si>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</si>
  <si>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</si>
  <si>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</si>
  <si>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</si>
  <si>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</si>
  <si>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</si>
  <si>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</si>
  <si>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</si>
  <si>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</si>
  <si>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</si>
  <si>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</si>
  <si>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</si>
  <si>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</si>
  <si>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</si>
  <si>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</si>
  <si>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</si>
  <si>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</si>
  <si>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</si>
  <si>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</si>
  <si>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</si>
  <si>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</si>
  <si>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</si>
  <si>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</si>
  <si>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</si>
  <si>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</si>
  <si>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</si>
  <si>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</si>
  <si>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</si>
  <si>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</si>
  <si>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</si>
  <si>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</si>
  <si>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</si>
  <si>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</si>
  <si>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</si>
  <si>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</si>
  <si>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</si>
  <si>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</si>
  <si>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</si>
  <si>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</si>
  <si>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</si>
  <si>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</si>
  <si>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</si>
  <si>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</si>
  <si>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</si>
  <si>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</si>
  <si>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</si>
  <si>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</si>
  <si>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</si>
  <si>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</si>
  <si>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</si>
  <si>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</si>
  <si>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</si>
  <si>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</si>
  <si>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</si>
  <si>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</si>
  <si>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</si>
  <si>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</si>
  <si>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</si>
  <si>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</si>
  <si>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</si>
  <si>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</si>
  <si>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</si>
  <si>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</si>
  <si>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</si>
  <si>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</si>
  <si>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</si>
  <si>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</si>
  <si>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</si>
  <si>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</si>
  <si>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</si>
  <si>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</si>
  <si>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</si>
  <si>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</si>
  <si>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</si>
  <si>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</si>
  <si>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</si>
  <si>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</si>
  <si>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</si>
  <si>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</si>
  <si>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</si>
  <si>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</si>
  <si>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</si>
  <si>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</si>
  <si>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</si>
  <si>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</si>
  <si>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</si>
  <si>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</si>
  <si>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</si>
  <si>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</si>
  <si>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</si>
  <si>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</si>
  <si>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</si>
  <si>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</si>
  <si>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</si>
  <si>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</si>
  <si>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</si>
  <si>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</si>
  <si>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</si>
  <si>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</si>
  <si>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</si>
  <si>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</si>
  <si>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</si>
  <si>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</si>
  <si>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</si>
  <si>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</si>
  <si>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</si>
  <si>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</si>
  <si>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</si>
  <si>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</si>
  <si>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</si>
  <si>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</si>
  <si>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</si>
  <si>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</si>
  <si>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東京都北区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</si>
  <si>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</si>
  <si>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</si>
  <si>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</si>
  <si>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</si>
  <si>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</si>
  <si>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</si>
  <si>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</si>
  <si>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</si>
  <si>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</si>
  <si>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</si>
  <si>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</si>
  <si>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</si>
  <si>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</si>
  <si>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</si>
  <si>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</si>
  <si>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</si>
  <si>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</si>
  <si>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</si>
  <si>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</si>
  <si>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</si>
  <si>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</si>
  <si>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</si>
  <si>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</si>
  <si>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</si>
  <si>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</si>
  <si>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</si>
  <si>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</si>
  <si>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</si>
  <si>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</si>
  <si>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</si>
  <si>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</si>
  <si>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</si>
  <si>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</si>
  <si>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</si>
  <si>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</si>
  <si>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</si>
  <si>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</si>
  <si>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</si>
  <si>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</si>
  <si>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</si>
  <si>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</si>
  <si>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</si>
  <si>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</si>
  <si>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</si>
  <si>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</si>
  <si>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</si>
  <si>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</si>
  <si>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</si>
  <si>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</si>
  <si>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</si>
  <si>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</si>
  <si>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</si>
  <si>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</si>
  <si>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</si>
  <si>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</si>
  <si>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</si>
  <si>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</si>
  <si>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</si>
  <si>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</si>
  <si>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</si>
  <si>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</si>
  <si>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</si>
  <si>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</si>
  <si>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</si>
  <si>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</si>
  <si>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</si>
  <si>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</si>
  <si>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</si>
  <si>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</si>
  <si>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</si>
  <si>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</si>
  <si>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</si>
  <si>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</si>
  <si>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</si>
  <si>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</si>
  <si>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</si>
  <si>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</si>
  <si>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</si>
  <si>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</si>
  <si>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</si>
  <si>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</si>
  <si>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</si>
  <si>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</si>
  <si>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</si>
  <si>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</si>
  <si>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</si>
  <si>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</si>
  <si>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</si>
  <si>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</si>
  <si>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</si>
  <si>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</si>
  <si>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</si>
  <si>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</si>
  <si>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</si>
  <si>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</si>
  <si>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</si>
  <si>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</si>
  <si>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</si>
  <si>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</si>
  <si>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</si>
  <si>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</si>
  <si>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</si>
  <si>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</si>
  <si>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</si>
  <si>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</si>
  <si>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</si>
  <si>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</si>
  <si>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</si>
  <si>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</si>
  <si>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</si>
  <si>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</si>
  <si>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</si>
  <si>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</si>
  <si>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</si>
  <si>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</si>
  <si>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</si>
  <si>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</si>
  <si>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</si>
  <si>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</si>
  <si>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</si>
  <si>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</si>
  <si>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</si>
  <si>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</si>
  <si>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</si>
  <si>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</si>
  <si>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</si>
  <si>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</si>
  <si>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</si>
  <si>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</si>
  <si>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</si>
  <si>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</si>
  <si>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</si>
  <si>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</si>
  <si>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</si>
  <si>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</si>
  <si>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</si>
  <si>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</si>
  <si>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</si>
  <si>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</si>
  <si>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</si>
  <si>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</si>
  <si>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</si>
  <si>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</si>
  <si>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</si>
  <si>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</si>
  <si>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</si>
  <si>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</si>
  <si>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</si>
  <si>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</si>
  <si>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</si>
  <si>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</si>
  <si>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</si>
  <si>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</si>
  <si>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</si>
  <si>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</si>
  <si>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</si>
  <si>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</si>
  <si>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</si>
  <si>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</si>
  <si>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</si>
  <si>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</si>
  <si>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</si>
  <si>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</si>
  <si>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</si>
  <si>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</si>
  <si>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</si>
  <si>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</si>
  <si>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</si>
  <si>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</si>
  <si>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</si>
  <si>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</si>
  <si>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</si>
  <si>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</si>
  <si>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</si>
  <si>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</si>
  <si>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</si>
  <si>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</si>
  <si>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</si>
  <si>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</si>
  <si>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</si>
  <si>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</si>
  <si>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</si>
  <si>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</si>
  <si>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</si>
  <si>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</si>
  <si>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</si>
  <si>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</si>
  <si>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</si>
  <si>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</si>
  <si>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</si>
  <si>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</si>
  <si>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</si>
  <si>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</si>
  <si>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</si>
  <si>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3.13</t>
  </si>
  <si>
    <t>▲ 5.52</t>
  </si>
  <si>
    <t>▲ 1.48</t>
  </si>
  <si>
    <t>一般会計</t>
  </si>
  <si>
    <t>介護保険会計</t>
  </si>
  <si>
    <t>国民健康保険事業会計</t>
  </si>
  <si>
    <t>後期高齢者医療会計</t>
  </si>
  <si>
    <t>中小企業従業員退職金等共済事業会計</t>
  </si>
  <si>
    <t>その他会計（赤字）</t>
  </si>
  <si>
    <t>その他会計（黒字）</t>
  </si>
  <si>
    <t>H25末</t>
    <phoneticPr fontId="5"/>
  </si>
  <si>
    <t>H26末</t>
    <phoneticPr fontId="5"/>
  </si>
  <si>
    <t>H27末</t>
    <phoneticPr fontId="5"/>
  </si>
  <si>
    <t>H28末</t>
    <phoneticPr fontId="5"/>
  </si>
  <si>
    <t>H29末</t>
    <phoneticPr fontId="5"/>
  </si>
  <si>
    <t>-</t>
    <phoneticPr fontId="2"/>
  </si>
  <si>
    <t>北区土地開発公社</t>
    <rPh sb="0" eb="2">
      <t>キタク</t>
    </rPh>
    <rPh sb="2" eb="4">
      <t>トチ</t>
    </rPh>
    <rPh sb="4" eb="6">
      <t>カイハツ</t>
    </rPh>
    <rPh sb="6" eb="8">
      <t>コウシャ</t>
    </rPh>
    <phoneticPr fontId="2"/>
  </si>
  <si>
    <t>東京都北区体育協会</t>
    <rPh sb="0" eb="3">
      <t>トウキョウト</t>
    </rPh>
    <rPh sb="3" eb="5">
      <t>キタク</t>
    </rPh>
    <rPh sb="5" eb="7">
      <t>タイイク</t>
    </rPh>
    <rPh sb="7" eb="9">
      <t>キョウカイ</t>
    </rPh>
    <phoneticPr fontId="2"/>
  </si>
  <si>
    <t>北区文化振興財団</t>
    <rPh sb="0" eb="2">
      <t>キタク</t>
    </rPh>
    <rPh sb="2" eb="4">
      <t>ブンカ</t>
    </rPh>
    <rPh sb="4" eb="6">
      <t>シンコウ</t>
    </rPh>
    <rPh sb="6" eb="8">
      <t>ザイダン</t>
    </rPh>
    <phoneticPr fontId="2"/>
  </si>
  <si>
    <t>東京広域勤労者サービスセンター</t>
    <rPh sb="0" eb="2">
      <t>トウキョウ</t>
    </rPh>
    <rPh sb="2" eb="4">
      <t>コウイキ</t>
    </rPh>
    <rPh sb="4" eb="7">
      <t>キンロウシャ</t>
    </rPh>
    <phoneticPr fontId="2"/>
  </si>
  <si>
    <t>-</t>
    <phoneticPr fontId="2"/>
  </si>
  <si>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</si>
  <si>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</si>
  <si>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</si>
  <si>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t>
    <phoneticPr fontId="2"/>
  </si>
  <si>
    <t>法適用</t>
    <rPh sb="0" eb="1">
      <t>ホウ</t>
    </rPh>
    <rPh sb="1" eb="3">
      <t>テキヨウ</t>
    </rPh>
    <phoneticPr fontId="2"/>
  </si>
  <si>
    <t>施設建設基金</t>
    <rPh sb="0" eb="2">
      <t>シセツ</t>
    </rPh>
    <rPh sb="2" eb="4">
      <t>ケンセツ</t>
    </rPh>
    <rPh sb="4" eb="6">
      <t>キキン</t>
    </rPh>
    <phoneticPr fontId="2"/>
  </si>
  <si>
    <t>学校改築基金</t>
    <rPh sb="0" eb="2">
      <t>ガッコウ</t>
    </rPh>
    <rPh sb="2" eb="4">
      <t>カイチク</t>
    </rPh>
    <rPh sb="4" eb="6">
      <t>キキン</t>
    </rPh>
    <phoneticPr fontId="2"/>
  </si>
  <si>
    <t>まちづくり基金</t>
    <rPh sb="5" eb="7">
      <t>キキン</t>
    </rPh>
    <phoneticPr fontId="2"/>
  </si>
  <si>
    <t>住宅管理基金</t>
    <rPh sb="0" eb="2">
      <t>ジュウタク</t>
    </rPh>
    <rPh sb="2" eb="4">
      <t>カンリ</t>
    </rPh>
    <rPh sb="4" eb="6">
      <t>キキン</t>
    </rPh>
    <phoneticPr fontId="2"/>
  </si>
  <si>
    <t>中小企業従業員退職金等共済基金</t>
    <rPh sb="0" eb="2">
      <t>チュウショウ</t>
    </rPh>
    <rPh sb="2" eb="4">
      <t>キギョウ</t>
    </rPh>
    <rPh sb="4" eb="7">
      <t>ジュウギョウイン</t>
    </rPh>
    <rPh sb="7" eb="10">
      <t>タイショクキン</t>
    </rPh>
    <rPh sb="10" eb="11">
      <t>ナド</t>
    </rPh>
    <rPh sb="11" eb="13">
      <t>キョウサイ</t>
    </rPh>
    <rPh sb="13" eb="15">
      <t>キキン</t>
    </rPh>
    <phoneticPr fontId="2"/>
  </si>
  <si>
    <t>-</t>
    <phoneticPr fontId="2"/>
  </si>
  <si>
    <t>-</t>
    <phoneticPr fontId="2"/>
  </si>
  <si>
    <t>東京二十三区清掃一部事務組合</t>
    <phoneticPr fontId="2"/>
  </si>
  <si>
    <t>東京都後期高齢者医療広域連合（一般会計）</t>
    <phoneticPr fontId="2"/>
  </si>
  <si>
    <t>東京都後期高齢者医療広域連合（後期高齢者医療特別会計）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</si>
  <si>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</si>
  <si>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</si>
  <si>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</si>
  <si>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</si>
  <si>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区債の現在高や債務負担行為に基づく支出予定額等を含めた将来負担額に対して、基金などの充当可能財源が上回っている状態にあり、将来負担比率は算定されていない。一方で、今後も多額の財源
が必要となる学校改築やその他施設の更新経費が見込まれるため、適切な区債と基金の活用でさらなる改善を図っていく。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</si>
  <si>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</si>
  <si>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</si>
  <si>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</si>
  <si>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</si>
  <si>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</si>
  <si>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</si>
  <si>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区債の現在高や債務負担行為に基づく支出予定額等を含めた将来負担額に対して、基金などの充当可能財源が上回っている状態にあり、将来負担比率は算定されていない。
実質公債費比率は、△3.4％となり、類似団体平均と同率となった。今後も学校改築などで区債発行が見込まれるが、引き続き将来負担への影響に配慮し、計画的な活用を図るとともに、
減債基金への積立を継続し、償還財源を確保していく。</t>
    <rPh sb="103" eb="105">
      <t>ドウリツ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</si>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</sst>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3EBC-4D2C-A13B-8C6FDF3A85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24730</c:v>
                </c:pt>
                <c:pt idx="1">
                  <c:v>45951</c:v>
                </c:pt>
                <c:pt idx="2">
                  <c:v>62207</c:v>
                </c:pt>
                <c:pt idx="3">
                  <c:v>44052</c:v>
                </c:pt>
                <c:pt idx="4">
                  <c:v>50809</c:v>
                </c:pt>
              </c:numCache>
            </c:numRef>
          </c:val>
          <c:smooth val="0"/>
          <c:extLst>
            <c:ext xmlns:c16="http://schemas.microsoft.com/office/drawing/2014/chart" uri="{C3380CC4-5D6E-409C-BE32-E72D297353CC}">
              <c16:uniqueId val="{00000001-3EBC-4D2C-A13B-8C6FDF3A85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6.06</c:v>
                </c:pt>
                <c:pt idx="1">
                  <c:v>8.0299999999999994</c:v>
                </c:pt>
                <c:pt idx="2">
                  <c:v>4.53</c:v>
                </c:pt>
                <c:pt idx="3">
                  <c:v>5.46</c:v>
                </c:pt>
                <c:pt idx="4">
                  <c:v>5.0199999999999996</c:v>
                </c:pt>
              </c:numCache>
            </c:numRef>
          </c:val>
          <c:extLst>
            <c:ext xmlns:c16="http://schemas.microsoft.com/office/drawing/2014/chart" uri="{C3380CC4-5D6E-409C-BE32-E72D297353CC}">
              <c16:uniqueId val="{00000000-9E5D-41CA-A244-AB897FEB27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16.02</c:v>
                </c:pt>
                <c:pt idx="1">
                  <c:v>17.02</c:v>
                </c:pt>
                <c:pt idx="2">
                  <c:v>18.510000000000002</c:v>
                </c:pt>
                <c:pt idx="3">
                  <c:v>18.600000000000001</c:v>
                </c:pt>
                <c:pt idx="4">
                  <c:v>19.649999999999999</c:v>
                </c:pt>
              </c:numCache>
            </c:numRef>
          </c:val>
          <c:extLst>
            <c:ext xmlns:c16="http://schemas.microsoft.com/office/drawing/2014/chart" uri="{C3380CC4-5D6E-409C-BE32-E72D297353CC}">
              <c16:uniqueId val="{00000001-9E5D-41CA-A244-AB897FEB27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-3.13</c:v>
                </c:pt>
                <c:pt idx="1">
                  <c:v>0.97</c:v>
                </c:pt>
                <c:pt idx="2">
                  <c:v>-5.52</c:v>
                </c:pt>
                <c:pt idx="3">
                  <c:v>-1.48</c:v>
                </c:pt>
                <c:pt idx="4">
                  <c:v>0.01</c:v>
                </c:pt>
              </c:numCache>
            </c:numRef>
          </c:val>
          <c:smooth val="0"/>
          <c:extLst>
            <c:ext xmlns:c16="http://schemas.microsoft.com/office/drawing/2014/chart" uri="{C3380CC4-5D6E-409C-BE32-E72D297353CC}">
              <c16:uniqueId val="{00000002-9E5D-41CA-A244-AB897FEB27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C5-420A-B2E5-E32DF7C57F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C5-420A-B2E5-E32DF7C57F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C5-420A-B2E5-E32DF7C57F6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4C5-420A-B2E5-E32DF7C57F6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4C5-420A-B2E5-E32DF7C57F68}"/>
            </c:ext>
          </c:extLst>
        </c:ser>
        <c:ser>
          <c:idx val="5"/>
          <c:order val="5"/>
          <c:tx>
            <c:strRef>
              <c:f>データシート!$A$32</c:f>
              <c:strCache>
                <c:ptCount val="1"/>
                <c:pt idx="0">
                  <c:v>中小企業従業員退職金等共済事業会計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4C5-420A-B2E5-E32DF7C57F68}"/>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0.28000000000000003</c:v>
                </c:pt>
                <c:pt idx="2">
                  <c:v>#N/A</c:v>
                </c:pt>
                <c:pt idx="3">
                  <c:v>0.26</c:v>
                </c:pt>
                <c:pt idx="4">
                  <c:v>#N/A</c:v>
                </c:pt>
                <c:pt idx="5">
                  <c:v>0.24</c:v>
                </c:pt>
                <c:pt idx="6">
                  <c:v>#N/A</c:v>
                </c:pt>
                <c:pt idx="7">
                  <c:v>0.25</c:v>
                </c:pt>
                <c:pt idx="8">
                  <c:v>#N/A</c:v>
                </c:pt>
                <c:pt idx="9">
                  <c:v>0.23</c:v>
                </c:pt>
              </c:numCache>
            </c:numRef>
          </c:val>
          <c:extLst>
            <c:ext xmlns:c16="http://schemas.microsoft.com/office/drawing/2014/chart" uri="{C3380CC4-5D6E-409C-BE32-E72D297353CC}">
              <c16:uniqueId val="{00000006-C4C5-420A-B2E5-E32DF7C57F68}"/>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1.27</c:v>
                </c:pt>
                <c:pt idx="2">
                  <c:v>#N/A</c:v>
                </c:pt>
                <c:pt idx="3">
                  <c:v>0.44</c:v>
                </c:pt>
                <c:pt idx="4">
                  <c:v>#N/A</c:v>
                </c:pt>
                <c:pt idx="5">
                  <c:v>0.61</c:v>
                </c:pt>
                <c:pt idx="6">
                  <c:v>#N/A</c:v>
                </c:pt>
                <c:pt idx="7">
                  <c:v>1.05</c:v>
                </c:pt>
                <c:pt idx="8">
                  <c:v>#N/A</c:v>
                </c:pt>
                <c:pt idx="9">
                  <c:v>0.84</c:v>
                </c:pt>
              </c:numCache>
            </c:numRef>
          </c:val>
          <c:extLst>
            <c:ext xmlns:c16="http://schemas.microsoft.com/office/drawing/2014/chart" uri="{C3380CC4-5D6E-409C-BE32-E72D297353CC}">
              <c16:uniqueId val="{00000007-C4C5-420A-B2E5-E32DF7C57F68}"/>
            </c:ext>
          </c:extLst>
        </c:ser>
        <c:ser>
          <c:idx val="8"/>
          <c:order val="8"/>
          <c:tx>
            <c:strRef>
              <c:f>データシート!$A$35</c:f>
              <c:strCache>
                <c:ptCount val="1"/>
                <c:pt idx="0">
                  <c:v>介護保険会計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1.01</c:v>
                </c:pt>
                <c:pt idx="2">
                  <c:v>#N/A</c:v>
                </c:pt>
                <c:pt idx="3">
                  <c:v>1.3</c:v>
                </c:pt>
                <c:pt idx="4">
                  <c:v>#N/A</c:v>
                </c:pt>
                <c:pt idx="5">
                  <c:v>1.77</c:v>
                </c:pt>
                <c:pt idx="6">
                  <c:v>#N/A</c:v>
                </c:pt>
                <c:pt idx="7">
                  <c:v>1.46</c:v>
                </c:pt>
                <c:pt idx="8">
                  <c:v>#N/A</c:v>
                </c:pt>
                <c:pt idx="9">
                  <c:v>2.27</c:v>
                </c:pt>
              </c:numCache>
            </c:numRef>
          </c:val>
          <c:extLst>
            <c:ext xmlns:c16="http://schemas.microsoft.com/office/drawing/2014/chart" uri="{C3380CC4-5D6E-409C-BE32-E72D297353CC}">
              <c16:uniqueId val="{00000008-C4C5-420A-B2E5-E32DF7C57F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6.05</c:v>
                </c:pt>
                <c:pt idx="2">
                  <c:v>#N/A</c:v>
                </c:pt>
                <c:pt idx="3">
                  <c:v>8.02</c:v>
                </c:pt>
                <c:pt idx="4">
                  <c:v>#N/A</c:v>
                </c:pt>
                <c:pt idx="5">
                  <c:v>4.53</c:v>
                </c:pt>
                <c:pt idx="6">
                  <c:v>#N/A</c:v>
                </c:pt>
                <c:pt idx="7">
                  <c:v>5.45</c:v>
                </c:pt>
                <c:pt idx="8">
                  <c:v>#N/A</c:v>
                </c:pt>
                <c:pt idx="9">
                  <c:v>5.0199999999999996</c:v>
                </c:pt>
              </c:numCache>
            </c:numRef>
          </c:val>
          <c:extLst>
            <c:ext xmlns:c16="http://schemas.microsoft.com/office/drawing/2014/chart" uri="{C3380CC4-5D6E-409C-BE32-E72D297353CC}">
              <c16:uniqueId val="{00000009-C4C5-420A-B2E5-E32DF7C57F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6255</c:v>
                </c:pt>
                <c:pt idx="5">
                  <c:v>6553</c:v>
                </c:pt>
                <c:pt idx="8">
                  <c:v>6395</c:v>
                </c:pt>
                <c:pt idx="11">
                  <c:v>6262</c:v>
                </c:pt>
                <c:pt idx="14">
                  <c:v>6110</c:v>
                </c:pt>
              </c:numCache>
            </c:numRef>
          </c:val>
          <c:extLst>
            <c:ext xmlns:c16="http://schemas.microsoft.com/office/drawing/2014/chart" uri="{C3380CC4-5D6E-409C-BE32-E72D297353CC}">
              <c16:uniqueId val="{00000000-B9D3-4C85-BC8C-A2F2C3E0B9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D3-4C85-BC8C-A2F2C3E0B9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84</c:v>
                </c:pt>
                <c:pt idx="3">
                  <c:v>84</c:v>
                </c:pt>
                <c:pt idx="6">
                  <c:v>73</c:v>
                </c:pt>
                <c:pt idx="9">
                  <c:v>15</c:v>
                </c:pt>
                <c:pt idx="12">
                  <c:v>15</c:v>
                </c:pt>
              </c:numCache>
            </c:numRef>
          </c:val>
          <c:extLst>
            <c:ext xmlns:c16="http://schemas.microsoft.com/office/drawing/2014/chart" uri="{C3380CC4-5D6E-409C-BE32-E72D297353CC}">
              <c16:uniqueId val="{00000002-B9D3-4C85-BC8C-A2F2C3E0B9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176</c:v>
                </c:pt>
                <c:pt idx="3">
                  <c:v>169</c:v>
                </c:pt>
                <c:pt idx="6">
                  <c:v>101</c:v>
                </c:pt>
                <c:pt idx="9">
                  <c:v>87</c:v>
                </c:pt>
                <c:pt idx="12">
                  <c:v>95</c:v>
                </c:pt>
              </c:numCache>
            </c:numRef>
          </c:val>
          <c:extLst>
            <c:ext xmlns:c16="http://schemas.microsoft.com/office/drawing/2014/chart" uri="{C3380CC4-5D6E-409C-BE32-E72D297353CC}">
              <c16:uniqueId val="{00000003-B9D3-4C85-BC8C-A2F2C3E0B9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D3-4C85-BC8C-A2F2C3E0B9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35</c:v>
                </c:pt>
                <c:pt idx="3">
                  <c:v>27</c:v>
                </c:pt>
                <c:pt idx="6">
                  <c:v>27</c:v>
                </c:pt>
                <c:pt idx="9">
                  <c:v>27</c:v>
                </c:pt>
                <c:pt idx="12">
                  <c:v>27</c:v>
                </c:pt>
              </c:numCache>
            </c:numRef>
          </c:val>
          <c:extLst>
            <c:ext xmlns:c16="http://schemas.microsoft.com/office/drawing/2014/chart" uri="{C3380CC4-5D6E-409C-BE32-E72D297353CC}">
              <c16:uniqueId val="{00000005-B9D3-4C85-BC8C-A2F2C3E0B9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D3-4C85-BC8C-A2F2C3E0B9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3355</c:v>
                </c:pt>
                <c:pt idx="3">
                  <c:v>3167</c:v>
                </c:pt>
                <c:pt idx="6">
                  <c:v>3252</c:v>
                </c:pt>
                <c:pt idx="9">
                  <c:v>3360</c:v>
                </c:pt>
                <c:pt idx="12">
                  <c:v>3403</c:v>
                </c:pt>
              </c:numCache>
            </c:numRef>
          </c:val>
          <c:extLst>
            <c:ext xmlns:c16="http://schemas.microsoft.com/office/drawing/2014/chart" uri="{C3380CC4-5D6E-409C-BE32-E72D297353CC}">
              <c16:uniqueId val="{00000007-B9D3-4C85-BC8C-A2F2C3E0B9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-2605</c:v>
                </c:pt>
                <c:pt idx="2">
                  <c:v>#N/A</c:v>
                </c:pt>
                <c:pt idx="3">
                  <c:v>#N/A</c:v>
                </c:pt>
                <c:pt idx="4">
                  <c:v>-3106</c:v>
                </c:pt>
                <c:pt idx="5">
                  <c:v>#N/A</c:v>
                </c:pt>
                <c:pt idx="6">
                  <c:v>#N/A</c:v>
                </c:pt>
                <c:pt idx="7">
                  <c:v>-2942</c:v>
                </c:pt>
                <c:pt idx="8">
                  <c:v>#N/A</c:v>
                </c:pt>
                <c:pt idx="9">
                  <c:v>#N/A</c:v>
                </c:pt>
                <c:pt idx="10">
                  <c:v>-2773</c:v>
                </c:pt>
                <c:pt idx="11">
                  <c:v>#N/A</c:v>
                </c:pt>
                <c:pt idx="12">
                  <c:v>#N/A</c:v>
                </c:pt>
                <c:pt idx="13">
                  <c:v>-2570</c:v>
                </c:pt>
                <c:pt idx="14">
                  <c:v>#N/A</c:v>
                </c:pt>
              </c:numCache>
            </c:numRef>
          </c:val>
          <c:smooth val="0"/>
          <c:extLst>
            <c:ext xmlns:c16="http://schemas.microsoft.com/office/drawing/2014/chart" uri="{C3380CC4-5D6E-409C-BE32-E72D297353CC}">
              <c16:uniqueId val="{00000008-B9D3-4C85-BC8C-A2F2C3E0B9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73988</c:v>
                </c:pt>
                <c:pt idx="5">
                  <c:v>69012</c:v>
                </c:pt>
                <c:pt idx="8">
                  <c:v>64148</c:v>
                </c:pt>
                <c:pt idx="11">
                  <c:v>59183</c:v>
                </c:pt>
                <c:pt idx="14">
                  <c:v>54224</c:v>
                </c:pt>
              </c:numCache>
            </c:numRef>
          </c:val>
          <c:extLst>
            <c:ext xmlns:c16="http://schemas.microsoft.com/office/drawing/2014/chart" uri="{C3380CC4-5D6E-409C-BE32-E72D297353CC}">
              <c16:uniqueId val="{00000000-72B5-4824-AB70-B6F245BFE6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2B5-4824-AB70-B6F245BFE6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51565</c:v>
                </c:pt>
                <c:pt idx="5">
                  <c:v>57237</c:v>
                </c:pt>
                <c:pt idx="8">
                  <c:v>57755</c:v>
                </c:pt>
                <c:pt idx="11">
                  <c:v>59301</c:v>
                </c:pt>
                <c:pt idx="14">
                  <c:v>62657</c:v>
                </c:pt>
              </c:numCache>
            </c:numRef>
          </c:val>
          <c:extLst>
            <c:ext xmlns:c16="http://schemas.microsoft.com/office/drawing/2014/chart" uri="{C3380CC4-5D6E-409C-BE32-E72D297353CC}">
              <c16:uniqueId val="{00000002-72B5-4824-AB70-B6F245BFE6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B5-4824-AB70-B6F245BFE6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B5-4824-AB70-B6F245BFE6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B5-4824-AB70-B6F245BFE6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20389</c:v>
                </c:pt>
                <c:pt idx="3">
                  <c:v>16761</c:v>
                </c:pt>
                <c:pt idx="6">
                  <c:v>17118</c:v>
                </c:pt>
                <c:pt idx="9">
                  <c:v>16773</c:v>
                </c:pt>
                <c:pt idx="12">
                  <c:v>15154</c:v>
                </c:pt>
              </c:numCache>
            </c:numRef>
          </c:val>
          <c:extLst>
            <c:ext xmlns:c16="http://schemas.microsoft.com/office/drawing/2014/chart" uri="{C3380CC4-5D6E-409C-BE32-E72D297353CC}">
              <c16:uniqueId val="{00000006-72B5-4824-AB70-B6F245BFE6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1039</c:v>
                </c:pt>
                <c:pt idx="3">
                  <c:v>1003</c:v>
                </c:pt>
                <c:pt idx="6">
                  <c:v>1052</c:v>
                </c:pt>
                <c:pt idx="9">
                  <c:v>1232</c:v>
                </c:pt>
                <c:pt idx="12">
                  <c:v>1208</c:v>
                </c:pt>
              </c:numCache>
            </c:numRef>
          </c:val>
          <c:extLst>
            <c:ext xmlns:c16="http://schemas.microsoft.com/office/drawing/2014/chart" uri="{C3380CC4-5D6E-409C-BE32-E72D297353CC}">
              <c16:uniqueId val="{00000007-72B5-4824-AB70-B6F245BFE6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2B5-4824-AB70-B6F245BFE6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1029</c:v>
                </c:pt>
                <c:pt idx="3">
                  <c:v>1498</c:v>
                </c:pt>
                <c:pt idx="6">
                  <c:v>1382</c:v>
                </c:pt>
                <c:pt idx="9">
                  <c:v>1450</c:v>
                </c:pt>
                <c:pt idx="12">
                  <c:v>1320</c:v>
                </c:pt>
              </c:numCache>
            </c:numRef>
          </c:val>
          <c:extLst>
            <c:ext xmlns:c16="http://schemas.microsoft.com/office/drawing/2014/chart" uri="{C3380CC4-5D6E-409C-BE32-E72D297353CC}">
              <c16:uniqueId val="{00000009-72B5-4824-AB70-B6F245BFE6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26158</c:v>
                </c:pt>
                <c:pt idx="3">
                  <c:v>25844</c:v>
                </c:pt>
                <c:pt idx="6">
                  <c:v>27763</c:v>
                </c:pt>
                <c:pt idx="9">
                  <c:v>27576</c:v>
                </c:pt>
                <c:pt idx="12">
                  <c:v>28357</c:v>
                </c:pt>
              </c:numCache>
            </c:numRef>
          </c:val>
          <c:extLst>
            <c:ext xmlns:c16="http://schemas.microsoft.com/office/drawing/2014/chart" uri="{C3380CC4-5D6E-409C-BE32-E72D297353CC}">
              <c16:uniqueId val="{0000000A-72B5-4824-AB70-B6F245BFE6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B5-4824-AB70-B6F245BFE6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15723</c:v>
                </c:pt>
                <c:pt idx="1">
                  <c:v>15661</c:v>
                </c:pt>
                <c:pt idx="2">
                  <c:v>17969</c:v>
                </c:pt>
              </c:numCache>
            </c:numRef>
          </c:val>
          <c:extLst>
            <c:ext xmlns:c16="http://schemas.microsoft.com/office/drawing/2014/chart" uri="{C3380CC4-5D6E-409C-BE32-E72D297353CC}">
              <c16:uniqueId val="{00000000-9B65-42A3-BFD7-A24E2E52CB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1508</c:v>
                </c:pt>
                <c:pt idx="1">
                  <c:v>1329</c:v>
                </c:pt>
                <c:pt idx="2">
                  <c:v>1530</c:v>
                </c:pt>
              </c:numCache>
            </c:numRef>
          </c:val>
          <c:extLst>
            <c:ext xmlns:c16="http://schemas.microsoft.com/office/drawing/2014/chart" uri="{C3380CC4-5D6E-409C-BE32-E72D297353CC}">
              <c16:uniqueId val="{00000001-9B65-42A3-BFD7-A24E2E52CB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38234</c:v>
                </c:pt>
                <c:pt idx="1">
                  <c:v>39502</c:v>
                </c:pt>
                <c:pt idx="2">
                  <c:v>40362</c:v>
                </c:pt>
              </c:numCache>
            </c:numRef>
          </c:val>
          <c:extLst>
            <c:ext xmlns:c16="http://schemas.microsoft.com/office/drawing/2014/chart" uri="{C3380CC4-5D6E-409C-BE32-E72D297353CC}">
              <c16:uniqueId val="{00000002-9B65-42A3-BFD7-A24E2E52CB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{158FBA2B-9179-4A3B-80B7-49393CE3558C}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D9B-4979-A857-7BE56E52FE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{9FF49E1E-8D52-4F44-B11D-F73D88DDE4E8}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9B-4979-A857-7BE56E52FE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{F56D8F2E-6C18-43AF-A7CD-7D9955FA8E7C}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9B-4979-A857-7BE56E52FE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{C1C8CBCB-F902-46CB-8AAA-150C1F26B143}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9B-4979-A857-7BE56E52FE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{E84C75AF-078A-4A2C-A034-9B3FE573E9A9}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9B-4979-A857-7BE56E52FE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{948C8ED0-C132-4E81-9E91-E3722F0C54E0}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D9B-4979-A857-7BE56E52FEF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{283DE013-3C5E-484D-A87C-7D5F99FC84F7}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D9B-4979-A857-7BE56E52FEF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{A81DAA1C-67D7-4FFE-9561-95EB2D8FDFD4}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D9B-4979-A857-7BE56E52FE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{93DCF608-0EF8-492A-88EE-A067521677CB}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D9B-4979-A857-7BE56E52FE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54.5</c:v>
                </c:pt>
                <c:pt idx="24">
                  <c:v>54.8</c:v>
                </c:pt>
                <c:pt idx="32">
                  <c:v>54.8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D9B-4979-A857-7BE56E52FE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{E0A41AC7-DB51-4990-814C-1107032CA87B}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D9B-4979-A857-7BE56E52FE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{F6FAD10E-CEEB-4C52-8A39-A55296438459}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9B-4979-A857-7BE56E52FE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{1C298C3E-7A29-4B4E-A386-CA8D4ADEE04C}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9B-4979-A857-7BE56E52FE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{A7A88F0A-78F3-452E-BAC7-18C0082BA9A8}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9B-4979-A857-7BE56E52FE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{477480FD-F2D9-4575-8186-8D6F8B97D8B4}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9B-4979-A857-7BE56E52FE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{F1505159-2A91-4D6A-913D-ABE9922E29D1}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D9B-4979-A857-7BE56E52FEF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{87C341F4-3249-42A0-8463-699BFB1E943F}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D9B-4979-A857-7BE56E52FEF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{DB253253-5325-4CDB-9471-00E5BF9BC02A}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D9B-4979-A857-7BE56E52FEF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{DC3FB4FA-4566-4753-A3F8-05B8F0127541}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D9B-4979-A857-7BE56E52FE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56.9</c:v>
                </c:pt>
                <c:pt idx="32">
                  <c:v>57.7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2D9B-4979-A857-7BE56E52FEFE}"/>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{E07FCE89-DBCF-492B-AAA1-208D2575CF46}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852-4677-B250-4EB9C58CA6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{4656E165-255F-4A02-BE3C-861923955E9F}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52-4677-B250-4EB9C58CA6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{E09B8D71-DC9D-4054-84EA-3C21296903A0}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52-4677-B250-4EB9C58CA6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{DEC9967F-704F-48E7-9142-F5EF58601670}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52-4677-B250-4EB9C58CA6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{B2D421DD-1C66-498F-AA1C-F4885C8C13C6}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52-4677-B250-4EB9C58CA64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{66539E81-CF96-4B15-B5D6-6A3E972AA2B8}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852-4677-B250-4EB9C58CA64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{99B0B48B-4D3C-44CE-AFA1-1BE25DFEACA2}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852-4677-B250-4EB9C58CA64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{D4B11516-259E-4448-A156-68F07E0F608C}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852-4677-B250-4EB9C58CA64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{09586041-2C12-4ECD-8013-BF7A4D0519FD}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852-4677-B250-4EB9C58CA6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-3.5</c:v>
                </c:pt>
                <c:pt idx="16">
                  <c:v>-3.7</c:v>
                </c:pt>
                <c:pt idx="24">
                  <c:v>-3.7</c:v>
                </c:pt>
                <c:pt idx="32">
                  <c:v>-3.4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852-4677-B250-4EB9C58CA6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{489B5FE7-CE55-484E-A715-A4093B639FFF}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852-4677-B250-4EB9C58CA6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{33A1BBCD-31D5-421C-AE69-4187EDDB51ED}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52-4677-B250-4EB9C58CA6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{D494B614-764A-4C62-B2BD-1D69DF44A71B}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52-4677-B250-4EB9C58CA6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{B0BC4756-0CE0-4EA7-B008-2586DAEF1211}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52-4677-B250-4EB9C58CA6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{91BD7F69-02FA-4A9F-8B29-8EF20FF2B777}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52-4677-B250-4EB9C58CA64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{C5E22608-CA31-45D3-AC8F-582468EC8727}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852-4677-B250-4EB9C58CA64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{A69C5B9B-2EEC-497D-9592-4AF7EB42DBCA}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852-4677-B250-4EB9C58CA64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{6294A080-E1C9-4B6D-97A4-CB0606F9B2C9}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852-4677-B250-4EB9C58CA64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{85E1DC1E-6AE7-4CC7-993A-C1086136E6C9}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852-4677-B250-4EB9C58CA6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852-4677-B250-4EB9C58CA64E}"/>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元利償還金は、計画的な区債活用により概ね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億円の範囲で推移している。算入公債費等は、北区には不交付の地方交付税での基準財政需要額に算入される区債償還経費を差し引いた上で実質公債費比率を算定しており、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実質公債費比率の分子は、元利償還金等を算入公債費等が上回るため▲とな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。今後も適切な区債活用と計画的償還で改善を図る。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計画的な償還を行っているため、償還額が積立額を上回り、減債基金残高は減少している。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一般会計等に係る地方債の現在高は、地方債発行額</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償還額</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を上回ったことにより増加した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。債務負担行為に基づく支出予定額は北区土地開発公社からの用地取得の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退職手当負担見込額は職員の平均勤続年数の減などにより減少した。充当可能基金は基金の計画的な積立により増加した。将来負担額から差し引く基準財政需要額算入見込額は、北区は不交付の地方交付税基準財政需要額に算入見込の区債償還経費の減により減少している。将来負担比率の分子は、将来負担額を充当可能財源等が上回るため、▲とな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今後も将来負担額に含まれない多額の財源が必要となる学校改築やその他施設の更新経費が見込まれるため、適切な区債と基金の活用でさらなる改善を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図っていく。</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東京都北区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財政調整基金や施設建設基金の増等により、基金全体が約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・景気変動等のリスクに備え、財政調整基金に着実な積み立てを行っていくとともに、個々の特定目的基金についても</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今後の事業計画を踏まえながら、着実に積立を行っていく。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・施設建設基金：公共用施設等の建設のため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・学校改築基金：学校を改築するため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・まちづくり基金：区の総合的なまちづくりのため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・施設建設基金：新庁舎建設に備え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億円を積立てたため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・学校改築基金：学校改築需要に備え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億円を積立てた一方、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改築事業に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充当するために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を取崩した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・まちづくり基金：十条まちづくり事業に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・今後の学校改築需要、新庁舎建設をはじめとする施設建設、十条や王子のまちづくりなどの事業計画を踏まえながら、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各特定目的基金について、必要かつ適切な積立を行っていく。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・都区財政調整交付金の増等により、結果的に財政調整基金を取り崩す必要のない財政運営となったため、増加となった。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・景気変動による減収、多発する自然災害等に備え、今後も着実な積立を行っていく。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億円を取り崩した一方、将来の償還に備え約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・地方債残高を踏まえ、計画的な積立を行っていく。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351,976
329,355
20.61
149,418,926
144,745,755
4,592,771
91,444,691
27,406,172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有形固定資産減価償却率は、前年度と同率の</a:t>
          </a:r>
          <a:r>
            <a:rPr kumimoji="1" lang="en-US" altLang="ja-JP" sz="1100">
              <a:latin typeface="ＭＳ Ｐゴシック" panose="020B0600070205080204" pitchFamily="50" charset="-128"/>
              <a:ea typeface="ＭＳ Ｐゴシック" panose="020B0600070205080204" pitchFamily="50" charset="-128"/>
            </a:rPr>
            <a:t>54.8</a:t>
          </a:r>
          <a:r>
            <a:rPr kumimoji="1" lang="ja-JP" altLang="en-US" sz="1100">
              <a:latin typeface="ＭＳ Ｐゴシック" panose="020B0600070205080204" pitchFamily="50" charset="-128"/>
              <a:ea typeface="ＭＳ Ｐゴシック" panose="020B0600070205080204" pitchFamily="50" charset="-128"/>
            </a:rPr>
            <a:t>％となり、類似</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団体平均を</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ポイント下回っている。今後も公共資産の更新や維</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持補修に必要な財源の確保を図るとともに、平成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月に策定</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した「北区公共施設等総合管理計画」など関連の計画に基づき、</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公共施設のあり方を見直し、施設の有効活用や維持管理コストの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縮減など、公共施設マネジメントに取り組んでいく。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2" name="直線コネクタ 71"/>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4" name="直線コネクタ 7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5"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6" name="直線コネクタ 75"/>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155380</xdr:rowOff>
    </xdr:from>
    <xdr:ext cx="405111" cy="259045"/>
    <xdr:sp macro="" textlink="">
      <xdr:nvSpPr>
        <xdr:cNvPr id="77" name="有形固定資産減価償却率平均値テキスト"/>
        <xdr:cNvSpPr txBox="1"/>
      </xdr:nvSpPr>
      <xdr:spPr>
        <a:xfrm>
          <a:off x="4813300" y="5556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8" name="フローチャート: 判断 77"/>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9" name="フローチャート: 判断 78"/>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0" name="フローチャート: 判断 79"/>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1" name="フローチャート: 判断 80"/>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87" name="楕円 86"/>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43832</xdr:rowOff>
    </xdr:from>
    <xdr:ext cx="405111" cy="259045"/>
    <xdr:sp macro="" textlink="">
      <xdr:nvSpPr>
        <xdr:cNvPr id="88" name="有形固定資産減価償却率該当値テキスト"/>
        <xdr:cNvSpPr txBox="1"/>
      </xdr:nvSpPr>
      <xdr:spPr>
        <a:xfrm>
          <a:off x="4813300"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9" name="楕円 88"/>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116205</xdr:rowOff>
    </xdr:to>
    <xdr:cxnSp macro="">
      <xdr:nvCxnSpPr>
        <xdr:cNvPr id="90" name="直線コネクタ 89"/>
        <xdr:cNvCxnSpPr/>
      </xdr:nvCxnSpPr>
      <xdr:spPr>
        <a:xfrm>
          <a:off x="4051300" y="5859780"/>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76200</xdr:rowOff>
    </xdr:from>
    <xdr:to>
      <xdr:col>15</xdr:col>
      <xdr:colOff>187325</xdr:colOff>
      <xdr:row>30</xdr:row>
      <xdr:rowOff>6350</xdr:rowOff>
    </xdr:to>
    <xdr:sp macro="" textlink="">
      <xdr:nvSpPr>
        <xdr:cNvPr id="91" name="楕円 90"/>
        <xdr:cNvSpPr/>
      </xdr:nvSpPr>
      <xdr:spPr>
        <a:xfrm>
          <a:off x="3238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127000</xdr:rowOff>
    </xdr:to>
    <xdr:cxnSp macro="">
      <xdr:nvCxnSpPr>
        <xdr:cNvPr id="92" name="直線コネクタ 91"/>
        <xdr:cNvCxnSpPr/>
      </xdr:nvCxnSpPr>
      <xdr:spPr>
        <a:xfrm flipV="1">
          <a:off x="3289300" y="585978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3"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4" name="n_2aveValue有形固定資産減価償却率"/>
        <xdr:cNvSpPr txBox="1"/>
      </xdr:nvSpPr>
      <xdr:spPr>
        <a:xfrm>
          <a:off x="3086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5" name="n_3aveValue有形固定資産減価償却率"/>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158132</xdr:rowOff>
    </xdr:from>
    <xdr:ext cx="405111" cy="259045"/>
    <xdr:sp macro="" textlink="">
      <xdr:nvSpPr>
        <xdr:cNvPr id="96" name="n_1mainValue有形固定資産減価償却率"/>
        <xdr:cNvSpPr txBox="1"/>
      </xdr:nvSpPr>
      <xdr:spPr>
        <a:xfrm>
          <a:off x="38360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97" name="n_2mainValue有形固定資産減価償却率"/>
        <xdr:cNvSpPr txBox="1"/>
      </xdr:nvSpPr>
      <xdr:spPr>
        <a:xfrm>
          <a:off x="3086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0" name="正方形/長方形 9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実質債務を充当可能基金が上回っているため、債務償還可能年数</a:t>
          </a:r>
        </a:p>
        <a:p>
          <a:r>
            <a:rPr kumimoji="1" lang="ja-JP" altLang="en-US" sz="1100">
              <a:latin typeface="ＭＳ Ｐゴシック" panose="020B0600070205080204" pitchFamily="50" charset="-128"/>
              <a:ea typeface="ＭＳ Ｐゴシック" panose="020B0600070205080204" pitchFamily="50" charset="-128"/>
            </a:rPr>
            <a:t>は算定されなかった。</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4" name="テキスト ボックス 113"/>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16" name="テキスト ボックス 115"/>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2" name="テキスト ボックス 121"/>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4" name="直線コネクタ 123"/>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5"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6" name="直線コネクタ 125"/>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27"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28" name="直線コネクタ 127"/>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9" name="債務償還比率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0" name="フローチャート: 判断 129"/>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1" name="フローチャート: 判断 130"/>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37" name="n_1aveValue債務償還比率"/>
        <xdr:cNvSpPr txBox="1"/>
      </xdr:nvSpPr>
      <xdr:spPr>
        <a:xfrm>
          <a:off x="13901361" y="640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351,976
329,355
20.61
149,418,926
144,745,755
4,592,771
91,444,691
27,406,172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634865"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673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164210</xdr:rowOff>
    </xdr:from>
    <xdr:ext cx="405111" cy="259045"/>
    <xdr:sp macro="" textlink="">
      <xdr:nvSpPr>
        <xdr:cNvPr id="62" name="【道路】&#10;有形固定資産減価償却率平均値テキスト"/>
        <xdr:cNvSpPr txBox="1"/>
      </xdr:nvSpPr>
      <xdr:spPr>
        <a:xfrm>
          <a:off x="4673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584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746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968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72" name="楕円 71"/>
        <xdr:cNvSpPr/>
      </xdr:nvSpPr>
      <xdr:spPr>
        <a:xfrm>
          <a:off x="4584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127924</xdr:rowOff>
    </xdr:from>
    <xdr:ext cx="405111" cy="259045"/>
    <xdr:sp macro="" textlink="">
      <xdr:nvSpPr>
        <xdr:cNvPr id="73" name="【道路】&#10;有形固定資産減価償却率該当値テキスト"/>
        <xdr:cNvSpPr txBox="1"/>
      </xdr:nvSpPr>
      <xdr:spPr>
        <a:xfrm>
          <a:off x="4673600"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4" name="楕円 73"/>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28847</xdr:rowOff>
    </xdr:from>
    <xdr:to>
      <xdr:col>24</xdr:col>
      <xdr:colOff>63500</xdr:colOff>
      <xdr:row>38</xdr:row>
      <xdr:rowOff>56606</xdr:rowOff>
    </xdr:to>
    <xdr:cxnSp macro="">
      <xdr:nvCxnSpPr>
        <xdr:cNvPr id="75" name="直線コネクタ 74"/>
        <xdr:cNvCxnSpPr/>
      </xdr:nvCxnSpPr>
      <xdr:spPr>
        <a:xfrm flipV="1">
          <a:off x="3797300" y="65439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6" name="楕円 75"/>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82731</xdr:rowOff>
    </xdr:to>
    <xdr:cxnSp macro="">
      <xdr:nvCxnSpPr>
        <xdr:cNvPr id="77" name="直線コネクタ 76"/>
        <xdr:cNvCxnSpPr/>
      </xdr:nvCxnSpPr>
      <xdr:spPr>
        <a:xfrm flipV="1">
          <a:off x="2908300" y="65717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127199</xdr:rowOff>
    </xdr:from>
    <xdr:ext cx="405111" cy="259045"/>
    <xdr:sp macro="" textlink="">
      <xdr:nvSpPr>
        <xdr:cNvPr id="78" name="n_1aveValue【道路】&#10;有形固定資産減価償却率"/>
        <xdr:cNvSpPr txBox="1"/>
      </xdr:nvSpPr>
      <xdr:spPr>
        <a:xfrm>
          <a:off x="35820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79" name="n_2ave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80" name="n_3aveValue【道路】&#10;有形固定資産減価償却率"/>
        <xdr:cNvSpPr txBox="1"/>
      </xdr:nvSpPr>
      <xdr:spPr>
        <a:xfrm>
          <a:off x="1816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81" name="n_1mainValue【道路】&#10;有形固定資産減価償却率"/>
        <xdr:cNvSpPr txBox="1"/>
      </xdr:nvSpPr>
      <xdr:spPr>
        <a:xfrm>
          <a:off x="3582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124658</xdr:rowOff>
    </xdr:from>
    <xdr:ext cx="405111" cy="259045"/>
    <xdr:sp macro="" textlink="">
      <xdr:nvSpPr>
        <xdr:cNvPr id="82" name="n_2mainValue【道路】&#10;有形固定資産減価償却率"/>
        <xdr:cNvSpPr txBox="1"/>
      </xdr:nvSpPr>
      <xdr:spPr>
        <a:xfrm>
          <a:off x="2705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6" name="直線コネクタ 105"/>
        <xdr:cNvCxnSpPr/>
      </xdr:nvCxnSpPr>
      <xdr:spPr>
        <a:xfrm flipV="1">
          <a:off x="10476865" y="5688406"/>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07" name="【道路】&#10;一人当たり延長最小値テキスト"/>
        <xdr:cNvSpPr txBox="1"/>
      </xdr:nvSpPr>
      <xdr:spPr>
        <a:xfrm>
          <a:off x="10515600" y="71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08" name="直線コネクタ 107"/>
        <xdr:cNvCxnSpPr/>
      </xdr:nvCxnSpPr>
      <xdr:spPr>
        <a:xfrm>
          <a:off x="10388600" y="718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09" name="【道路】&#10;一人当たり延長最大値テキスト"/>
        <xdr:cNvSpPr txBox="1"/>
      </xdr:nvSpPr>
      <xdr:spPr>
        <a:xfrm>
          <a:off x="10515600" y="5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0" name="直線コネクタ 109"/>
        <xdr:cNvCxnSpPr/>
      </xdr:nvCxnSpPr>
      <xdr:spPr>
        <a:xfrm>
          <a:off x="10388600" y="568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11" name="【道路】&#10;一人当たり延長平均値テキスト"/>
        <xdr:cNvSpPr txBox="1"/>
      </xdr:nvSpPr>
      <xdr:spPr>
        <a:xfrm>
          <a:off x="10515600" y="6909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2" name="フローチャート: 判断 111"/>
        <xdr:cNvSpPr/>
      </xdr:nvSpPr>
      <xdr:spPr>
        <a:xfrm>
          <a:off x="10426700" y="70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3" name="フローチャート: 判断 112"/>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4" name="フローチャート: 判断 113"/>
        <xdr:cNvSpPr/>
      </xdr:nvSpPr>
      <xdr:spPr>
        <a:xfrm>
          <a:off x="8699500" y="709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5" name="フローチャート: 判断 114"/>
        <xdr:cNvSpPr/>
      </xdr:nvSpPr>
      <xdr:spPr>
        <a:xfrm>
          <a:off x="7810500" y="699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85446</xdr:rowOff>
    </xdr:from>
    <xdr:to>
      <xdr:col>55</xdr:col>
      <xdr:colOff>50800</xdr:colOff>
      <xdr:row>42</xdr:row>
      <xdr:rowOff>15596</xdr:rowOff>
    </xdr:to>
    <xdr:sp macro="" textlink="">
      <xdr:nvSpPr>
        <xdr:cNvPr id="121" name="楕円 120"/>
        <xdr:cNvSpPr/>
      </xdr:nvSpPr>
      <xdr:spPr>
        <a:xfrm>
          <a:off x="10426700" y="71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7104</xdr:rowOff>
    </xdr:from>
    <xdr:ext cx="469744" cy="259045"/>
    <xdr:sp macro="" textlink="">
      <xdr:nvSpPr>
        <xdr:cNvPr id="122" name="【道路】&#10;一人当たり延長該当値テキスト"/>
        <xdr:cNvSpPr txBox="1"/>
      </xdr:nvSpPr>
      <xdr:spPr>
        <a:xfrm>
          <a:off x="10515600" y="703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84531</xdr:rowOff>
    </xdr:from>
    <xdr:to>
      <xdr:col>50</xdr:col>
      <xdr:colOff>165100</xdr:colOff>
      <xdr:row>42</xdr:row>
      <xdr:rowOff>14681</xdr:rowOff>
    </xdr:to>
    <xdr:sp macro="" textlink="">
      <xdr:nvSpPr>
        <xdr:cNvPr id="123" name="楕円 122"/>
        <xdr:cNvSpPr/>
      </xdr:nvSpPr>
      <xdr:spPr>
        <a:xfrm>
          <a:off x="9588500" y="71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135331</xdr:rowOff>
    </xdr:from>
    <xdr:to>
      <xdr:col>55</xdr:col>
      <xdr:colOff>0</xdr:colOff>
      <xdr:row>41</xdr:row>
      <xdr:rowOff>136246</xdr:rowOff>
    </xdr:to>
    <xdr:cxnSp macro="">
      <xdr:nvCxnSpPr>
        <xdr:cNvPr id="124" name="直線コネクタ 123"/>
        <xdr:cNvCxnSpPr/>
      </xdr:nvCxnSpPr>
      <xdr:spPr>
        <a:xfrm>
          <a:off x="9639300" y="716478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83998</xdr:rowOff>
    </xdr:from>
    <xdr:to>
      <xdr:col>46</xdr:col>
      <xdr:colOff>38100</xdr:colOff>
      <xdr:row>42</xdr:row>
      <xdr:rowOff>14148</xdr:rowOff>
    </xdr:to>
    <xdr:sp macro="" textlink="">
      <xdr:nvSpPr>
        <xdr:cNvPr id="125" name="楕円 124"/>
        <xdr:cNvSpPr/>
      </xdr:nvSpPr>
      <xdr:spPr>
        <a:xfrm>
          <a:off x="8699500" y="71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134798</xdr:rowOff>
    </xdr:from>
    <xdr:to>
      <xdr:col>50</xdr:col>
      <xdr:colOff>114300</xdr:colOff>
      <xdr:row>41</xdr:row>
      <xdr:rowOff>135331</xdr:rowOff>
    </xdr:to>
    <xdr:cxnSp macro="">
      <xdr:nvCxnSpPr>
        <xdr:cNvPr id="126" name="直線コネクタ 125"/>
        <xdr:cNvCxnSpPr/>
      </xdr:nvCxnSpPr>
      <xdr:spPr>
        <a:xfrm>
          <a:off x="8750300" y="716424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27" name="n_1aveValue【道路】&#10;一人当たり延長"/>
        <xdr:cNvSpPr txBox="1"/>
      </xdr:nvSpPr>
      <xdr:spPr>
        <a:xfrm>
          <a:off x="93917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17187</xdr:rowOff>
    </xdr:from>
    <xdr:ext cx="469744" cy="259045"/>
    <xdr:sp macro="" textlink="">
      <xdr:nvSpPr>
        <xdr:cNvPr id="128" name="n_2aveValue【道路】&#10;一人当たり延長"/>
        <xdr:cNvSpPr txBox="1"/>
      </xdr:nvSpPr>
      <xdr:spPr>
        <a:xfrm>
          <a:off x="8515427" y="68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29" name="n_3aveValue【道路】&#10;一人当たり延長"/>
        <xdr:cNvSpPr txBox="1"/>
      </xdr:nvSpPr>
      <xdr:spPr>
        <a:xfrm>
          <a:off x="7626427" y="67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5808</xdr:rowOff>
    </xdr:from>
    <xdr:ext cx="469744" cy="259045"/>
    <xdr:sp macro="" textlink="">
      <xdr:nvSpPr>
        <xdr:cNvPr id="130" name="n_1mainValue【道路】&#10;一人当たり延長"/>
        <xdr:cNvSpPr txBox="1"/>
      </xdr:nvSpPr>
      <xdr:spPr>
        <a:xfrm>
          <a:off x="9391727" y="720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5275</xdr:rowOff>
    </xdr:from>
    <xdr:ext cx="469744" cy="259045"/>
    <xdr:sp macro="" textlink="">
      <xdr:nvSpPr>
        <xdr:cNvPr id="131" name="n_2mainValue【道路】&#10;一人当たり延長"/>
        <xdr:cNvSpPr txBox="1"/>
      </xdr:nvSpPr>
      <xdr:spPr>
        <a:xfrm>
          <a:off x="8515427" y="720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4" name="テキスト ボックス 14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4" name="テキスト ボックス 15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58" name="直線コネクタ 157"/>
        <xdr:cNvCxnSpPr/>
      </xdr:nvCxnSpPr>
      <xdr:spPr>
        <a:xfrm flipV="1">
          <a:off x="4634865" y="9526088"/>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59" name="【橋りょう・トンネル】&#10;有形固定資産減価償却率最小値テキスト"/>
        <xdr:cNvSpPr txBox="1"/>
      </xdr:nvSpPr>
      <xdr:spPr>
        <a:xfrm>
          <a:off x="4673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61" name="【橋りょう・トンネル】&#10;有形固定資産減価償却率最大値テキスト"/>
        <xdr:cNvSpPr txBox="1"/>
      </xdr:nvSpPr>
      <xdr:spPr>
        <a:xfrm>
          <a:off x="4673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62" name="直線コネクタ 161"/>
        <xdr:cNvCxnSpPr/>
      </xdr:nvCxnSpPr>
      <xdr:spPr>
        <a:xfrm>
          <a:off x="4546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28864</xdr:rowOff>
    </xdr:from>
    <xdr:ext cx="405111" cy="259045"/>
    <xdr:sp macro="" textlink="">
      <xdr:nvSpPr>
        <xdr:cNvPr id="163" name="【橋りょう・トンネル】&#10;有形固定資産減価償却率平均値テキスト"/>
        <xdr:cNvSpPr txBox="1"/>
      </xdr:nvSpPr>
      <xdr:spPr>
        <a:xfrm>
          <a:off x="4673600" y="1031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64" name="フローチャート: 判断 163"/>
        <xdr:cNvSpPr/>
      </xdr:nvSpPr>
      <xdr:spPr>
        <a:xfrm>
          <a:off x="4584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65" name="フローチャート: 判断 164"/>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66" name="フローチャート: 判断 165"/>
        <xdr:cNvSpPr/>
      </xdr:nvSpPr>
      <xdr:spPr>
        <a:xfrm>
          <a:off x="2857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67" name="フローチャート: 判断 166"/>
        <xdr:cNvSpPr/>
      </xdr:nvSpPr>
      <xdr:spPr>
        <a:xfrm>
          <a:off x="1968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89626</xdr:rowOff>
    </xdr:from>
    <xdr:to>
      <xdr:col>24</xdr:col>
      <xdr:colOff>114300</xdr:colOff>
      <xdr:row>57</xdr:row>
      <xdr:rowOff>19776</xdr:rowOff>
    </xdr:to>
    <xdr:sp macro="" textlink="">
      <xdr:nvSpPr>
        <xdr:cNvPr id="173" name="楕円 172"/>
        <xdr:cNvSpPr/>
      </xdr:nvSpPr>
      <xdr:spPr>
        <a:xfrm>
          <a:off x="45847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112503</xdr:rowOff>
    </xdr:from>
    <xdr:ext cx="405111" cy="259045"/>
    <xdr:sp macro="" textlink="">
      <xdr:nvSpPr>
        <xdr:cNvPr id="174" name="【橋りょう・トンネル】&#10;有形固定資産減価償却率該当値テキスト"/>
        <xdr:cNvSpPr txBox="1"/>
      </xdr:nvSpPr>
      <xdr:spPr>
        <a:xfrm>
          <a:off x="4673600" y="954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132080</xdr:rowOff>
    </xdr:from>
    <xdr:to>
      <xdr:col>20</xdr:col>
      <xdr:colOff>38100</xdr:colOff>
      <xdr:row>57</xdr:row>
      <xdr:rowOff>62230</xdr:rowOff>
    </xdr:to>
    <xdr:sp macro="" textlink="">
      <xdr:nvSpPr>
        <xdr:cNvPr id="175" name="楕円 174"/>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140426</xdr:rowOff>
    </xdr:from>
    <xdr:to>
      <xdr:col>24</xdr:col>
      <xdr:colOff>63500</xdr:colOff>
      <xdr:row>57</xdr:row>
      <xdr:rowOff>11430</xdr:rowOff>
    </xdr:to>
    <xdr:cxnSp macro="">
      <xdr:nvCxnSpPr>
        <xdr:cNvPr id="176" name="直線コネクタ 175"/>
        <xdr:cNvCxnSpPr/>
      </xdr:nvCxnSpPr>
      <xdr:spPr>
        <a:xfrm flipV="1">
          <a:off x="3797300" y="974162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105954</xdr:rowOff>
    </xdr:from>
    <xdr:to>
      <xdr:col>15</xdr:col>
      <xdr:colOff>101600</xdr:colOff>
      <xdr:row>57</xdr:row>
      <xdr:rowOff>36104</xdr:rowOff>
    </xdr:to>
    <xdr:sp macro="" textlink="">
      <xdr:nvSpPr>
        <xdr:cNvPr id="177" name="楕円 176"/>
        <xdr:cNvSpPr/>
      </xdr:nvSpPr>
      <xdr:spPr>
        <a:xfrm>
          <a:off x="2857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156754</xdr:rowOff>
    </xdr:from>
    <xdr:to>
      <xdr:col>19</xdr:col>
      <xdr:colOff>177800</xdr:colOff>
      <xdr:row>57</xdr:row>
      <xdr:rowOff>11430</xdr:rowOff>
    </xdr:to>
    <xdr:cxnSp macro="">
      <xdr:nvCxnSpPr>
        <xdr:cNvPr id="178" name="直線コネクタ 177"/>
        <xdr:cNvCxnSpPr/>
      </xdr:nvCxnSpPr>
      <xdr:spPr>
        <a:xfrm>
          <a:off x="2908300" y="97579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79" name="n_1aveValue【橋りょう・トンネル】&#10;有形固定資産減価償却率"/>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180" name="n_2aveValue【橋りょう・トンネル】&#10;有形固定資産減価償却率"/>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67327</xdr:rowOff>
    </xdr:from>
    <xdr:ext cx="405111" cy="259045"/>
    <xdr:sp macro="" textlink="">
      <xdr:nvSpPr>
        <xdr:cNvPr id="181" name="n_3aveValue【橋りょう・トンネル】&#10;有形固定資産減価償却率"/>
        <xdr:cNvSpPr txBox="1"/>
      </xdr:nvSpPr>
      <xdr:spPr>
        <a:xfrm>
          <a:off x="1816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78757</xdr:rowOff>
    </xdr:from>
    <xdr:ext cx="405111" cy="259045"/>
    <xdr:sp macro="" textlink="">
      <xdr:nvSpPr>
        <xdr:cNvPr id="182" name="n_1mainValue【橋りょう・トンネル】&#10;有形固定資産減価償却率"/>
        <xdr:cNvSpPr txBox="1"/>
      </xdr:nvSpPr>
      <xdr:spPr>
        <a:xfrm>
          <a:off x="3582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52631</xdr:rowOff>
    </xdr:from>
    <xdr:ext cx="405111" cy="259045"/>
    <xdr:sp macro="" textlink="">
      <xdr:nvSpPr>
        <xdr:cNvPr id="183" name="n_2mainValue【橋りょう・トンネル】&#10;有形固定資産減価償却率"/>
        <xdr:cNvSpPr txBox="1"/>
      </xdr:nvSpPr>
      <xdr:spPr>
        <a:xfrm>
          <a:off x="27057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97" name="テキスト ボックス 196"/>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1" name="テキスト ボックス 20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3" name="テキスト ボックス 20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07" name="直線コネクタ 206"/>
        <xdr:cNvCxnSpPr/>
      </xdr:nvCxnSpPr>
      <xdr:spPr>
        <a:xfrm flipV="1">
          <a:off x="10476865" y="9599151"/>
          <a:ext cx="0" cy="142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08" name="【橋りょう・トンネル】&#10;一人当たり有形固定資産（償却資産）額最小値テキスト"/>
        <xdr:cNvSpPr txBox="1"/>
      </xdr:nvSpPr>
      <xdr:spPr>
        <a:xfrm>
          <a:off x="10515600" y="110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09" name="直線コネクタ 208"/>
        <xdr:cNvCxnSpPr/>
      </xdr:nvCxnSpPr>
      <xdr:spPr>
        <a:xfrm>
          <a:off x="10388600" y="1102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0" name="【橋りょう・トンネル】&#10;一人当たり有形固定資産（償却資産）額最大値テキスト"/>
        <xdr:cNvSpPr txBox="1"/>
      </xdr:nvSpPr>
      <xdr:spPr>
        <a:xfrm>
          <a:off x="10515600" y="9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11" name="直線コネクタ 210"/>
        <xdr:cNvCxnSpPr/>
      </xdr:nvCxnSpPr>
      <xdr:spPr>
        <a:xfrm>
          <a:off x="10388600" y="959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47909</xdr:rowOff>
    </xdr:from>
    <xdr:ext cx="534377" cy="259045"/>
    <xdr:sp macro="" textlink="">
      <xdr:nvSpPr>
        <xdr:cNvPr id="212" name="【橋りょう・トンネル】&#10;一人当たり有形固定資産（償却資産）額平均値テキスト"/>
        <xdr:cNvSpPr txBox="1"/>
      </xdr:nvSpPr>
      <xdr:spPr>
        <a:xfrm>
          <a:off x="10515600" y="106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13" name="フローチャート: 判断 212"/>
        <xdr:cNvSpPr/>
      </xdr:nvSpPr>
      <xdr:spPr>
        <a:xfrm>
          <a:off x="104267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14" name="フローチャート: 判断 213"/>
        <xdr:cNvSpPr/>
      </xdr:nvSpPr>
      <xdr:spPr>
        <a:xfrm>
          <a:off x="9588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15" name="フローチャート: 判断 214"/>
        <xdr:cNvSpPr/>
      </xdr:nvSpPr>
      <xdr:spPr>
        <a:xfrm>
          <a:off x="8699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16" name="フローチャート: 判断 215"/>
        <xdr:cNvSpPr/>
      </xdr:nvSpPr>
      <xdr:spPr>
        <a:xfrm>
          <a:off x="7810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133459</xdr:rowOff>
    </xdr:from>
    <xdr:to>
      <xdr:col>55</xdr:col>
      <xdr:colOff>50800</xdr:colOff>
      <xdr:row>61</xdr:row>
      <xdr:rowOff>63609</xdr:rowOff>
    </xdr:to>
    <xdr:sp macro="" textlink="">
      <xdr:nvSpPr>
        <xdr:cNvPr id="222" name="楕円 221"/>
        <xdr:cNvSpPr/>
      </xdr:nvSpPr>
      <xdr:spPr>
        <a:xfrm>
          <a:off x="10426700" y="104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156336</xdr:rowOff>
    </xdr:from>
    <xdr:ext cx="534377" cy="259045"/>
    <xdr:sp macro="" textlink="">
      <xdr:nvSpPr>
        <xdr:cNvPr id="223" name="【橋りょう・トンネル】&#10;一人当たり有形固定資産（償却資産）額該当値テキスト"/>
        <xdr:cNvSpPr txBox="1"/>
      </xdr:nvSpPr>
      <xdr:spPr>
        <a:xfrm>
          <a:off x="10515600" y="1027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126914</xdr:rowOff>
    </xdr:from>
    <xdr:to>
      <xdr:col>50</xdr:col>
      <xdr:colOff>165100</xdr:colOff>
      <xdr:row>61</xdr:row>
      <xdr:rowOff>57064</xdr:rowOff>
    </xdr:to>
    <xdr:sp macro="" textlink="">
      <xdr:nvSpPr>
        <xdr:cNvPr id="224" name="楕円 223"/>
        <xdr:cNvSpPr/>
      </xdr:nvSpPr>
      <xdr:spPr>
        <a:xfrm>
          <a:off x="9588500" y="104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6264</xdr:rowOff>
    </xdr:from>
    <xdr:to>
      <xdr:col>55</xdr:col>
      <xdr:colOff>0</xdr:colOff>
      <xdr:row>61</xdr:row>
      <xdr:rowOff>12809</xdr:rowOff>
    </xdr:to>
    <xdr:cxnSp macro="">
      <xdr:nvCxnSpPr>
        <xdr:cNvPr id="225" name="直線コネクタ 224"/>
        <xdr:cNvCxnSpPr/>
      </xdr:nvCxnSpPr>
      <xdr:spPr>
        <a:xfrm>
          <a:off x="9639300" y="10464714"/>
          <a:ext cx="8382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138374</xdr:rowOff>
    </xdr:from>
    <xdr:to>
      <xdr:col>46</xdr:col>
      <xdr:colOff>38100</xdr:colOff>
      <xdr:row>61</xdr:row>
      <xdr:rowOff>68524</xdr:rowOff>
    </xdr:to>
    <xdr:sp macro="" textlink="">
      <xdr:nvSpPr>
        <xdr:cNvPr id="226" name="楕円 225"/>
        <xdr:cNvSpPr/>
      </xdr:nvSpPr>
      <xdr:spPr>
        <a:xfrm>
          <a:off x="8699500" y="104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6264</xdr:rowOff>
    </xdr:from>
    <xdr:to>
      <xdr:col>50</xdr:col>
      <xdr:colOff>114300</xdr:colOff>
      <xdr:row>61</xdr:row>
      <xdr:rowOff>17724</xdr:rowOff>
    </xdr:to>
    <xdr:cxnSp macro="">
      <xdr:nvCxnSpPr>
        <xdr:cNvPr id="227" name="直線コネクタ 226"/>
        <xdr:cNvCxnSpPr/>
      </xdr:nvCxnSpPr>
      <xdr:spPr>
        <a:xfrm flipV="1">
          <a:off x="8750300" y="10464714"/>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2936</xdr:rowOff>
    </xdr:from>
    <xdr:ext cx="534377" cy="259045"/>
    <xdr:sp macro="" textlink="">
      <xdr:nvSpPr>
        <xdr:cNvPr id="228" name="n_1aveValue【橋りょう・トンネル】&#10;一人当たり有形固定資産（償却資産）額"/>
        <xdr:cNvSpPr txBox="1"/>
      </xdr:nvSpPr>
      <xdr:spPr>
        <a:xfrm>
          <a:off x="9359411" y="108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120329</xdr:rowOff>
    </xdr:from>
    <xdr:ext cx="534377" cy="259045"/>
    <xdr:sp macro="" textlink="">
      <xdr:nvSpPr>
        <xdr:cNvPr id="229" name="n_2aveValue【橋りょう・トンネル】&#10;一人当たり有形固定資産（償却資産）額"/>
        <xdr:cNvSpPr txBox="1"/>
      </xdr:nvSpPr>
      <xdr:spPr>
        <a:xfrm>
          <a:off x="8483111" y="1075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144533</xdr:rowOff>
    </xdr:from>
    <xdr:ext cx="534377" cy="259045"/>
    <xdr:sp macro="" textlink="">
      <xdr:nvSpPr>
        <xdr:cNvPr id="230" name="n_3aveValue【橋りょう・トンネル】&#10;一人当たり有形固定資産（償却資産）額"/>
        <xdr:cNvSpPr txBox="1"/>
      </xdr:nvSpPr>
      <xdr:spPr>
        <a:xfrm>
          <a:off x="7594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73591</xdr:rowOff>
    </xdr:from>
    <xdr:ext cx="534377" cy="259045"/>
    <xdr:sp macro="" textlink="">
      <xdr:nvSpPr>
        <xdr:cNvPr id="231" name="n_1mainValue【橋りょう・トンネル】&#10;一人当たり有形固定資産（償却資産）額"/>
        <xdr:cNvSpPr txBox="1"/>
      </xdr:nvSpPr>
      <xdr:spPr>
        <a:xfrm>
          <a:off x="9359411" y="101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85051</xdr:rowOff>
    </xdr:from>
    <xdr:ext cx="534377" cy="259045"/>
    <xdr:sp macro="" textlink="">
      <xdr:nvSpPr>
        <xdr:cNvPr id="232" name="n_2mainValue【橋りょう・トンネル】&#10;一人当たり有形固定資産（償却資産）額"/>
        <xdr:cNvSpPr txBox="1"/>
      </xdr:nvSpPr>
      <xdr:spPr>
        <a:xfrm>
          <a:off x="8483111" y="102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1" name="テキスト ボックス 25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55" name="直線コネクタ 254"/>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56"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7" name="直線コネクタ 256"/>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58"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59" name="直線コネクタ 258"/>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150892</xdr:rowOff>
    </xdr:from>
    <xdr:ext cx="405111" cy="259045"/>
    <xdr:sp macro="" textlink="">
      <xdr:nvSpPr>
        <xdr:cNvPr id="260" name="【公営住宅】&#10;有形固定資産減価償却率平均値テキスト"/>
        <xdr:cNvSpPr txBox="1"/>
      </xdr:nvSpPr>
      <xdr:spPr>
        <a:xfrm>
          <a:off x="4673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61" name="フローチャート: 判断 260"/>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62" name="フローチャート: 判断 261"/>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63" name="フローチャート: 判断 262"/>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64" name="フローチャート: 判断 263"/>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46737</xdr:rowOff>
    </xdr:from>
    <xdr:to>
      <xdr:col>24</xdr:col>
      <xdr:colOff>114300</xdr:colOff>
      <xdr:row>79</xdr:row>
      <xdr:rowOff>148337</xdr:rowOff>
    </xdr:to>
    <xdr:sp macro="" textlink="">
      <xdr:nvSpPr>
        <xdr:cNvPr id="270" name="楕円 269"/>
        <xdr:cNvSpPr/>
      </xdr:nvSpPr>
      <xdr:spPr>
        <a:xfrm>
          <a:off x="4584700"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69614</xdr:rowOff>
    </xdr:from>
    <xdr:ext cx="405111" cy="259045"/>
    <xdr:sp macro="" textlink="">
      <xdr:nvSpPr>
        <xdr:cNvPr id="271" name="【公営住宅】&#10;有形固定資産減価償却率該当値テキスト"/>
        <xdr:cNvSpPr txBox="1"/>
      </xdr:nvSpPr>
      <xdr:spPr>
        <a:xfrm>
          <a:off x="4673600" y="1344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272" name="楕円 271"/>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97537</xdr:rowOff>
    </xdr:from>
    <xdr:to>
      <xdr:col>24</xdr:col>
      <xdr:colOff>63500</xdr:colOff>
      <xdr:row>79</xdr:row>
      <xdr:rowOff>140970</xdr:rowOff>
    </xdr:to>
    <xdr:cxnSp macro="">
      <xdr:nvCxnSpPr>
        <xdr:cNvPr id="273" name="直線コネクタ 272"/>
        <xdr:cNvCxnSpPr/>
      </xdr:nvCxnSpPr>
      <xdr:spPr>
        <a:xfrm flipV="1">
          <a:off x="3797300" y="13642087"/>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44450</xdr:rowOff>
    </xdr:from>
    <xdr:to>
      <xdr:col>15</xdr:col>
      <xdr:colOff>101600</xdr:colOff>
      <xdr:row>78</xdr:row>
      <xdr:rowOff>146050</xdr:rowOff>
    </xdr:to>
    <xdr:sp macro="" textlink="">
      <xdr:nvSpPr>
        <xdr:cNvPr id="274" name="楕円 273"/>
        <xdr:cNvSpPr/>
      </xdr:nvSpPr>
      <xdr:spPr>
        <a:xfrm>
          <a:off x="2857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79</xdr:row>
      <xdr:rowOff>140970</xdr:rowOff>
    </xdr:to>
    <xdr:cxnSp macro="">
      <xdr:nvCxnSpPr>
        <xdr:cNvPr id="275" name="直線コネクタ 274"/>
        <xdr:cNvCxnSpPr/>
      </xdr:nvCxnSpPr>
      <xdr:spPr>
        <a:xfrm>
          <a:off x="2908300" y="13468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148607</xdr:rowOff>
    </xdr:from>
    <xdr:ext cx="405111" cy="259045"/>
    <xdr:sp macro="" textlink="">
      <xdr:nvSpPr>
        <xdr:cNvPr id="276" name="n_1aveValue【公営住宅】&#10;有形固定資産減価償却率"/>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166895</xdr:rowOff>
    </xdr:from>
    <xdr:ext cx="405111" cy="259045"/>
    <xdr:sp macro="" textlink="">
      <xdr:nvSpPr>
        <xdr:cNvPr id="277" name="n_2aveValue【公営住宅】&#10;有形固定資産減価償却率"/>
        <xdr:cNvSpPr txBox="1"/>
      </xdr:nvSpPr>
      <xdr:spPr>
        <a:xfrm>
          <a:off x="2705744"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78" name="n_3aveValue【公営住宅】&#10;有形固定資産減価償却率"/>
        <xdr:cNvSpPr txBox="1"/>
      </xdr:nvSpPr>
      <xdr:spPr>
        <a:xfrm>
          <a:off x="1816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36847</xdr:rowOff>
    </xdr:from>
    <xdr:ext cx="405111" cy="259045"/>
    <xdr:sp macro="" textlink="">
      <xdr:nvSpPr>
        <xdr:cNvPr id="279" name="n_1mainValue【公営住宅】&#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162577</xdr:rowOff>
    </xdr:from>
    <xdr:ext cx="405111" cy="259045"/>
    <xdr:sp macro="" textlink="">
      <xdr:nvSpPr>
        <xdr:cNvPr id="280" name="n_2mainValue【公営住宅】&#10;有形固定資産減価償却率"/>
        <xdr:cNvSpPr txBox="1"/>
      </xdr:nvSpPr>
      <xdr:spPr>
        <a:xfrm>
          <a:off x="2705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06" name="直線コネクタ 305"/>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07"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08" name="直線コネクタ 307"/>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09"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10" name="直線コネクタ 309"/>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11"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12" name="フローチャート: 判断 311"/>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13" name="フローチャート: 判断 312"/>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14" name="フローチャート: 判断 313"/>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15" name="フローチャート: 判断 314"/>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73842</xdr:rowOff>
    </xdr:from>
    <xdr:to>
      <xdr:col>55</xdr:col>
      <xdr:colOff>50800</xdr:colOff>
      <xdr:row>86</xdr:row>
      <xdr:rowOff>3992</xdr:rowOff>
    </xdr:to>
    <xdr:sp macro="" textlink="">
      <xdr:nvSpPr>
        <xdr:cNvPr id="321" name="楕円 320"/>
        <xdr:cNvSpPr/>
      </xdr:nvSpPr>
      <xdr:spPr>
        <a:xfrm>
          <a:off x="10426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96719</xdr:rowOff>
    </xdr:from>
    <xdr:ext cx="469744" cy="259045"/>
    <xdr:sp macro="" textlink="">
      <xdr:nvSpPr>
        <xdr:cNvPr id="322" name="【公営住宅】&#10;一人当たり面積該当値テキスト"/>
        <xdr:cNvSpPr txBox="1"/>
      </xdr:nvSpPr>
      <xdr:spPr>
        <a:xfrm>
          <a:off x="10515600"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73842</xdr:rowOff>
    </xdr:from>
    <xdr:to>
      <xdr:col>50</xdr:col>
      <xdr:colOff>165100</xdr:colOff>
      <xdr:row>86</xdr:row>
      <xdr:rowOff>3992</xdr:rowOff>
    </xdr:to>
    <xdr:sp macro="" textlink="">
      <xdr:nvSpPr>
        <xdr:cNvPr id="323" name="楕円 322"/>
        <xdr:cNvSpPr/>
      </xdr:nvSpPr>
      <xdr:spPr>
        <a:xfrm>
          <a:off x="9588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124642</xdr:rowOff>
    </xdr:from>
    <xdr:to>
      <xdr:col>55</xdr:col>
      <xdr:colOff>0</xdr:colOff>
      <xdr:row>85</xdr:row>
      <xdr:rowOff>124642</xdr:rowOff>
    </xdr:to>
    <xdr:cxnSp macro="">
      <xdr:nvCxnSpPr>
        <xdr:cNvPr id="324" name="直線コネクタ 323"/>
        <xdr:cNvCxnSpPr/>
      </xdr:nvCxnSpPr>
      <xdr:spPr>
        <a:xfrm>
          <a:off x="9639300" y="14697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25" name="楕円 324"/>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124642</xdr:rowOff>
    </xdr:from>
    <xdr:to>
      <xdr:col>50</xdr:col>
      <xdr:colOff>114300</xdr:colOff>
      <xdr:row>85</xdr:row>
      <xdr:rowOff>140970</xdr:rowOff>
    </xdr:to>
    <xdr:cxnSp macro="">
      <xdr:nvCxnSpPr>
        <xdr:cNvPr id="326" name="直線コネクタ 325"/>
        <xdr:cNvCxnSpPr/>
      </xdr:nvCxnSpPr>
      <xdr:spPr>
        <a:xfrm flipV="1">
          <a:off x="8750300" y="146978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50635</xdr:rowOff>
    </xdr:from>
    <xdr:ext cx="469744" cy="259045"/>
    <xdr:sp macro="" textlink="">
      <xdr:nvSpPr>
        <xdr:cNvPr id="327" name="n_1aveValue【公営住宅】&#10;一人当たり面積"/>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28" name="n_2aveValue【公営住宅】&#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329" name="n_3aveValue【公営住宅】&#10;一人当たり面積"/>
        <xdr:cNvSpPr txBox="1"/>
      </xdr:nvSpPr>
      <xdr:spPr>
        <a:xfrm>
          <a:off x="7626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20519</xdr:rowOff>
    </xdr:from>
    <xdr:ext cx="469744" cy="259045"/>
    <xdr:sp macro="" textlink="">
      <xdr:nvSpPr>
        <xdr:cNvPr id="330" name="n_1mainValue【公営住宅】&#10;一人当たり面積"/>
        <xdr:cNvSpPr txBox="1"/>
      </xdr:nvSpPr>
      <xdr:spPr>
        <a:xfrm>
          <a:off x="9391727" y="1442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36847</xdr:rowOff>
    </xdr:from>
    <xdr:ext cx="469744" cy="259045"/>
    <xdr:sp macro="" textlink="">
      <xdr:nvSpPr>
        <xdr:cNvPr id="331" name="n_2mainValue【公営住宅】&#10;一人当たり面積"/>
        <xdr:cNvSpPr txBox="1"/>
      </xdr:nvSpPr>
      <xdr:spPr>
        <a:xfrm>
          <a:off x="85154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3" name="正方形/長方形 33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4" name="正方形/長方形 33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5" name="正方形/長方形 33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6" name="正方形/長方形 33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9" name="正方形/長方形 33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40" name="正方形/長方形 33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41" name="正方形/長方形 34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2" name="正方形/長方形 34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5" name="直線コネクタ 35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6" name="テキスト ボックス 35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7" name="直線コネクタ 35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8" name="テキスト ボックス 35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9" name="直線コネクタ 35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0" name="テキスト ボックス 35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1" name="直線コネクタ 36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2" name="テキスト ボックス 36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66" name="直線コネクタ 365"/>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67"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68" name="直線コネクタ 367"/>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69"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70" name="直線コネクタ 369"/>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113555</xdr:rowOff>
    </xdr:from>
    <xdr:ext cx="405111" cy="259045"/>
    <xdr:sp macro="" textlink="">
      <xdr:nvSpPr>
        <xdr:cNvPr id="371" name="【認定こども園・幼稚園・保育所】&#10;有形固定資産減価償却率平均値テキスト"/>
        <xdr:cNvSpPr txBox="1"/>
      </xdr:nvSpPr>
      <xdr:spPr>
        <a:xfrm>
          <a:off x="16357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72" name="フローチャート: 判断 371"/>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3" name="フローチャート: 判断 372"/>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74" name="フローチャート: 判断 373"/>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75" name="フローチャート: 判断 374"/>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114554</xdr:rowOff>
    </xdr:from>
    <xdr:to>
      <xdr:col>85</xdr:col>
      <xdr:colOff>177800</xdr:colOff>
      <xdr:row>34</xdr:row>
      <xdr:rowOff>44704</xdr:rowOff>
    </xdr:to>
    <xdr:sp macro="" textlink="">
      <xdr:nvSpPr>
        <xdr:cNvPr id="381" name="楕円 380"/>
        <xdr:cNvSpPr/>
      </xdr:nvSpPr>
      <xdr:spPr>
        <a:xfrm>
          <a:off x="16268700" y="57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44721</xdr:rowOff>
    </xdr:from>
    <xdr:ext cx="405111" cy="259045"/>
    <xdr:sp macro="" textlink="">
      <xdr:nvSpPr>
        <xdr:cNvPr id="382" name="【認定こども園・幼稚園・保育所】&#10;有形固定資産減価償却率該当値テキスト"/>
        <xdr:cNvSpPr txBox="1"/>
      </xdr:nvSpPr>
      <xdr:spPr>
        <a:xfrm>
          <a:off x="16357600" y="5702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144272</xdr:rowOff>
    </xdr:from>
    <xdr:to>
      <xdr:col>81</xdr:col>
      <xdr:colOff>101600</xdr:colOff>
      <xdr:row>34</xdr:row>
      <xdr:rowOff>74422</xdr:rowOff>
    </xdr:to>
    <xdr:sp macro="" textlink="">
      <xdr:nvSpPr>
        <xdr:cNvPr id="383" name="楕円 382"/>
        <xdr:cNvSpPr/>
      </xdr:nvSpPr>
      <xdr:spPr>
        <a:xfrm>
          <a:off x="15430500" y="58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165354</xdr:rowOff>
    </xdr:from>
    <xdr:to>
      <xdr:col>85</xdr:col>
      <xdr:colOff>127000</xdr:colOff>
      <xdr:row>34</xdr:row>
      <xdr:rowOff>23622</xdr:rowOff>
    </xdr:to>
    <xdr:cxnSp macro="">
      <xdr:nvCxnSpPr>
        <xdr:cNvPr id="384" name="直線コネクタ 383"/>
        <xdr:cNvCxnSpPr/>
      </xdr:nvCxnSpPr>
      <xdr:spPr>
        <a:xfrm flipV="1">
          <a:off x="15481300" y="582320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41402</xdr:rowOff>
    </xdr:from>
    <xdr:to>
      <xdr:col>76</xdr:col>
      <xdr:colOff>165100</xdr:colOff>
      <xdr:row>34</xdr:row>
      <xdr:rowOff>143002</xdr:rowOff>
    </xdr:to>
    <xdr:sp macro="" textlink="">
      <xdr:nvSpPr>
        <xdr:cNvPr id="385" name="楕円 384"/>
        <xdr:cNvSpPr/>
      </xdr:nvSpPr>
      <xdr:spPr>
        <a:xfrm>
          <a:off x="14541500" y="58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23622</xdr:rowOff>
    </xdr:from>
    <xdr:to>
      <xdr:col>81</xdr:col>
      <xdr:colOff>50800</xdr:colOff>
      <xdr:row>34</xdr:row>
      <xdr:rowOff>92202</xdr:rowOff>
    </xdr:to>
    <xdr:cxnSp macro="">
      <xdr:nvCxnSpPr>
        <xdr:cNvPr id="386" name="直線コネクタ 385"/>
        <xdr:cNvCxnSpPr/>
      </xdr:nvCxnSpPr>
      <xdr:spPr>
        <a:xfrm flipV="1">
          <a:off x="14592300" y="585292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87"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127271</xdr:rowOff>
    </xdr:from>
    <xdr:ext cx="405111" cy="259045"/>
    <xdr:sp macro="" textlink="">
      <xdr:nvSpPr>
        <xdr:cNvPr id="388" name="n_2aveValue【認定こども園・幼稚園・保育所】&#10;有形固定資産減価償却率"/>
        <xdr:cNvSpPr txBox="1"/>
      </xdr:nvSpPr>
      <xdr:spPr>
        <a:xfrm>
          <a:off x="143897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389" name="n_3aveValue【認定こども園・幼稚園・保育所】&#10;有形固定資産減価償却率"/>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90949</xdr:rowOff>
    </xdr:from>
    <xdr:ext cx="405111" cy="259045"/>
    <xdr:sp macro="" textlink="">
      <xdr:nvSpPr>
        <xdr:cNvPr id="390" name="n_1mainValue【認定こども園・幼稚園・保育所】&#10;有形固定資産減価償却率"/>
        <xdr:cNvSpPr txBox="1"/>
      </xdr:nvSpPr>
      <xdr:spPr>
        <a:xfrm>
          <a:off x="15266044" y="557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159529</xdr:rowOff>
    </xdr:from>
    <xdr:ext cx="405111" cy="259045"/>
    <xdr:sp macro="" textlink="">
      <xdr:nvSpPr>
        <xdr:cNvPr id="391" name="n_2mainValue【認定こども園・幼稚園・保育所】&#10;有形固定資産減価償却率"/>
        <xdr:cNvSpPr txBox="1"/>
      </xdr:nvSpPr>
      <xdr:spPr>
        <a:xfrm>
          <a:off x="14389744" y="564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13" name="直線コネクタ 412"/>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14"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15" name="直線コネクタ 414"/>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16"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17" name="直線コネクタ 416"/>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18"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19" name="フローチャート: 判断 418"/>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20" name="フローチャート: 判断 419"/>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21" name="フローチャート: 判断 420"/>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22" name="フローチャート: 判断 421"/>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xdr:rowOff>
    </xdr:from>
    <xdr:to>
      <xdr:col>116</xdr:col>
      <xdr:colOff>114300</xdr:colOff>
      <xdr:row>39</xdr:row>
      <xdr:rowOff>106426</xdr:rowOff>
    </xdr:to>
    <xdr:sp macro="" textlink="">
      <xdr:nvSpPr>
        <xdr:cNvPr id="428" name="楕円 427"/>
        <xdr:cNvSpPr/>
      </xdr:nvSpPr>
      <xdr:spPr>
        <a:xfrm>
          <a:off x="221107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27703</xdr:rowOff>
    </xdr:from>
    <xdr:ext cx="469744" cy="259045"/>
    <xdr:sp macro="" textlink="">
      <xdr:nvSpPr>
        <xdr:cNvPr id="429" name="【認定こども園・幼稚園・保育所】&#10;一人当たり面積該当値テキスト"/>
        <xdr:cNvSpPr txBox="1"/>
      </xdr:nvSpPr>
      <xdr:spPr>
        <a:xfrm>
          <a:off x="22199600"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167132</xdr:rowOff>
    </xdr:from>
    <xdr:to>
      <xdr:col>112</xdr:col>
      <xdr:colOff>38100</xdr:colOff>
      <xdr:row>39</xdr:row>
      <xdr:rowOff>97282</xdr:rowOff>
    </xdr:to>
    <xdr:sp macro="" textlink="">
      <xdr:nvSpPr>
        <xdr:cNvPr id="430" name="楕円 429"/>
        <xdr:cNvSpPr/>
      </xdr:nvSpPr>
      <xdr:spPr>
        <a:xfrm>
          <a:off x="21272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46482</xdr:rowOff>
    </xdr:from>
    <xdr:to>
      <xdr:col>116</xdr:col>
      <xdr:colOff>63500</xdr:colOff>
      <xdr:row>39</xdr:row>
      <xdr:rowOff>55626</xdr:rowOff>
    </xdr:to>
    <xdr:cxnSp macro="">
      <xdr:nvCxnSpPr>
        <xdr:cNvPr id="431" name="直線コネクタ 430"/>
        <xdr:cNvCxnSpPr/>
      </xdr:nvCxnSpPr>
      <xdr:spPr>
        <a:xfrm>
          <a:off x="21323300" y="6733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107696</xdr:rowOff>
    </xdr:from>
    <xdr:to>
      <xdr:col>107</xdr:col>
      <xdr:colOff>101600</xdr:colOff>
      <xdr:row>39</xdr:row>
      <xdr:rowOff>37846</xdr:rowOff>
    </xdr:to>
    <xdr:sp macro="" textlink="">
      <xdr:nvSpPr>
        <xdr:cNvPr id="432" name="楕円 431"/>
        <xdr:cNvSpPr/>
      </xdr:nvSpPr>
      <xdr:spPr>
        <a:xfrm>
          <a:off x="20383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158496</xdr:rowOff>
    </xdr:from>
    <xdr:to>
      <xdr:col>111</xdr:col>
      <xdr:colOff>177800</xdr:colOff>
      <xdr:row>39</xdr:row>
      <xdr:rowOff>46482</xdr:rowOff>
    </xdr:to>
    <xdr:cxnSp macro="">
      <xdr:nvCxnSpPr>
        <xdr:cNvPr id="433" name="直線コネクタ 432"/>
        <xdr:cNvCxnSpPr/>
      </xdr:nvCxnSpPr>
      <xdr:spPr>
        <a:xfrm>
          <a:off x="20434300" y="66735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34"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435" name="n_2aveValue【認定こども園・幼稚園・保育所】&#10;一人当たり面積"/>
        <xdr:cNvSpPr txBox="1"/>
      </xdr:nvSpPr>
      <xdr:spPr>
        <a:xfrm>
          <a:off x="20199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436" name="n_3aveValue【認定こども園・幼稚園・保育所】&#10;一人当たり面積"/>
        <xdr:cNvSpPr txBox="1"/>
      </xdr:nvSpPr>
      <xdr:spPr>
        <a:xfrm>
          <a:off x="19310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113809</xdr:rowOff>
    </xdr:from>
    <xdr:ext cx="469744" cy="259045"/>
    <xdr:sp macro="" textlink="">
      <xdr:nvSpPr>
        <xdr:cNvPr id="437" name="n_1main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54373</xdr:rowOff>
    </xdr:from>
    <xdr:ext cx="469744" cy="259045"/>
    <xdr:sp macro="" textlink="">
      <xdr:nvSpPr>
        <xdr:cNvPr id="438" name="n_2mainValue【認定こども園・幼稚園・保育所】&#10;一人当たり面積"/>
        <xdr:cNvSpPr txBox="1"/>
      </xdr:nvSpPr>
      <xdr:spPr>
        <a:xfrm>
          <a:off x="20199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9" name="テキスト ボックス 4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0" name="直線コネクタ 4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1" name="テキスト ボックス 45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2" name="直線コネクタ 4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3" name="テキスト ボックス 4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4" name="直線コネクタ 4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5" name="テキスト ボックス 4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6" name="直線コネクタ 4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7" name="テキスト ボックス 4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8" name="直線コネクタ 4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9" name="テキスト ボックス 4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0" name="直線コネクタ 4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1" name="テキスト ボックス 46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3" name="テキスト ボックス 46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65" name="直線コネクタ 464"/>
        <xdr:cNvCxnSpPr/>
      </xdr:nvCxnSpPr>
      <xdr:spPr>
        <a:xfrm flipV="1">
          <a:off x="16318864" y="96436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66"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67" name="直線コネクタ 466"/>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68" name="【学校施設】&#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69" name="直線コネクタ 468"/>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39024</xdr:rowOff>
    </xdr:from>
    <xdr:ext cx="405111" cy="259045"/>
    <xdr:sp macro="" textlink="">
      <xdr:nvSpPr>
        <xdr:cNvPr id="470" name="【学校施設】&#10;有形固定資産減価償却率平均値テキスト"/>
        <xdr:cNvSpPr txBox="1"/>
      </xdr:nvSpPr>
      <xdr:spPr>
        <a:xfrm>
          <a:off x="16357600" y="998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71" name="フローチャート: 判断 470"/>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72" name="フローチャート: 判断 471"/>
        <xdr:cNvSpPr/>
      </xdr:nvSpPr>
      <xdr:spPr>
        <a:xfrm>
          <a:off x="15430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73" name="フローチャート: 判断 472"/>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74" name="フローチャート: 判断 473"/>
        <xdr:cNvSpPr/>
      </xdr:nvSpPr>
      <xdr:spPr>
        <a:xfrm>
          <a:off x="1365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7983</xdr:rowOff>
    </xdr:from>
    <xdr:to>
      <xdr:col>85</xdr:col>
      <xdr:colOff>177800</xdr:colOff>
      <xdr:row>62</xdr:row>
      <xdr:rowOff>109583</xdr:rowOff>
    </xdr:to>
    <xdr:sp macro="" textlink="">
      <xdr:nvSpPr>
        <xdr:cNvPr id="480" name="楕円 479"/>
        <xdr:cNvSpPr/>
      </xdr:nvSpPr>
      <xdr:spPr>
        <a:xfrm>
          <a:off x="16268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157860</xdr:rowOff>
    </xdr:from>
    <xdr:ext cx="405111" cy="259045"/>
    <xdr:sp macro="" textlink="">
      <xdr:nvSpPr>
        <xdr:cNvPr id="481" name="【学校施設】&#10;有形固定資産減価償却率該当値テキスト"/>
        <xdr:cNvSpPr txBox="1"/>
      </xdr:nvSpPr>
      <xdr:spPr>
        <a:xfrm>
          <a:off x="16357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482" name="楕円 481"/>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53884</xdr:rowOff>
    </xdr:from>
    <xdr:to>
      <xdr:col>85</xdr:col>
      <xdr:colOff>127000</xdr:colOff>
      <xdr:row>62</xdr:row>
      <xdr:rowOff>58783</xdr:rowOff>
    </xdr:to>
    <xdr:cxnSp macro="">
      <xdr:nvCxnSpPr>
        <xdr:cNvPr id="483" name="直線コネクタ 482"/>
        <xdr:cNvCxnSpPr/>
      </xdr:nvCxnSpPr>
      <xdr:spPr>
        <a:xfrm>
          <a:off x="15481300" y="10512334"/>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66766</xdr:rowOff>
    </xdr:from>
    <xdr:to>
      <xdr:col>76</xdr:col>
      <xdr:colOff>165100</xdr:colOff>
      <xdr:row>60</xdr:row>
      <xdr:rowOff>168366</xdr:rowOff>
    </xdr:to>
    <xdr:sp macro="" textlink="">
      <xdr:nvSpPr>
        <xdr:cNvPr id="484" name="楕円 483"/>
        <xdr:cNvSpPr/>
      </xdr:nvSpPr>
      <xdr:spPr>
        <a:xfrm>
          <a:off x="14541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61</xdr:row>
      <xdr:rowOff>53884</xdr:rowOff>
    </xdr:to>
    <xdr:cxnSp macro="">
      <xdr:nvCxnSpPr>
        <xdr:cNvPr id="485" name="直線コネクタ 484"/>
        <xdr:cNvCxnSpPr/>
      </xdr:nvCxnSpPr>
      <xdr:spPr>
        <a:xfrm>
          <a:off x="14592300" y="1040456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98351</xdr:rowOff>
    </xdr:from>
    <xdr:ext cx="405111" cy="259045"/>
    <xdr:sp macro="" textlink="">
      <xdr:nvSpPr>
        <xdr:cNvPr id="486" name="n_1aveValue【学校施設】&#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87" name="n_2ave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144071</xdr:rowOff>
    </xdr:from>
    <xdr:ext cx="405111" cy="259045"/>
    <xdr:sp macro="" textlink="">
      <xdr:nvSpPr>
        <xdr:cNvPr id="488" name="n_3aveValue【学校施設】&#10;有形固定資産減価償却率"/>
        <xdr:cNvSpPr txBox="1"/>
      </xdr:nvSpPr>
      <xdr:spPr>
        <a:xfrm>
          <a:off x="13500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489" name="n_1mainValue【学校施設】&#10;有形固定資産減価償却率"/>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490" name="n_2mainValue【学校施設】&#10;有形固定資産減価償却率"/>
        <xdr:cNvSpPr txBox="1"/>
      </xdr:nvSpPr>
      <xdr:spPr>
        <a:xfrm>
          <a:off x="14389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1" name="テキスト ボックス 5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2" name="直線コネクタ 5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3" name="テキスト ボックス 5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4" name="直線コネクタ 5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5" name="テキスト ボックス 5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6" name="直線コネクタ 5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7" name="テキスト ボックス 5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8" name="直線コネクタ 5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9" name="テキスト ボックス 5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0" name="直線コネクタ 5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1" name="テキスト ボックス 5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15" name="直線コネクタ 514"/>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16"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17" name="直線コネクタ 516"/>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18"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19" name="直線コネクタ 518"/>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160037</xdr:rowOff>
    </xdr:from>
    <xdr:ext cx="469744" cy="259045"/>
    <xdr:sp macro="" textlink="">
      <xdr:nvSpPr>
        <xdr:cNvPr id="520" name="【学校施設】&#10;一人当たり面積平均値テキスト"/>
        <xdr:cNvSpPr txBox="1"/>
      </xdr:nvSpPr>
      <xdr:spPr>
        <a:xfrm>
          <a:off x="22199600" y="1061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21" name="フローチャート: 判断 520"/>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22" name="フローチャート: 判断 521"/>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23" name="フローチャート: 判断 522"/>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24" name="フローチャート: 判断 523"/>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125730</xdr:rowOff>
    </xdr:from>
    <xdr:to>
      <xdr:col>116</xdr:col>
      <xdr:colOff>114300</xdr:colOff>
      <xdr:row>62</xdr:row>
      <xdr:rowOff>55880</xdr:rowOff>
    </xdr:to>
    <xdr:sp macro="" textlink="">
      <xdr:nvSpPr>
        <xdr:cNvPr id="530" name="楕円 529"/>
        <xdr:cNvSpPr/>
      </xdr:nvSpPr>
      <xdr:spPr>
        <a:xfrm>
          <a:off x="22110700" y="10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148607</xdr:rowOff>
    </xdr:from>
    <xdr:ext cx="469744" cy="259045"/>
    <xdr:sp macro="" textlink="">
      <xdr:nvSpPr>
        <xdr:cNvPr id="531" name="【学校施設】&#10;一人当たり面積該当値テキスト"/>
        <xdr:cNvSpPr txBox="1"/>
      </xdr:nvSpPr>
      <xdr:spPr>
        <a:xfrm>
          <a:off x="22199600"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128270</xdr:rowOff>
    </xdr:from>
    <xdr:to>
      <xdr:col>112</xdr:col>
      <xdr:colOff>38100</xdr:colOff>
      <xdr:row>62</xdr:row>
      <xdr:rowOff>58420</xdr:rowOff>
    </xdr:to>
    <xdr:sp macro="" textlink="">
      <xdr:nvSpPr>
        <xdr:cNvPr id="532" name="楕円 531"/>
        <xdr:cNvSpPr/>
      </xdr:nvSpPr>
      <xdr:spPr>
        <a:xfrm>
          <a:off x="2127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5080</xdr:rowOff>
    </xdr:from>
    <xdr:to>
      <xdr:col>116</xdr:col>
      <xdr:colOff>63500</xdr:colOff>
      <xdr:row>62</xdr:row>
      <xdr:rowOff>7620</xdr:rowOff>
    </xdr:to>
    <xdr:cxnSp macro="">
      <xdr:nvCxnSpPr>
        <xdr:cNvPr id="533" name="直線コネクタ 532"/>
        <xdr:cNvCxnSpPr/>
      </xdr:nvCxnSpPr>
      <xdr:spPr>
        <a:xfrm flipV="1">
          <a:off x="21323300" y="106349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29210</xdr:rowOff>
    </xdr:from>
    <xdr:to>
      <xdr:col>107</xdr:col>
      <xdr:colOff>101600</xdr:colOff>
      <xdr:row>62</xdr:row>
      <xdr:rowOff>130810</xdr:rowOff>
    </xdr:to>
    <xdr:sp macro="" textlink="">
      <xdr:nvSpPr>
        <xdr:cNvPr id="534" name="楕円 533"/>
        <xdr:cNvSpPr/>
      </xdr:nvSpPr>
      <xdr:spPr>
        <a:xfrm>
          <a:off x="2038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xdr:rowOff>
    </xdr:from>
    <xdr:to>
      <xdr:col>111</xdr:col>
      <xdr:colOff>177800</xdr:colOff>
      <xdr:row>62</xdr:row>
      <xdr:rowOff>80010</xdr:rowOff>
    </xdr:to>
    <xdr:cxnSp macro="">
      <xdr:nvCxnSpPr>
        <xdr:cNvPr id="535" name="直線コネクタ 534"/>
        <xdr:cNvCxnSpPr/>
      </xdr:nvCxnSpPr>
      <xdr:spPr>
        <a:xfrm flipV="1">
          <a:off x="20434300" y="10637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109237</xdr:rowOff>
    </xdr:from>
    <xdr:ext cx="469744" cy="259045"/>
    <xdr:sp macro="" textlink="">
      <xdr:nvSpPr>
        <xdr:cNvPr id="536" name="n_1aveValue【学校施設】&#10;一人当たり面積"/>
        <xdr:cNvSpPr txBox="1"/>
      </xdr:nvSpPr>
      <xdr:spPr>
        <a:xfrm>
          <a:off x="210757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37" name="n_2ave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538" name="n_3aveValue【学校施設】&#10;一人当たり面積"/>
        <xdr:cNvSpPr txBox="1"/>
      </xdr:nvSpPr>
      <xdr:spPr>
        <a:xfrm>
          <a:off x="19310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74947</xdr:rowOff>
    </xdr:from>
    <xdr:ext cx="469744" cy="259045"/>
    <xdr:sp macro="" textlink="">
      <xdr:nvSpPr>
        <xdr:cNvPr id="539" name="n_1mainValue【学校施設】&#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121937</xdr:rowOff>
    </xdr:from>
    <xdr:ext cx="469744" cy="259045"/>
    <xdr:sp macro="" textlink="">
      <xdr:nvSpPr>
        <xdr:cNvPr id="540" name="n_2mainValue【学校施設】&#10;一人当たり面積"/>
        <xdr:cNvSpPr txBox="1"/>
      </xdr:nvSpPr>
      <xdr:spPr>
        <a:xfrm>
          <a:off x="20199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66" name="直線コネクタ 565"/>
        <xdr:cNvCxnSpPr/>
      </xdr:nvCxnSpPr>
      <xdr:spPr>
        <a:xfrm flipV="1">
          <a:off x="16318864" y="1349774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67" name="【児童館】&#10;有形固定資産減価償却率最小値テキスト"/>
        <xdr:cNvSpPr txBox="1"/>
      </xdr:nvSpPr>
      <xdr:spPr>
        <a:xfrm>
          <a:off x="16357600" y="1477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68" name="直線コネクタ 567"/>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69" name="【児童館】&#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70" name="直線コネクタ 569"/>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71" name="【児童館】&#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72" name="フローチャート: 判断 57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573" name="フローチャート: 判断 572"/>
        <xdr:cNvSpPr/>
      </xdr:nvSpPr>
      <xdr:spPr>
        <a:xfrm>
          <a:off x="15430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574" name="フローチャート: 判断 573"/>
        <xdr:cNvSpPr/>
      </xdr:nvSpPr>
      <xdr:spPr>
        <a:xfrm>
          <a:off x="14541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75" name="フローチャート: 判断 57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73842</xdr:rowOff>
    </xdr:from>
    <xdr:to>
      <xdr:col>85</xdr:col>
      <xdr:colOff>177800</xdr:colOff>
      <xdr:row>81</xdr:row>
      <xdr:rowOff>3992</xdr:rowOff>
    </xdr:to>
    <xdr:sp macro="" textlink="">
      <xdr:nvSpPr>
        <xdr:cNvPr id="581" name="楕円 580"/>
        <xdr:cNvSpPr/>
      </xdr:nvSpPr>
      <xdr:spPr>
        <a:xfrm>
          <a:off x="162687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96719</xdr:rowOff>
    </xdr:from>
    <xdr:ext cx="405111" cy="259045"/>
    <xdr:sp macro="" textlink="">
      <xdr:nvSpPr>
        <xdr:cNvPr id="582" name="【児童館】&#10;有形固定資産減価償却率該当値テキスト"/>
        <xdr:cNvSpPr txBox="1"/>
      </xdr:nvSpPr>
      <xdr:spPr>
        <a:xfrm>
          <a:off x="16357600" y="1364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109764</xdr:rowOff>
    </xdr:from>
    <xdr:to>
      <xdr:col>81</xdr:col>
      <xdr:colOff>101600</xdr:colOff>
      <xdr:row>81</xdr:row>
      <xdr:rowOff>39914</xdr:rowOff>
    </xdr:to>
    <xdr:sp macro="" textlink="">
      <xdr:nvSpPr>
        <xdr:cNvPr id="583" name="楕円 582"/>
        <xdr:cNvSpPr/>
      </xdr:nvSpPr>
      <xdr:spPr>
        <a:xfrm>
          <a:off x="15430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124642</xdr:rowOff>
    </xdr:from>
    <xdr:to>
      <xdr:col>85</xdr:col>
      <xdr:colOff>127000</xdr:colOff>
      <xdr:row>80</xdr:row>
      <xdr:rowOff>160564</xdr:rowOff>
    </xdr:to>
    <xdr:cxnSp macro="">
      <xdr:nvCxnSpPr>
        <xdr:cNvPr id="584" name="直線コネクタ 583"/>
        <xdr:cNvCxnSpPr/>
      </xdr:nvCxnSpPr>
      <xdr:spPr>
        <a:xfrm flipV="1">
          <a:off x="15481300" y="1384064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585" name="楕円 584"/>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160564</xdr:rowOff>
    </xdr:from>
    <xdr:to>
      <xdr:col>81</xdr:col>
      <xdr:colOff>50800</xdr:colOff>
      <xdr:row>81</xdr:row>
      <xdr:rowOff>38100</xdr:rowOff>
    </xdr:to>
    <xdr:cxnSp macro="">
      <xdr:nvCxnSpPr>
        <xdr:cNvPr id="586" name="直線コネクタ 585"/>
        <xdr:cNvCxnSpPr/>
      </xdr:nvCxnSpPr>
      <xdr:spPr>
        <a:xfrm flipV="1">
          <a:off x="14592300" y="1387656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140443</xdr:rowOff>
    </xdr:from>
    <xdr:ext cx="405111" cy="259045"/>
    <xdr:sp macro="" textlink="">
      <xdr:nvSpPr>
        <xdr:cNvPr id="587" name="n_1aveValue【児童館】&#10;有形固定資産減価償却率"/>
        <xdr:cNvSpPr txBox="1"/>
      </xdr:nvSpPr>
      <xdr:spPr>
        <a:xfrm>
          <a:off x="15266044"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130646</xdr:rowOff>
    </xdr:from>
    <xdr:ext cx="405111" cy="259045"/>
    <xdr:sp macro="" textlink="">
      <xdr:nvSpPr>
        <xdr:cNvPr id="588" name="n_2aveValue【児童館】&#10;有形固定資産減価償却率"/>
        <xdr:cNvSpPr txBox="1"/>
      </xdr:nvSpPr>
      <xdr:spPr>
        <a:xfrm>
          <a:off x="14389744"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89" name="n_3aveValue【児童館】&#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56441</xdr:rowOff>
    </xdr:from>
    <xdr:ext cx="405111" cy="259045"/>
    <xdr:sp macro="" textlink="">
      <xdr:nvSpPr>
        <xdr:cNvPr id="590" name="n_1mainValue【児童館】&#10;有形固定資産減価償却率"/>
        <xdr:cNvSpPr txBox="1"/>
      </xdr:nvSpPr>
      <xdr:spPr>
        <a:xfrm>
          <a:off x="15266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591" name="n_2mainValue【児童館】&#10;有形固定資産減価償却率"/>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2" name="直線コネクタ 60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3" name="テキスト ボックス 60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4" name="直線コネクタ 60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5" name="テキスト ボックス 60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6" name="直線コネクタ 60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7" name="テキスト ボックス 60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8" name="直線コネクタ 60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9" name="テキスト ボックス 60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0" name="直線コネクタ 60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1" name="テキスト ボックス 61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2" name="直線コネクタ 61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3" name="テキスト ボックス 61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17" name="直線コネクタ 616"/>
        <xdr:cNvCxnSpPr/>
      </xdr:nvCxnSpPr>
      <xdr:spPr>
        <a:xfrm flipV="1">
          <a:off x="22160864" y="134928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18"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19" name="直線コネクタ 618"/>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20"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21" name="直線コネクタ 620"/>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26506</xdr:rowOff>
    </xdr:from>
    <xdr:ext cx="469744" cy="259045"/>
    <xdr:sp macro="" textlink="">
      <xdr:nvSpPr>
        <xdr:cNvPr id="622" name="【児童館】&#10;一人当たり面積平均値テキスト"/>
        <xdr:cNvSpPr txBox="1"/>
      </xdr:nvSpPr>
      <xdr:spPr>
        <a:xfrm>
          <a:off x="22199600" y="1425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23" name="フローチャート: 判断 622"/>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4" name="フローチャート: 判断 62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25" name="フローチャート: 判断 62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26" name="フローチャート: 判断 62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32" name="楕円 631"/>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14713</xdr:rowOff>
    </xdr:from>
    <xdr:ext cx="469744" cy="259045"/>
    <xdr:sp macro="" textlink="">
      <xdr:nvSpPr>
        <xdr:cNvPr id="633" name="【児童館】&#10;一人当たり面積該当値テキスト"/>
        <xdr:cNvSpPr txBox="1"/>
      </xdr:nvSpPr>
      <xdr:spPr>
        <a:xfrm>
          <a:off x="22199600"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634" name="楕円 633"/>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87086</xdr:rowOff>
    </xdr:to>
    <xdr:cxnSp macro="">
      <xdr:nvCxnSpPr>
        <xdr:cNvPr id="635" name="直線コネクタ 634"/>
        <xdr:cNvCxnSpPr/>
      </xdr:nvCxnSpPr>
      <xdr:spPr>
        <a:xfrm>
          <a:off x="21323300" y="14488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52614</xdr:rowOff>
    </xdr:from>
    <xdr:to>
      <xdr:col>107</xdr:col>
      <xdr:colOff>101600</xdr:colOff>
      <xdr:row>84</xdr:row>
      <xdr:rowOff>154214</xdr:rowOff>
    </xdr:to>
    <xdr:sp macro="" textlink="">
      <xdr:nvSpPr>
        <xdr:cNvPr id="636" name="楕円 635"/>
        <xdr:cNvSpPr/>
      </xdr:nvSpPr>
      <xdr:spPr>
        <a:xfrm>
          <a:off x="20383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84</xdr:row>
      <xdr:rowOff>103414</xdr:rowOff>
    </xdr:to>
    <xdr:cxnSp macro="">
      <xdr:nvCxnSpPr>
        <xdr:cNvPr id="637" name="直線コネクタ 636"/>
        <xdr:cNvCxnSpPr/>
      </xdr:nvCxnSpPr>
      <xdr:spPr>
        <a:xfrm flipV="1">
          <a:off x="20434300" y="144888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3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3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640"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641" name="n_1mainValue【児童館】&#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145341</xdr:rowOff>
    </xdr:from>
    <xdr:ext cx="469744" cy="259045"/>
    <xdr:sp macro="" textlink="">
      <xdr:nvSpPr>
        <xdr:cNvPr id="642" name="n_2mainValue【児童館】&#10;一人当たり面積"/>
        <xdr:cNvSpPr txBox="1"/>
      </xdr:nvSpPr>
      <xdr:spPr>
        <a:xfrm>
          <a:off x="20199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44" name="正方形/長方形 64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45" name="正方形/長方形 64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46" name="正方形/長方形 64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47" name="正方形/長方形 64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1" name="テキスト ボックス 6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652" name="直線コネクタ 651"/>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653" name="テキスト ボックス 652"/>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56" name="直線コネクタ 655"/>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57" name="テキスト ボックス 656"/>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666" name="楕円 665"/>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99077</xdr:rowOff>
    </xdr:from>
    <xdr:ext cx="405111" cy="259045"/>
    <xdr:sp macro="" textlink="">
      <xdr:nvSpPr>
        <xdr:cNvPr id="667" name="【公民館】&#10;有形固定資産減価償却率該当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668" name="楕円 667"/>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108</xdr:row>
      <xdr:rowOff>76200</xdr:rowOff>
    </xdr:to>
    <xdr:cxnSp macro="">
      <xdr:nvCxnSpPr>
        <xdr:cNvPr id="669" name="直線コネクタ 668"/>
        <xdr:cNvCxnSpPr/>
      </xdr:nvCxnSpPr>
      <xdr:spPr>
        <a:xfrm flipV="1">
          <a:off x="15481300" y="17221200"/>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143527</xdr:rowOff>
    </xdr:from>
    <xdr:ext cx="405111" cy="259045"/>
    <xdr:sp macro="" textlink="">
      <xdr:nvSpPr>
        <xdr:cNvPr id="670" name="n_1mainValue【公民館】&#10;有形固定資産減価償却率"/>
        <xdr:cNvSpPr txBox="1"/>
      </xdr:nvSpPr>
      <xdr:spPr>
        <a:xfrm>
          <a:off x="15266044" y="183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1" name="正方形/長方形 6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72" name="正方形/長方形 671"/>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73" name="正方形/長方形 672"/>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74" name="正方形/長方形 673"/>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75" name="正方形/長方形 674"/>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9" name="テキスト ボックス 67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5" name="テキスト ボックス 6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7" name="テキスト ボックス 6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9" name="テキスト ボックス 6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101600</xdr:rowOff>
    </xdr:from>
    <xdr:to>
      <xdr:col>116</xdr:col>
      <xdr:colOff>114300</xdr:colOff>
      <xdr:row>109</xdr:row>
      <xdr:rowOff>31750</xdr:rowOff>
    </xdr:to>
    <xdr:sp macro="" textlink="">
      <xdr:nvSpPr>
        <xdr:cNvPr id="698" name="楕円 697"/>
        <xdr:cNvSpPr/>
      </xdr:nvSpPr>
      <xdr:spPr>
        <a:xfrm>
          <a:off x="22110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3827</xdr:rowOff>
    </xdr:from>
    <xdr:ext cx="469744" cy="259045"/>
    <xdr:sp macro="" textlink="">
      <xdr:nvSpPr>
        <xdr:cNvPr id="699" name="【公民館】&#10;一人当たり面積該当値テキスト"/>
        <xdr:cNvSpPr txBox="1"/>
      </xdr:nvSpPr>
      <xdr:spPr>
        <a:xfrm>
          <a:off x="22199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120650</xdr:rowOff>
    </xdr:from>
    <xdr:to>
      <xdr:col>112</xdr:col>
      <xdr:colOff>38100</xdr:colOff>
      <xdr:row>100</xdr:row>
      <xdr:rowOff>50800</xdr:rowOff>
    </xdr:to>
    <xdr:sp macro="" textlink="">
      <xdr:nvSpPr>
        <xdr:cNvPr id="700" name="楕円 699"/>
        <xdr:cNvSpPr/>
      </xdr:nvSpPr>
      <xdr:spPr>
        <a:xfrm>
          <a:off x="2127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0</xdr:rowOff>
    </xdr:from>
    <xdr:to>
      <xdr:col>116</xdr:col>
      <xdr:colOff>63500</xdr:colOff>
      <xdr:row>108</xdr:row>
      <xdr:rowOff>152400</xdr:rowOff>
    </xdr:to>
    <xdr:cxnSp macro="">
      <xdr:nvCxnSpPr>
        <xdr:cNvPr id="701" name="直線コネクタ 700"/>
        <xdr:cNvCxnSpPr/>
      </xdr:nvCxnSpPr>
      <xdr:spPr>
        <a:xfrm>
          <a:off x="21323300" y="17145000"/>
          <a:ext cx="8382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67327</xdr:rowOff>
    </xdr:from>
    <xdr:ext cx="469744" cy="259045"/>
    <xdr:sp macro="" textlink="">
      <xdr:nvSpPr>
        <xdr:cNvPr id="702" name="n_1mainValue【公民館】&#10;一人当たり面積"/>
        <xdr:cNvSpPr txBox="1"/>
      </xdr:nvSpPr>
      <xdr:spPr>
        <a:xfrm>
          <a:off x="21075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認定こども園・幼稚園・保育園、公営住宅、児童館であり、一方で低くなっている施設は、道路、学校施設である。</a:t>
          </a:r>
        </a:p>
        <a:p>
          <a:r>
            <a:rPr kumimoji="1" lang="ja-JP" altLang="en-US" sz="1300">
              <a:latin typeface="ＭＳ Ｐゴシック" panose="020B0600070205080204" pitchFamily="50" charset="-128"/>
              <a:ea typeface="ＭＳ Ｐゴシック" panose="020B0600070205080204" pitchFamily="50" charset="-128"/>
            </a:rPr>
            <a:t>橋りょう・トンネルは</a:t>
          </a:r>
          <a:r>
            <a:rPr kumimoji="1" lang="en-US" altLang="ja-JP" sz="1300">
              <a:latin typeface="ＭＳ Ｐゴシック" panose="020B0600070205080204" pitchFamily="50" charset="-128"/>
              <a:ea typeface="ＭＳ Ｐゴシック" panose="020B0600070205080204" pitchFamily="50" charset="-128"/>
            </a:rPr>
            <a:t>71.7</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ポイント上回った。架設後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年以上経過した橋りょうが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割強を占めており、橋梁⾧寿命化修繕計画に基づき、必要な修繕・架替えを実施していく。</a:t>
          </a:r>
        </a:p>
        <a:p>
          <a:r>
            <a:rPr kumimoji="1" lang="ja-JP" altLang="en-US" sz="1300">
              <a:latin typeface="ＭＳ Ｐゴシック" panose="020B0600070205080204" pitchFamily="50" charset="-128"/>
              <a:ea typeface="ＭＳ Ｐゴシック" panose="020B0600070205080204" pitchFamily="50" charset="-128"/>
            </a:rPr>
            <a:t>認定こども園・幼稚園・保育園は</a:t>
          </a:r>
          <a:r>
            <a:rPr kumimoji="1" lang="en-US" altLang="ja-JP" sz="1300">
              <a:latin typeface="ＭＳ Ｐゴシック" panose="020B0600070205080204" pitchFamily="50" charset="-128"/>
              <a:ea typeface="ＭＳ Ｐゴシック" panose="020B0600070205080204" pitchFamily="50" charset="-128"/>
            </a:rPr>
            <a:t>78.6</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ポイント上回った。開設から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年以上経過した園が約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割となっているが、待機児童解消に向けて整備を継続している。</a:t>
          </a:r>
        </a:p>
        <a:p>
          <a:r>
            <a:rPr kumimoji="1" lang="ja-JP" altLang="en-US" sz="1300">
              <a:latin typeface="ＭＳ Ｐゴシック" panose="020B0600070205080204" pitchFamily="50" charset="-128"/>
              <a:ea typeface="ＭＳ Ｐゴシック" panose="020B0600070205080204" pitchFamily="50" charset="-128"/>
            </a:rPr>
            <a:t>公営住宅は</a:t>
          </a:r>
          <a:r>
            <a:rPr kumimoji="1" lang="en-US" altLang="ja-JP" sz="1300">
              <a:latin typeface="ＭＳ Ｐゴシック" panose="020B0600070205080204" pitchFamily="50" charset="-128"/>
              <a:ea typeface="ＭＳ Ｐゴシック" panose="020B0600070205080204" pitchFamily="50" charset="-128"/>
            </a:rPr>
            <a:t>69.9</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ポイント上回った。区営住宅の役割の見直しを行うとともに、建替え時には施設の集約化を検討する。</a:t>
          </a:r>
        </a:p>
        <a:p>
          <a:r>
            <a:rPr kumimoji="1" lang="ja-JP" altLang="en-US" sz="1300">
              <a:latin typeface="ＭＳ Ｐゴシック" panose="020B0600070205080204" pitchFamily="50" charset="-128"/>
              <a:ea typeface="ＭＳ Ｐゴシック" panose="020B0600070205080204" pitchFamily="50" charset="-128"/>
            </a:rPr>
            <a:t>学校施設は</a:t>
          </a:r>
          <a:r>
            <a:rPr kumimoji="1" lang="en-US" altLang="ja-JP" sz="1300">
              <a:latin typeface="ＭＳ Ｐゴシック" panose="020B0600070205080204" pitchFamily="50" charset="-128"/>
              <a:ea typeface="ＭＳ Ｐゴシック" panose="020B0600070205080204" pitchFamily="50" charset="-128"/>
            </a:rPr>
            <a:t>42.7</a:t>
          </a:r>
          <a:r>
            <a:rPr kumimoji="1" lang="ja-JP" altLang="en-US" sz="1300">
              <a:latin typeface="ＭＳ Ｐゴシック" panose="020B0600070205080204" pitchFamily="50" charset="-128"/>
              <a:ea typeface="ＭＳ Ｐゴシック" panose="020B0600070205080204" pitchFamily="50" charset="-128"/>
            </a:rPr>
            <a:t>％と類似団体内で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番目の低さとなった。今後も計画的な学校改築に取り組んでいく。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351,976
329,355
20.61
149,418,926
144,745,755
4,592,771
91,444,691
27,406,172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27703</xdr:rowOff>
    </xdr:from>
    <xdr:ext cx="405111" cy="259045"/>
    <xdr:sp macro="" textlink="">
      <xdr:nvSpPr>
        <xdr:cNvPr id="59" name="【図書館】&#10;有形固定資産減価償却率平均値テキスト"/>
        <xdr:cNvSpPr txBox="1"/>
      </xdr:nvSpPr>
      <xdr:spPr>
        <a:xfrm>
          <a:off x="4673600" y="637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68834</xdr:rowOff>
    </xdr:from>
    <xdr:to>
      <xdr:col>24</xdr:col>
      <xdr:colOff>114300</xdr:colOff>
      <xdr:row>40</xdr:row>
      <xdr:rowOff>170434</xdr:rowOff>
    </xdr:to>
    <xdr:sp macro="" textlink="">
      <xdr:nvSpPr>
        <xdr:cNvPr id="69" name="楕円 68"/>
        <xdr:cNvSpPr/>
      </xdr:nvSpPr>
      <xdr:spPr>
        <a:xfrm>
          <a:off x="45847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47261</xdr:rowOff>
    </xdr:from>
    <xdr:ext cx="405111" cy="259045"/>
    <xdr:sp macro="" textlink="">
      <xdr:nvSpPr>
        <xdr:cNvPr id="70" name="【図書館】&#10;有形固定資産減価償却率該当値テキスト"/>
        <xdr:cNvSpPr txBox="1"/>
      </xdr:nvSpPr>
      <xdr:spPr>
        <a:xfrm>
          <a:off x="4673600" y="690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114554</xdr:rowOff>
    </xdr:from>
    <xdr:to>
      <xdr:col>20</xdr:col>
      <xdr:colOff>38100</xdr:colOff>
      <xdr:row>41</xdr:row>
      <xdr:rowOff>44704</xdr:rowOff>
    </xdr:to>
    <xdr:sp macro="" textlink="">
      <xdr:nvSpPr>
        <xdr:cNvPr id="71" name="楕円 70"/>
        <xdr:cNvSpPr/>
      </xdr:nvSpPr>
      <xdr:spPr>
        <a:xfrm>
          <a:off x="3746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119634</xdr:rowOff>
    </xdr:from>
    <xdr:to>
      <xdr:col>24</xdr:col>
      <xdr:colOff>63500</xdr:colOff>
      <xdr:row>40</xdr:row>
      <xdr:rowOff>165354</xdr:rowOff>
    </xdr:to>
    <xdr:cxnSp macro="">
      <xdr:nvCxnSpPr>
        <xdr:cNvPr id="72" name="直線コネクタ 71"/>
        <xdr:cNvCxnSpPr/>
      </xdr:nvCxnSpPr>
      <xdr:spPr>
        <a:xfrm flipV="1">
          <a:off x="3797300" y="69776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151130</xdr:rowOff>
    </xdr:from>
    <xdr:to>
      <xdr:col>15</xdr:col>
      <xdr:colOff>101600</xdr:colOff>
      <xdr:row>41</xdr:row>
      <xdr:rowOff>81280</xdr:rowOff>
    </xdr:to>
    <xdr:sp macro="" textlink="">
      <xdr:nvSpPr>
        <xdr:cNvPr id="73" name="楕円 72"/>
        <xdr:cNvSpPr/>
      </xdr:nvSpPr>
      <xdr:spPr>
        <a:xfrm>
          <a:off x="2857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165354</xdr:rowOff>
    </xdr:from>
    <xdr:to>
      <xdr:col>19</xdr:col>
      <xdr:colOff>177800</xdr:colOff>
      <xdr:row>41</xdr:row>
      <xdr:rowOff>30480</xdr:rowOff>
    </xdr:to>
    <xdr:cxnSp macro="">
      <xdr:nvCxnSpPr>
        <xdr:cNvPr id="74" name="直線コネクタ 73"/>
        <xdr:cNvCxnSpPr/>
      </xdr:nvCxnSpPr>
      <xdr:spPr>
        <a:xfrm flipV="1">
          <a:off x="2908300" y="702335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4081</xdr:rowOff>
    </xdr:from>
    <xdr:ext cx="405111" cy="259045"/>
    <xdr:sp macro="" textlink="">
      <xdr:nvSpPr>
        <xdr:cNvPr id="75" name="n_1aveValue【図書館】&#10;有形固定資産減価償却率"/>
        <xdr:cNvSpPr txBox="1"/>
      </xdr:nvSpPr>
      <xdr:spPr>
        <a:xfrm>
          <a:off x="3582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152671</xdr:rowOff>
    </xdr:from>
    <xdr:ext cx="405111" cy="259045"/>
    <xdr:sp macro="" textlink="">
      <xdr:nvSpPr>
        <xdr:cNvPr id="76" name="n_2aveValue【図書館】&#10;有形固定資産減価償却率"/>
        <xdr:cNvSpPr txBox="1"/>
      </xdr:nvSpPr>
      <xdr:spPr>
        <a:xfrm>
          <a:off x="2705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93235</xdr:rowOff>
    </xdr:from>
    <xdr:ext cx="405111" cy="259045"/>
    <xdr:sp macro="" textlink="">
      <xdr:nvSpPr>
        <xdr:cNvPr id="77" name="n_3aveValue【図書館】&#10;有形固定資産減価償却率"/>
        <xdr:cNvSpPr txBox="1"/>
      </xdr:nvSpPr>
      <xdr:spPr>
        <a:xfrm>
          <a:off x="1816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35831</xdr:rowOff>
    </xdr:from>
    <xdr:ext cx="405111" cy="259045"/>
    <xdr:sp macro="" textlink="">
      <xdr:nvSpPr>
        <xdr:cNvPr id="78" name="n_1mainValue【図書館】&#10;有形固定資産減価償却率"/>
        <xdr:cNvSpPr txBox="1"/>
      </xdr:nvSpPr>
      <xdr:spPr>
        <a:xfrm>
          <a:off x="3582044" y="706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72407</xdr:rowOff>
    </xdr:from>
    <xdr:ext cx="405111" cy="259045"/>
    <xdr:sp macro="" textlink="">
      <xdr:nvSpPr>
        <xdr:cNvPr id="79" name="n_2mainValue【図書館】&#10;有形固定資産減価償却率"/>
        <xdr:cNvSpPr txBox="1"/>
      </xdr:nvSpPr>
      <xdr:spPr>
        <a:xfrm>
          <a:off x="2705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1" name="直線コネクタ 100"/>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2"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3" name="直線コネクタ 102"/>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4"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5" name="直線コネクタ 104"/>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6"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7" name="フローチャート: 判断 106"/>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08" name="フローチャート: 判断 107"/>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09" name="フローチャート: 判断 108"/>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0" name="フローチャート: 判断 109"/>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6" name="楕円 115"/>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93997</xdr:rowOff>
    </xdr:from>
    <xdr:ext cx="469744" cy="259045"/>
    <xdr:sp macro="" textlink="">
      <xdr:nvSpPr>
        <xdr:cNvPr id="117" name="【図書館】&#10;一人当たり面積該当値テキスト"/>
        <xdr:cNvSpPr txBox="1"/>
      </xdr:nvSpPr>
      <xdr:spPr>
        <a:xfrm>
          <a:off x="105156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18" name="楕円 117"/>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19" name="直線コネクタ 118"/>
        <xdr:cNvCxnSpPr/>
      </xdr:nvCxnSpPr>
      <xdr:spPr>
        <a:xfrm>
          <a:off x="9639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0" name="楕円 119"/>
        <xdr:cNvSpPr/>
      </xdr:nvSpPr>
      <xdr:spPr>
        <a:xfrm>
          <a:off x="8699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117348</xdr:rowOff>
    </xdr:from>
    <xdr:to>
      <xdr:col>50</xdr:col>
      <xdr:colOff>114300</xdr:colOff>
      <xdr:row>40</xdr:row>
      <xdr:rowOff>121920</xdr:rowOff>
    </xdr:to>
    <xdr:cxnSp macro="">
      <xdr:nvCxnSpPr>
        <xdr:cNvPr id="121" name="直線コネクタ 120"/>
        <xdr:cNvCxnSpPr/>
      </xdr:nvCxnSpPr>
      <xdr:spPr>
        <a:xfrm>
          <a:off x="8750300" y="697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22" name="n_1ave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xdr:rowOff>
    </xdr:from>
    <xdr:ext cx="469744" cy="259045"/>
    <xdr:sp macro="" textlink="">
      <xdr:nvSpPr>
        <xdr:cNvPr id="123" name="n_2aveValue【図書館】&#10;一人当たり面積"/>
        <xdr:cNvSpPr txBox="1"/>
      </xdr:nvSpPr>
      <xdr:spPr>
        <a:xfrm>
          <a:off x="8515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24" name="n_3aveValue【図書館】&#10;一人当たり面積"/>
        <xdr:cNvSpPr txBox="1"/>
      </xdr:nvSpPr>
      <xdr:spPr>
        <a:xfrm>
          <a:off x="7626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17797</xdr:rowOff>
    </xdr:from>
    <xdr:ext cx="469744" cy="259045"/>
    <xdr:sp macro="" textlink="">
      <xdr:nvSpPr>
        <xdr:cNvPr id="125" name="n_1mainValue【図書館】&#10;一人当たり面積"/>
        <xdr:cNvSpPr txBox="1"/>
      </xdr:nvSpPr>
      <xdr:spPr>
        <a:xfrm>
          <a:off x="93917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26" name="n_2main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49" name="直線コネクタ 148"/>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50"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51" name="直線コネクタ 150"/>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8653</xdr:rowOff>
    </xdr:from>
    <xdr:ext cx="405111" cy="259045"/>
    <xdr:sp macro="" textlink="">
      <xdr:nvSpPr>
        <xdr:cNvPr id="154" name="【体育館・プール】&#10;有形固定資産減価償却率平均値テキスト"/>
        <xdr:cNvSpPr txBox="1"/>
      </xdr:nvSpPr>
      <xdr:spPr>
        <a:xfrm>
          <a:off x="4673600" y="10124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55" name="フローチャート: 判断 154"/>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56" name="フローチャート: 判断 155"/>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57" name="フローチャート: 判断 156"/>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58" name="フローチャート: 判断 157"/>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64" name="楕円 163"/>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65" name="【体育館・プール】&#10;有形固定資産減価償却率該当値テキスト"/>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70358</xdr:rowOff>
    </xdr:from>
    <xdr:to>
      <xdr:col>20</xdr:col>
      <xdr:colOff>38100</xdr:colOff>
      <xdr:row>62</xdr:row>
      <xdr:rowOff>508</xdr:rowOff>
    </xdr:to>
    <xdr:sp macro="" textlink="">
      <xdr:nvSpPr>
        <xdr:cNvPr id="166" name="楕円 165"/>
        <xdr:cNvSpPr/>
      </xdr:nvSpPr>
      <xdr:spPr>
        <a:xfrm>
          <a:off x="3746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121158</xdr:rowOff>
    </xdr:to>
    <xdr:cxnSp macro="">
      <xdr:nvCxnSpPr>
        <xdr:cNvPr id="167" name="直線コネクタ 166"/>
        <xdr:cNvCxnSpPr/>
      </xdr:nvCxnSpPr>
      <xdr:spPr>
        <a:xfrm flipV="1">
          <a:off x="3797300" y="105384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36068</xdr:rowOff>
    </xdr:from>
    <xdr:to>
      <xdr:col>15</xdr:col>
      <xdr:colOff>101600</xdr:colOff>
      <xdr:row>61</xdr:row>
      <xdr:rowOff>137668</xdr:rowOff>
    </xdr:to>
    <xdr:sp macro="" textlink="">
      <xdr:nvSpPr>
        <xdr:cNvPr id="168" name="楕円 167"/>
        <xdr:cNvSpPr/>
      </xdr:nvSpPr>
      <xdr:spPr>
        <a:xfrm>
          <a:off x="2857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86868</xdr:rowOff>
    </xdr:from>
    <xdr:to>
      <xdr:col>19</xdr:col>
      <xdr:colOff>177800</xdr:colOff>
      <xdr:row>61</xdr:row>
      <xdr:rowOff>121158</xdr:rowOff>
    </xdr:to>
    <xdr:cxnSp macro="">
      <xdr:nvCxnSpPr>
        <xdr:cNvPr id="169" name="直線コネクタ 168"/>
        <xdr:cNvCxnSpPr/>
      </xdr:nvCxnSpPr>
      <xdr:spPr>
        <a:xfrm>
          <a:off x="2908300" y="1054531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117619</xdr:rowOff>
    </xdr:from>
    <xdr:ext cx="405111" cy="259045"/>
    <xdr:sp macro="" textlink="">
      <xdr:nvSpPr>
        <xdr:cNvPr id="170" name="n_1aveValue【体育館・プール】&#10;有形固定資産減価償却率"/>
        <xdr:cNvSpPr txBox="1"/>
      </xdr:nvSpPr>
      <xdr:spPr>
        <a:xfrm>
          <a:off x="35820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37609</xdr:rowOff>
    </xdr:from>
    <xdr:ext cx="405111" cy="259045"/>
    <xdr:sp macro="" textlink="">
      <xdr:nvSpPr>
        <xdr:cNvPr id="171" name="n_2aveValue【体育館・プール】&#10;有形固定資産減価償却率"/>
        <xdr:cNvSpPr txBox="1"/>
      </xdr:nvSpPr>
      <xdr:spPr>
        <a:xfrm>
          <a:off x="27057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72" name="n_3aveValue【体育館・プール】&#10;有形固定資産減価償却率"/>
        <xdr:cNvSpPr txBox="1"/>
      </xdr:nvSpPr>
      <xdr:spPr>
        <a:xfrm>
          <a:off x="1816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163085</xdr:rowOff>
    </xdr:from>
    <xdr:ext cx="405111" cy="259045"/>
    <xdr:sp macro="" textlink="">
      <xdr:nvSpPr>
        <xdr:cNvPr id="173" name="n_1mainValue【体育館・プール】&#10;有形固定資産減価償却率"/>
        <xdr:cNvSpPr txBox="1"/>
      </xdr:nvSpPr>
      <xdr:spPr>
        <a:xfrm>
          <a:off x="35820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128795</xdr:rowOff>
    </xdr:from>
    <xdr:ext cx="405111" cy="259045"/>
    <xdr:sp macro="" textlink="">
      <xdr:nvSpPr>
        <xdr:cNvPr id="174" name="n_2mainValue【体育館・プール】&#10;有形固定資産減価償却率"/>
        <xdr:cNvSpPr txBox="1"/>
      </xdr:nvSpPr>
      <xdr:spPr>
        <a:xfrm>
          <a:off x="27057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198" name="直線コネクタ 197"/>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199"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0" name="直線コネクタ 199"/>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01"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02" name="直線コネクタ 201"/>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30497</xdr:rowOff>
    </xdr:from>
    <xdr:ext cx="469744" cy="259045"/>
    <xdr:sp macro="" textlink="">
      <xdr:nvSpPr>
        <xdr:cNvPr id="203" name="【体育館・プール】&#10;一人当たり面積平均値テキスト"/>
        <xdr:cNvSpPr txBox="1"/>
      </xdr:nvSpPr>
      <xdr:spPr>
        <a:xfrm>
          <a:off x="105156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04" name="フローチャート: 判断 203"/>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6" name="フローチャート: 判断 205"/>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07" name="フローチャート: 判断 206"/>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132080</xdr:rowOff>
    </xdr:from>
    <xdr:to>
      <xdr:col>55</xdr:col>
      <xdr:colOff>50800</xdr:colOff>
      <xdr:row>61</xdr:row>
      <xdr:rowOff>62230</xdr:rowOff>
    </xdr:to>
    <xdr:sp macro="" textlink="">
      <xdr:nvSpPr>
        <xdr:cNvPr id="213" name="楕円 212"/>
        <xdr:cNvSpPr/>
      </xdr:nvSpPr>
      <xdr:spPr>
        <a:xfrm>
          <a:off x="10426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154957</xdr:rowOff>
    </xdr:from>
    <xdr:ext cx="469744" cy="259045"/>
    <xdr:sp macro="" textlink="">
      <xdr:nvSpPr>
        <xdr:cNvPr id="214" name="【体育館・プール】&#10;一人当たり面積該当値テキスト"/>
        <xdr:cNvSpPr txBox="1"/>
      </xdr:nvSpPr>
      <xdr:spPr>
        <a:xfrm>
          <a:off x="10515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xdr:rowOff>
    </xdr:from>
    <xdr:to>
      <xdr:col>50</xdr:col>
      <xdr:colOff>165100</xdr:colOff>
      <xdr:row>61</xdr:row>
      <xdr:rowOff>107950</xdr:rowOff>
    </xdr:to>
    <xdr:sp macro="" textlink="">
      <xdr:nvSpPr>
        <xdr:cNvPr id="215" name="楕円 214"/>
        <xdr:cNvSpPr/>
      </xdr:nvSpPr>
      <xdr:spPr>
        <a:xfrm>
          <a:off x="958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57150</xdr:rowOff>
    </xdr:to>
    <xdr:cxnSp macro="">
      <xdr:nvCxnSpPr>
        <xdr:cNvPr id="216" name="直線コネクタ 215"/>
        <xdr:cNvCxnSpPr/>
      </xdr:nvCxnSpPr>
      <xdr:spPr>
        <a:xfrm flipV="1">
          <a:off x="9639300" y="10469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158750</xdr:rowOff>
    </xdr:from>
    <xdr:to>
      <xdr:col>46</xdr:col>
      <xdr:colOff>38100</xdr:colOff>
      <xdr:row>60</xdr:row>
      <xdr:rowOff>88900</xdr:rowOff>
    </xdr:to>
    <xdr:sp macro="" textlink="">
      <xdr:nvSpPr>
        <xdr:cNvPr id="217" name="楕円 216"/>
        <xdr:cNvSpPr/>
      </xdr:nvSpPr>
      <xdr:spPr>
        <a:xfrm>
          <a:off x="8699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38100</xdr:rowOff>
    </xdr:from>
    <xdr:to>
      <xdr:col>50</xdr:col>
      <xdr:colOff>114300</xdr:colOff>
      <xdr:row>61</xdr:row>
      <xdr:rowOff>57150</xdr:rowOff>
    </xdr:to>
    <xdr:cxnSp macro="">
      <xdr:nvCxnSpPr>
        <xdr:cNvPr id="218" name="直線コネクタ 217"/>
        <xdr:cNvCxnSpPr/>
      </xdr:nvCxnSpPr>
      <xdr:spPr>
        <a:xfrm>
          <a:off x="8750300" y="10325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19"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20" name="n_2aveValue【体育館・プール】&#10;一人当たり面積"/>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21" name="n_3ave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124477</xdr:rowOff>
    </xdr:from>
    <xdr:ext cx="469744" cy="259045"/>
    <xdr:sp macro="" textlink="">
      <xdr:nvSpPr>
        <xdr:cNvPr id="222" name="n_1mainValue【体育館・プール】&#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105427</xdr:rowOff>
    </xdr:from>
    <xdr:ext cx="469744" cy="259045"/>
    <xdr:sp macro="" textlink="">
      <xdr:nvSpPr>
        <xdr:cNvPr id="223" name="n_2mainValue【体育館・プール】&#10;一人当たり面積"/>
        <xdr:cNvSpPr txBox="1"/>
      </xdr:nvSpPr>
      <xdr:spPr>
        <a:xfrm>
          <a:off x="8515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50" name="直線コネクタ 249"/>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5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52" name="直線コネクタ 25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53"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54" name="直線コネクタ 253"/>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55" name="【福祉施設】&#10;有形固定資産減価償却率平均値テキスト"/>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56" name="フローチャート: 判断 255"/>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57" name="フローチャート: 判断 256"/>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58" name="フローチャート: 判断 257"/>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59" name="フローチャート: 判断 258"/>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65" name="楕円 264"/>
        <xdr:cNvSpPr/>
      </xdr:nvSpPr>
      <xdr:spPr>
        <a:xfrm>
          <a:off x="45847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160400</xdr:rowOff>
    </xdr:from>
    <xdr:ext cx="405111" cy="259045"/>
    <xdr:sp macro="" textlink="">
      <xdr:nvSpPr>
        <xdr:cNvPr id="266" name="【福祉施設】&#10;有形固定資産減価償却率該当値テキスト"/>
        <xdr:cNvSpPr txBox="1"/>
      </xdr:nvSpPr>
      <xdr:spPr>
        <a:xfrm>
          <a:off x="4673600" y="1370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24856</xdr:rowOff>
    </xdr:from>
    <xdr:to>
      <xdr:col>20</xdr:col>
      <xdr:colOff>38100</xdr:colOff>
      <xdr:row>81</xdr:row>
      <xdr:rowOff>126456</xdr:rowOff>
    </xdr:to>
    <xdr:sp macro="" textlink="">
      <xdr:nvSpPr>
        <xdr:cNvPr id="267" name="楕円 266"/>
        <xdr:cNvSpPr/>
      </xdr:nvSpPr>
      <xdr:spPr>
        <a:xfrm>
          <a:off x="3746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16873</xdr:rowOff>
    </xdr:from>
    <xdr:to>
      <xdr:col>24</xdr:col>
      <xdr:colOff>63500</xdr:colOff>
      <xdr:row>81</xdr:row>
      <xdr:rowOff>75656</xdr:rowOff>
    </xdr:to>
    <xdr:cxnSp macro="">
      <xdr:nvCxnSpPr>
        <xdr:cNvPr id="268" name="直線コネクタ 267"/>
        <xdr:cNvCxnSpPr/>
      </xdr:nvCxnSpPr>
      <xdr:spPr>
        <a:xfrm flipV="1">
          <a:off x="3797300" y="1390432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83638</xdr:rowOff>
    </xdr:from>
    <xdr:to>
      <xdr:col>15</xdr:col>
      <xdr:colOff>101600</xdr:colOff>
      <xdr:row>82</xdr:row>
      <xdr:rowOff>13788</xdr:rowOff>
    </xdr:to>
    <xdr:sp macro="" textlink="">
      <xdr:nvSpPr>
        <xdr:cNvPr id="269" name="楕円 268"/>
        <xdr:cNvSpPr/>
      </xdr:nvSpPr>
      <xdr:spPr>
        <a:xfrm>
          <a:off x="2857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75656</xdr:rowOff>
    </xdr:from>
    <xdr:to>
      <xdr:col>19</xdr:col>
      <xdr:colOff>177800</xdr:colOff>
      <xdr:row>81</xdr:row>
      <xdr:rowOff>134438</xdr:rowOff>
    </xdr:to>
    <xdr:cxnSp macro="">
      <xdr:nvCxnSpPr>
        <xdr:cNvPr id="270" name="直線コネクタ 269"/>
        <xdr:cNvCxnSpPr/>
      </xdr:nvCxnSpPr>
      <xdr:spPr>
        <a:xfrm flipV="1">
          <a:off x="2908300" y="139631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31041</xdr:rowOff>
    </xdr:from>
    <xdr:ext cx="405111" cy="259045"/>
    <xdr:sp macro="" textlink="">
      <xdr:nvSpPr>
        <xdr:cNvPr id="271" name="n_1aveValue【福祉施設】&#10;有形固定資産減価償却率"/>
        <xdr:cNvSpPr txBox="1"/>
      </xdr:nvSpPr>
      <xdr:spPr>
        <a:xfrm>
          <a:off x="3582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73496</xdr:rowOff>
    </xdr:from>
    <xdr:ext cx="405111" cy="259045"/>
    <xdr:sp macro="" textlink="">
      <xdr:nvSpPr>
        <xdr:cNvPr id="272" name="n_2aveValue【福祉施設】&#10;有形固定資産減価償却率"/>
        <xdr:cNvSpPr txBox="1"/>
      </xdr:nvSpPr>
      <xdr:spPr>
        <a:xfrm>
          <a:off x="2705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73" name="n_3aveValue【福祉施設】&#10;有形固定資産減価償却率"/>
        <xdr:cNvSpPr txBox="1"/>
      </xdr:nvSpPr>
      <xdr:spPr>
        <a:xfrm>
          <a:off x="1816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142983</xdr:rowOff>
    </xdr:from>
    <xdr:ext cx="405111" cy="259045"/>
    <xdr:sp macro="" textlink="">
      <xdr:nvSpPr>
        <xdr:cNvPr id="274" name="n_1mainValue【福祉施設】&#10;有形固定資産減価償却率"/>
        <xdr:cNvSpPr txBox="1"/>
      </xdr:nvSpPr>
      <xdr:spPr>
        <a:xfrm>
          <a:off x="35820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30315</xdr:rowOff>
    </xdr:from>
    <xdr:ext cx="405111" cy="259045"/>
    <xdr:sp macro="" textlink="">
      <xdr:nvSpPr>
        <xdr:cNvPr id="275" name="n_2mainValue【福祉施設】&#10;有形固定資産減価償却率"/>
        <xdr:cNvSpPr txBox="1"/>
      </xdr:nvSpPr>
      <xdr:spPr>
        <a:xfrm>
          <a:off x="2705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5" name="テキスト ボックス 29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7" name="テキスト ボックス 29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301" name="直線コネクタ 300"/>
        <xdr:cNvCxnSpPr/>
      </xdr:nvCxnSpPr>
      <xdr:spPr>
        <a:xfrm flipV="1">
          <a:off x="10476865" y="1334588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2"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3" name="直線コネクタ 302"/>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4"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5" name="直線コネクタ 304"/>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06"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07" name="フローチャート: 判断 306"/>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308" name="フローチャート: 判断 307"/>
        <xdr:cNvSpPr/>
      </xdr:nvSpPr>
      <xdr:spPr>
        <a:xfrm>
          <a:off x="9588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309" name="フローチャート: 判断 308"/>
        <xdr:cNvSpPr/>
      </xdr:nvSpPr>
      <xdr:spPr>
        <a:xfrm>
          <a:off x="8699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310" name="フローチャート: 判断 309"/>
        <xdr:cNvSpPr/>
      </xdr:nvSpPr>
      <xdr:spPr>
        <a:xfrm>
          <a:off x="7810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16" name="楕円 315"/>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101616</xdr:rowOff>
    </xdr:from>
    <xdr:ext cx="469744" cy="259045"/>
    <xdr:sp macro="" textlink="">
      <xdr:nvSpPr>
        <xdr:cNvPr id="317" name="【福祉施設】&#10;一人当たり面積該当値テキスト"/>
        <xdr:cNvSpPr txBox="1"/>
      </xdr:nvSpPr>
      <xdr:spPr>
        <a:xfrm>
          <a:off x="10515600"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75474</xdr:rowOff>
    </xdr:from>
    <xdr:to>
      <xdr:col>50</xdr:col>
      <xdr:colOff>165100</xdr:colOff>
      <xdr:row>85</xdr:row>
      <xdr:rowOff>5624</xdr:rowOff>
    </xdr:to>
    <xdr:sp macro="" textlink="">
      <xdr:nvSpPr>
        <xdr:cNvPr id="318" name="楕円 317"/>
        <xdr:cNvSpPr/>
      </xdr:nvSpPr>
      <xdr:spPr>
        <a:xfrm>
          <a:off x="9588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126274</xdr:rowOff>
    </xdr:from>
    <xdr:to>
      <xdr:col>55</xdr:col>
      <xdr:colOff>0</xdr:colOff>
      <xdr:row>84</xdr:row>
      <xdr:rowOff>129539</xdr:rowOff>
    </xdr:to>
    <xdr:cxnSp macro="">
      <xdr:nvCxnSpPr>
        <xdr:cNvPr id="319" name="直線コネクタ 318"/>
        <xdr:cNvCxnSpPr/>
      </xdr:nvCxnSpPr>
      <xdr:spPr>
        <a:xfrm>
          <a:off x="9639300" y="145280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111398</xdr:rowOff>
    </xdr:from>
    <xdr:to>
      <xdr:col>46</xdr:col>
      <xdr:colOff>38100</xdr:colOff>
      <xdr:row>85</xdr:row>
      <xdr:rowOff>41548</xdr:rowOff>
    </xdr:to>
    <xdr:sp macro="" textlink="">
      <xdr:nvSpPr>
        <xdr:cNvPr id="320" name="楕円 319"/>
        <xdr:cNvSpPr/>
      </xdr:nvSpPr>
      <xdr:spPr>
        <a:xfrm>
          <a:off x="8699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126274</xdr:rowOff>
    </xdr:from>
    <xdr:to>
      <xdr:col>50</xdr:col>
      <xdr:colOff>114300</xdr:colOff>
      <xdr:row>84</xdr:row>
      <xdr:rowOff>162198</xdr:rowOff>
    </xdr:to>
    <xdr:cxnSp macro="">
      <xdr:nvCxnSpPr>
        <xdr:cNvPr id="321" name="直線コネクタ 320"/>
        <xdr:cNvCxnSpPr/>
      </xdr:nvCxnSpPr>
      <xdr:spPr>
        <a:xfrm flipV="1">
          <a:off x="8750300" y="145280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114316</xdr:rowOff>
    </xdr:from>
    <xdr:ext cx="469744" cy="259045"/>
    <xdr:sp macro="" textlink="">
      <xdr:nvSpPr>
        <xdr:cNvPr id="322" name="n_1ave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97989</xdr:rowOff>
    </xdr:from>
    <xdr:ext cx="469744" cy="259045"/>
    <xdr:sp macro="" textlink="">
      <xdr:nvSpPr>
        <xdr:cNvPr id="323" name="n_2aveValue【福祉施設】&#10;一人当たり面積"/>
        <xdr:cNvSpPr txBox="1"/>
      </xdr:nvSpPr>
      <xdr:spPr>
        <a:xfrm>
          <a:off x="85154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23784</xdr:rowOff>
    </xdr:from>
    <xdr:ext cx="469744" cy="259045"/>
    <xdr:sp macro="" textlink="">
      <xdr:nvSpPr>
        <xdr:cNvPr id="324" name="n_3aveValue【福祉施設】&#10;一人当たり面積"/>
        <xdr:cNvSpPr txBox="1"/>
      </xdr:nvSpPr>
      <xdr:spPr>
        <a:xfrm>
          <a:off x="7626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22151</xdr:rowOff>
    </xdr:from>
    <xdr:ext cx="469744" cy="259045"/>
    <xdr:sp macro="" textlink="">
      <xdr:nvSpPr>
        <xdr:cNvPr id="325" name="n_1main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58075</xdr:rowOff>
    </xdr:from>
    <xdr:ext cx="469744" cy="259045"/>
    <xdr:sp macro="" textlink="">
      <xdr:nvSpPr>
        <xdr:cNvPr id="326" name="n_2mainValue【福祉施設】&#10;一人当たり面積"/>
        <xdr:cNvSpPr txBox="1"/>
      </xdr:nvSpPr>
      <xdr:spPr>
        <a:xfrm>
          <a:off x="8515427" y="1428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7" name="テキスト ボックス 33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8" name="直線コネクタ 33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9" name="テキスト ボックス 33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0" name="直線コネクタ 33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1" name="テキスト ボックス 34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2" name="直線コネクタ 34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3" name="テキスト ボックス 34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4" name="直線コネクタ 34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5" name="テキスト ボックス 34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49" name="直線コネクタ 348"/>
        <xdr:cNvCxnSpPr/>
      </xdr:nvCxnSpPr>
      <xdr:spPr>
        <a:xfrm flipV="1">
          <a:off x="4634865" y="172897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50" name="【市民会館】&#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51" name="直線コネクタ 350"/>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52" name="【市民会館】&#10;有形固定資産減価償却率最大値テキスト"/>
        <xdr:cNvSpPr txBox="1"/>
      </xdr:nvSpPr>
      <xdr:spPr>
        <a:xfrm>
          <a:off x="46736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53" name="直線コネクタ 352"/>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138701</xdr:rowOff>
    </xdr:from>
    <xdr:ext cx="405111" cy="259045"/>
    <xdr:sp macro="" textlink="">
      <xdr:nvSpPr>
        <xdr:cNvPr id="354" name="【市民会館】&#10;有形固定資産減価償却率平均値テキスト"/>
        <xdr:cNvSpPr txBox="1"/>
      </xdr:nvSpPr>
      <xdr:spPr>
        <a:xfrm>
          <a:off x="4673600" y="1779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55" name="フローチャート: 判断 354"/>
        <xdr:cNvSpPr/>
      </xdr:nvSpPr>
      <xdr:spPr>
        <a:xfrm>
          <a:off x="4584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6" name="フローチャート: 判断 355"/>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57" name="フローチャート: 判断 356"/>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58" name="フローチャート: 判断 357"/>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32258</xdr:rowOff>
    </xdr:from>
    <xdr:to>
      <xdr:col>24</xdr:col>
      <xdr:colOff>114300</xdr:colOff>
      <xdr:row>103</xdr:row>
      <xdr:rowOff>133858</xdr:rowOff>
    </xdr:to>
    <xdr:sp macro="" textlink="">
      <xdr:nvSpPr>
        <xdr:cNvPr id="364" name="楕円 363"/>
        <xdr:cNvSpPr/>
      </xdr:nvSpPr>
      <xdr:spPr>
        <a:xfrm>
          <a:off x="45847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55135</xdr:rowOff>
    </xdr:from>
    <xdr:ext cx="405111" cy="259045"/>
    <xdr:sp macro="" textlink="">
      <xdr:nvSpPr>
        <xdr:cNvPr id="365" name="【市民会館】&#10;有形固定資産減価償却率該当値テキスト"/>
        <xdr:cNvSpPr txBox="1"/>
      </xdr:nvSpPr>
      <xdr:spPr>
        <a:xfrm>
          <a:off x="4673600" y="1754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75692</xdr:rowOff>
    </xdr:from>
    <xdr:to>
      <xdr:col>20</xdr:col>
      <xdr:colOff>38100</xdr:colOff>
      <xdr:row>104</xdr:row>
      <xdr:rowOff>5842</xdr:rowOff>
    </xdr:to>
    <xdr:sp macro="" textlink="">
      <xdr:nvSpPr>
        <xdr:cNvPr id="366" name="楕円 365"/>
        <xdr:cNvSpPr/>
      </xdr:nvSpPr>
      <xdr:spPr>
        <a:xfrm>
          <a:off x="37465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83058</xdr:rowOff>
    </xdr:from>
    <xdr:to>
      <xdr:col>24</xdr:col>
      <xdr:colOff>63500</xdr:colOff>
      <xdr:row>103</xdr:row>
      <xdr:rowOff>126492</xdr:rowOff>
    </xdr:to>
    <xdr:cxnSp macro="">
      <xdr:nvCxnSpPr>
        <xdr:cNvPr id="367" name="直線コネクタ 366"/>
        <xdr:cNvCxnSpPr/>
      </xdr:nvCxnSpPr>
      <xdr:spPr>
        <a:xfrm flipV="1">
          <a:off x="3797300" y="1774240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119126</xdr:rowOff>
    </xdr:from>
    <xdr:to>
      <xdr:col>15</xdr:col>
      <xdr:colOff>101600</xdr:colOff>
      <xdr:row>104</xdr:row>
      <xdr:rowOff>49276</xdr:rowOff>
    </xdr:to>
    <xdr:sp macro="" textlink="">
      <xdr:nvSpPr>
        <xdr:cNvPr id="368" name="楕円 367"/>
        <xdr:cNvSpPr/>
      </xdr:nvSpPr>
      <xdr:spPr>
        <a:xfrm>
          <a:off x="2857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126492</xdr:rowOff>
    </xdr:from>
    <xdr:to>
      <xdr:col>19</xdr:col>
      <xdr:colOff>177800</xdr:colOff>
      <xdr:row>103</xdr:row>
      <xdr:rowOff>169926</xdr:rowOff>
    </xdr:to>
    <xdr:cxnSp macro="">
      <xdr:nvCxnSpPr>
        <xdr:cNvPr id="369" name="直線コネクタ 368"/>
        <xdr:cNvCxnSpPr/>
      </xdr:nvCxnSpPr>
      <xdr:spPr>
        <a:xfrm flipV="1">
          <a:off x="2908300" y="177858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134129</xdr:rowOff>
    </xdr:from>
    <xdr:ext cx="405111" cy="259045"/>
    <xdr:sp macro="" textlink="">
      <xdr:nvSpPr>
        <xdr:cNvPr id="370"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371" name="n_2aveValue【市民会館】&#10;有形固定資産減価償却率"/>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72"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22369</xdr:rowOff>
    </xdr:from>
    <xdr:ext cx="405111" cy="259045"/>
    <xdr:sp macro="" textlink="">
      <xdr:nvSpPr>
        <xdr:cNvPr id="373" name="n_1mainValue【市民会館】&#10;有形固定資産減価償却率"/>
        <xdr:cNvSpPr txBox="1"/>
      </xdr:nvSpPr>
      <xdr:spPr>
        <a:xfrm>
          <a:off x="35820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65803</xdr:rowOff>
    </xdr:from>
    <xdr:ext cx="405111" cy="259045"/>
    <xdr:sp macro="" textlink="">
      <xdr:nvSpPr>
        <xdr:cNvPr id="374" name="n_2mainValue【市民会館】&#10;有形固定資産減価償却率"/>
        <xdr:cNvSpPr txBox="1"/>
      </xdr:nvSpPr>
      <xdr:spPr>
        <a:xfrm>
          <a:off x="2705744" y="1755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398" name="直線コネクタ 397"/>
        <xdr:cNvCxnSpPr/>
      </xdr:nvCxnSpPr>
      <xdr:spPr>
        <a:xfrm flipV="1">
          <a:off x="10476865" y="17167861"/>
          <a:ext cx="0" cy="14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00" name="直線コネクタ 39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401"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402" name="直線コネクタ 401"/>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03"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04" name="フローチャート: 判断 403"/>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05" name="フローチャート: 判断 404"/>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06" name="フローチャート: 判断 405"/>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07" name="フローチャート: 判断 406"/>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158750</xdr:rowOff>
    </xdr:from>
    <xdr:to>
      <xdr:col>55</xdr:col>
      <xdr:colOff>50800</xdr:colOff>
      <xdr:row>102</xdr:row>
      <xdr:rowOff>88900</xdr:rowOff>
    </xdr:to>
    <xdr:sp macro="" textlink="">
      <xdr:nvSpPr>
        <xdr:cNvPr id="413" name="楕円 412"/>
        <xdr:cNvSpPr/>
      </xdr:nvSpPr>
      <xdr:spPr>
        <a:xfrm>
          <a:off x="10426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10177</xdr:rowOff>
    </xdr:from>
    <xdr:ext cx="469744" cy="259045"/>
    <xdr:sp macro="" textlink="">
      <xdr:nvSpPr>
        <xdr:cNvPr id="414" name="【市民会館】&#10;一人当たり面積該当値テキスト"/>
        <xdr:cNvSpPr txBox="1"/>
      </xdr:nvSpPr>
      <xdr:spPr>
        <a:xfrm>
          <a:off x="10515600"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143511</xdr:rowOff>
    </xdr:from>
    <xdr:to>
      <xdr:col>50</xdr:col>
      <xdr:colOff>165100</xdr:colOff>
      <xdr:row>102</xdr:row>
      <xdr:rowOff>73661</xdr:rowOff>
    </xdr:to>
    <xdr:sp macro="" textlink="">
      <xdr:nvSpPr>
        <xdr:cNvPr id="415" name="楕円 414"/>
        <xdr:cNvSpPr/>
      </xdr:nvSpPr>
      <xdr:spPr>
        <a:xfrm>
          <a:off x="9588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22861</xdr:rowOff>
    </xdr:from>
    <xdr:to>
      <xdr:col>55</xdr:col>
      <xdr:colOff>0</xdr:colOff>
      <xdr:row>102</xdr:row>
      <xdr:rowOff>38100</xdr:rowOff>
    </xdr:to>
    <xdr:cxnSp macro="">
      <xdr:nvCxnSpPr>
        <xdr:cNvPr id="416" name="直線コネクタ 415"/>
        <xdr:cNvCxnSpPr/>
      </xdr:nvCxnSpPr>
      <xdr:spPr>
        <a:xfrm>
          <a:off x="9639300" y="17510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21589</xdr:rowOff>
    </xdr:from>
    <xdr:to>
      <xdr:col>46</xdr:col>
      <xdr:colOff>38100</xdr:colOff>
      <xdr:row>103</xdr:row>
      <xdr:rowOff>123189</xdr:rowOff>
    </xdr:to>
    <xdr:sp macro="" textlink="">
      <xdr:nvSpPr>
        <xdr:cNvPr id="417" name="楕円 416"/>
        <xdr:cNvSpPr/>
      </xdr:nvSpPr>
      <xdr:spPr>
        <a:xfrm>
          <a:off x="8699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22861</xdr:rowOff>
    </xdr:from>
    <xdr:to>
      <xdr:col>50</xdr:col>
      <xdr:colOff>114300</xdr:colOff>
      <xdr:row>103</xdr:row>
      <xdr:rowOff>72389</xdr:rowOff>
    </xdr:to>
    <xdr:cxnSp macro="">
      <xdr:nvCxnSpPr>
        <xdr:cNvPr id="418" name="直線コネクタ 417"/>
        <xdr:cNvCxnSpPr/>
      </xdr:nvCxnSpPr>
      <xdr:spPr>
        <a:xfrm flipV="1">
          <a:off x="8750300" y="1751076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419" name="n_1aveValue【市民会館】&#10;一人当たり面積"/>
        <xdr:cNvSpPr txBox="1"/>
      </xdr:nvSpPr>
      <xdr:spPr>
        <a:xfrm>
          <a:off x="9391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20"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421" name="n_3aveValue【市民会館】&#10;一人当たり面積"/>
        <xdr:cNvSpPr txBox="1"/>
      </xdr:nvSpPr>
      <xdr:spPr>
        <a:xfrm>
          <a:off x="7626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90188</xdr:rowOff>
    </xdr:from>
    <xdr:ext cx="469744" cy="259045"/>
    <xdr:sp macro="" textlink="">
      <xdr:nvSpPr>
        <xdr:cNvPr id="422" name="n_1mainValue【市民会館】&#10;一人当たり面積"/>
        <xdr:cNvSpPr txBox="1"/>
      </xdr:nvSpPr>
      <xdr:spPr>
        <a:xfrm>
          <a:off x="93917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139716</xdr:rowOff>
    </xdr:from>
    <xdr:ext cx="469744" cy="259045"/>
    <xdr:sp macro="" textlink="">
      <xdr:nvSpPr>
        <xdr:cNvPr id="423" name="n_2mainValue【市民会館】&#10;一人当たり面積"/>
        <xdr:cNvSpPr txBox="1"/>
      </xdr:nvSpPr>
      <xdr:spPr>
        <a:xfrm>
          <a:off x="8515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4" name="テキスト ボックス 43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35" name="直線コネクタ 43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36" name="テキスト ボックス 43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37" name="直線コネクタ 43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38" name="テキスト ボックス 43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39" name="直線コネクタ 43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40" name="テキスト ボックス 43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41" name="直線コネクタ 44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42" name="テキスト ボックス 44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4" name="テキスト ボックス 44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46" name="直線コネクタ 445"/>
        <xdr:cNvCxnSpPr/>
      </xdr:nvCxnSpPr>
      <xdr:spPr>
        <a:xfrm flipV="1">
          <a:off x="16318864" y="592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47"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48" name="直線コネクタ 447"/>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49" name="【一般廃棄物処理施設】&#10;有形固定資産減価償却率最大値テキスト"/>
        <xdr:cNvSpPr txBox="1"/>
      </xdr:nvSpPr>
      <xdr:spPr>
        <a:xfrm>
          <a:off x="163576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50" name="直線コネクタ 449"/>
        <xdr:cNvCxnSpPr/>
      </xdr:nvCxnSpPr>
      <xdr:spPr>
        <a:xfrm>
          <a:off x="16230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51" name="【一般廃棄物処理施設】&#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52" name="フローチャート: 判断 451"/>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53" name="フローチャート: 判断 452"/>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54" name="フローチャート: 判断 453"/>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48260</xdr:rowOff>
    </xdr:from>
    <xdr:to>
      <xdr:col>85</xdr:col>
      <xdr:colOff>177800</xdr:colOff>
      <xdr:row>34</xdr:row>
      <xdr:rowOff>149860</xdr:rowOff>
    </xdr:to>
    <xdr:sp macro="" textlink="">
      <xdr:nvSpPr>
        <xdr:cNvPr id="460" name="楕円 459"/>
        <xdr:cNvSpPr/>
      </xdr:nvSpPr>
      <xdr:spPr>
        <a:xfrm>
          <a:off x="16268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1287</xdr:rowOff>
    </xdr:from>
    <xdr:ext cx="405111" cy="259045"/>
    <xdr:sp macro="" textlink="">
      <xdr:nvSpPr>
        <xdr:cNvPr id="461" name="【一般廃棄物処理施設】&#10;有形固定資産減価償却率該当値テキスト"/>
        <xdr:cNvSpPr txBox="1"/>
      </xdr:nvSpPr>
      <xdr:spPr>
        <a:xfrm>
          <a:off x="16357600"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462" name="楕円 461"/>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38</xdr:row>
      <xdr:rowOff>53340</xdr:rowOff>
    </xdr:to>
    <xdr:cxnSp macro="">
      <xdr:nvCxnSpPr>
        <xdr:cNvPr id="463" name="直線コネクタ 462"/>
        <xdr:cNvCxnSpPr/>
      </xdr:nvCxnSpPr>
      <xdr:spPr>
        <a:xfrm flipV="1">
          <a:off x="15481300" y="592836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464" name="楕円 463"/>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39</xdr:row>
      <xdr:rowOff>156210</xdr:rowOff>
    </xdr:to>
    <xdr:cxnSp macro="">
      <xdr:nvCxnSpPr>
        <xdr:cNvPr id="465" name="直線コネクタ 464"/>
        <xdr:cNvCxnSpPr/>
      </xdr:nvCxnSpPr>
      <xdr:spPr>
        <a:xfrm flipV="1">
          <a:off x="14592300" y="65684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66"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67" name="n_2aveValue【一般廃棄物処理施設】&#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120667</xdr:rowOff>
    </xdr:from>
    <xdr:ext cx="405111" cy="259045"/>
    <xdr:sp macro="" textlink="">
      <xdr:nvSpPr>
        <xdr:cNvPr id="468" name="n_1mainValue【一般廃棄物処理施設】&#10;有形固定資産減価償却率"/>
        <xdr:cNvSpPr txBox="1"/>
      </xdr:nvSpPr>
      <xdr:spPr>
        <a:xfrm>
          <a:off x="15266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52087</xdr:rowOff>
    </xdr:from>
    <xdr:ext cx="405111" cy="259045"/>
    <xdr:sp macro="" textlink="">
      <xdr:nvSpPr>
        <xdr:cNvPr id="469" name="n_2mainValue【一般廃棄物処理施設】&#10;有形固定資産減価償却率"/>
        <xdr:cNvSpPr txBox="1"/>
      </xdr:nvSpPr>
      <xdr:spPr>
        <a:xfrm>
          <a:off x="14389744" y="656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0" name="直線コネクタ 47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1" name="テキスト ボックス 48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2" name="直線コネクタ 48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83" name="テキスト ボックス 482"/>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4" name="直線コネクタ 48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5" name="テキスト ボックス 48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6" name="直線コネクタ 48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7" name="テキスト ボックス 48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9" name="テキスト ボックス 48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491" name="直線コネクタ 490"/>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492"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493" name="直線コネクタ 492"/>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494"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495" name="直線コネクタ 494"/>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496" name="【一般廃棄物処理施設】&#10;一人当たり有形固定資産（償却資産）額平均値テキスト"/>
        <xdr:cNvSpPr txBox="1"/>
      </xdr:nvSpPr>
      <xdr:spPr>
        <a:xfrm>
          <a:off x="22199600" y="649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497" name="フローチャート: 判断 496"/>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498" name="フローチャート: 判断 497"/>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499" name="フローチャート: 判断 498"/>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0" name="テキスト ボックス 4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1" name="テキスト ボックス 5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2" name="テキスト ボックス 5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3" name="テキスト ボックス 5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4" name="テキスト ボックス 5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120845</xdr:rowOff>
    </xdr:from>
    <xdr:to>
      <xdr:col>116</xdr:col>
      <xdr:colOff>114300</xdr:colOff>
      <xdr:row>38</xdr:row>
      <xdr:rowOff>50995</xdr:rowOff>
    </xdr:to>
    <xdr:sp macro="" textlink="">
      <xdr:nvSpPr>
        <xdr:cNvPr id="505" name="楕円 504"/>
        <xdr:cNvSpPr/>
      </xdr:nvSpPr>
      <xdr:spPr>
        <a:xfrm>
          <a:off x="22110700" y="646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143722</xdr:rowOff>
    </xdr:from>
    <xdr:ext cx="534377" cy="259045"/>
    <xdr:sp macro="" textlink="">
      <xdr:nvSpPr>
        <xdr:cNvPr id="506" name="【一般廃棄物処理施設】&#10;一人当たり有形固定資産（償却資産）額該当値テキスト"/>
        <xdr:cNvSpPr txBox="1"/>
      </xdr:nvSpPr>
      <xdr:spPr>
        <a:xfrm>
          <a:off x="22199600" y="631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112268</xdr:rowOff>
    </xdr:from>
    <xdr:to>
      <xdr:col>112</xdr:col>
      <xdr:colOff>38100</xdr:colOff>
      <xdr:row>38</xdr:row>
      <xdr:rowOff>42418</xdr:rowOff>
    </xdr:to>
    <xdr:sp macro="" textlink="">
      <xdr:nvSpPr>
        <xdr:cNvPr id="507" name="楕円 506"/>
        <xdr:cNvSpPr/>
      </xdr:nvSpPr>
      <xdr:spPr>
        <a:xfrm>
          <a:off x="21272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163068</xdr:rowOff>
    </xdr:from>
    <xdr:to>
      <xdr:col>116</xdr:col>
      <xdr:colOff>63500</xdr:colOff>
      <xdr:row>38</xdr:row>
      <xdr:rowOff>195</xdr:rowOff>
    </xdr:to>
    <xdr:cxnSp macro="">
      <xdr:nvCxnSpPr>
        <xdr:cNvPr id="508" name="直線コネクタ 507"/>
        <xdr:cNvCxnSpPr/>
      </xdr:nvCxnSpPr>
      <xdr:spPr>
        <a:xfrm>
          <a:off x="21323300" y="6506718"/>
          <a:ext cx="8382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124649</xdr:rowOff>
    </xdr:from>
    <xdr:to>
      <xdr:col>107</xdr:col>
      <xdr:colOff>101600</xdr:colOff>
      <xdr:row>38</xdr:row>
      <xdr:rowOff>54799</xdr:rowOff>
    </xdr:to>
    <xdr:sp macro="" textlink="">
      <xdr:nvSpPr>
        <xdr:cNvPr id="509" name="楕円 508"/>
        <xdr:cNvSpPr/>
      </xdr:nvSpPr>
      <xdr:spPr>
        <a:xfrm>
          <a:off x="20383500" y="64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163068</xdr:rowOff>
    </xdr:from>
    <xdr:to>
      <xdr:col>111</xdr:col>
      <xdr:colOff>177800</xdr:colOff>
      <xdr:row>38</xdr:row>
      <xdr:rowOff>3999</xdr:rowOff>
    </xdr:to>
    <xdr:cxnSp macro="">
      <xdr:nvCxnSpPr>
        <xdr:cNvPr id="510" name="直線コネクタ 509"/>
        <xdr:cNvCxnSpPr/>
      </xdr:nvCxnSpPr>
      <xdr:spPr>
        <a:xfrm flipV="1">
          <a:off x="20434300" y="6506718"/>
          <a:ext cx="889000" cy="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49261</xdr:rowOff>
    </xdr:from>
    <xdr:ext cx="534377" cy="259045"/>
    <xdr:sp macro="" textlink="">
      <xdr:nvSpPr>
        <xdr:cNvPr id="511" name="n_1aveValue【一般廃棄物処理施設】&#10;一人当たり有形固定資産（償却資産）額"/>
        <xdr:cNvSpPr txBox="1"/>
      </xdr:nvSpPr>
      <xdr:spPr>
        <a:xfrm>
          <a:off x="210434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52096</xdr:rowOff>
    </xdr:from>
    <xdr:ext cx="534377" cy="259045"/>
    <xdr:sp macro="" textlink="">
      <xdr:nvSpPr>
        <xdr:cNvPr id="512" name="n_2aveValue【一般廃棄物処理施設】&#10;一人当たり有形固定資産（償却資産）額"/>
        <xdr:cNvSpPr txBox="1"/>
      </xdr:nvSpPr>
      <xdr:spPr>
        <a:xfrm>
          <a:off x="20167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33545</xdr:rowOff>
    </xdr:from>
    <xdr:ext cx="534377" cy="259045"/>
    <xdr:sp macro="" textlink="">
      <xdr:nvSpPr>
        <xdr:cNvPr id="513" name="n_1mainValue【一般廃棄物処理施設】&#10;一人当たり有形固定資産（償却資産）額"/>
        <xdr:cNvSpPr txBox="1"/>
      </xdr:nvSpPr>
      <xdr:spPr>
        <a:xfrm>
          <a:off x="21043411" y="65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45926</xdr:rowOff>
    </xdr:from>
    <xdr:ext cx="534377" cy="259045"/>
    <xdr:sp macro="" textlink="">
      <xdr:nvSpPr>
        <xdr:cNvPr id="514" name="n_2mainValue【一般廃棄物処理施設】&#10;一人当たり有形固定資産（償却資産）額"/>
        <xdr:cNvSpPr txBox="1"/>
      </xdr:nvSpPr>
      <xdr:spPr>
        <a:xfrm>
          <a:off x="20167111" y="65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5" name="テキスト ボックス 5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7" name="テキスト ボックス 5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5" name="テキスト ボックス 53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7" name="テキスト ボックス 5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39" name="直線コネクタ 538"/>
        <xdr:cNvCxnSpPr/>
      </xdr:nvCxnSpPr>
      <xdr:spPr>
        <a:xfrm flipV="1">
          <a:off x="16318864" y="97745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40"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41" name="直線コネクタ 540"/>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42" name="【保健センター・保健所】&#10;有形固定資産減価償却率最大値テキスト"/>
        <xdr:cNvSpPr txBox="1"/>
      </xdr:nvSpPr>
      <xdr:spPr>
        <a:xfrm>
          <a:off x="1635760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43" name="直線コネクタ 542"/>
        <xdr:cNvCxnSpPr/>
      </xdr:nvCxnSpPr>
      <xdr:spPr>
        <a:xfrm>
          <a:off x="16230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44"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45" name="フローチャート: 判断 544"/>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46" name="フローチャート: 判断 545"/>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47" name="フローチャート: 判断 546"/>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48" name="フローチャート: 判断 547"/>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95885</xdr:rowOff>
    </xdr:from>
    <xdr:to>
      <xdr:col>85</xdr:col>
      <xdr:colOff>177800</xdr:colOff>
      <xdr:row>58</xdr:row>
      <xdr:rowOff>26035</xdr:rowOff>
    </xdr:to>
    <xdr:sp macro="" textlink="">
      <xdr:nvSpPr>
        <xdr:cNvPr id="554" name="楕円 553"/>
        <xdr:cNvSpPr/>
      </xdr:nvSpPr>
      <xdr:spPr>
        <a:xfrm>
          <a:off x="16268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118762</xdr:rowOff>
    </xdr:from>
    <xdr:ext cx="405111" cy="259045"/>
    <xdr:sp macro="" textlink="">
      <xdr:nvSpPr>
        <xdr:cNvPr id="555" name="【保健センター・保健所】&#10;有形固定資産減価償却率該当値テキスト"/>
        <xdr:cNvSpPr txBox="1"/>
      </xdr:nvSpPr>
      <xdr:spPr>
        <a:xfrm>
          <a:off x="16357600"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133985</xdr:rowOff>
    </xdr:from>
    <xdr:to>
      <xdr:col>81</xdr:col>
      <xdr:colOff>101600</xdr:colOff>
      <xdr:row>58</xdr:row>
      <xdr:rowOff>64135</xdr:rowOff>
    </xdr:to>
    <xdr:sp macro="" textlink="">
      <xdr:nvSpPr>
        <xdr:cNvPr id="556" name="楕円 555"/>
        <xdr:cNvSpPr/>
      </xdr:nvSpPr>
      <xdr:spPr>
        <a:xfrm>
          <a:off x="15430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146685</xdr:rowOff>
    </xdr:from>
    <xdr:to>
      <xdr:col>85</xdr:col>
      <xdr:colOff>127000</xdr:colOff>
      <xdr:row>58</xdr:row>
      <xdr:rowOff>13335</xdr:rowOff>
    </xdr:to>
    <xdr:cxnSp macro="">
      <xdr:nvCxnSpPr>
        <xdr:cNvPr id="557" name="直線コネクタ 556"/>
        <xdr:cNvCxnSpPr/>
      </xdr:nvCxnSpPr>
      <xdr:spPr>
        <a:xfrm flipV="1">
          <a:off x="15481300" y="99193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xdr:rowOff>
    </xdr:from>
    <xdr:to>
      <xdr:col>76</xdr:col>
      <xdr:colOff>165100</xdr:colOff>
      <xdr:row>58</xdr:row>
      <xdr:rowOff>102235</xdr:rowOff>
    </xdr:to>
    <xdr:sp macro="" textlink="">
      <xdr:nvSpPr>
        <xdr:cNvPr id="558" name="楕円 557"/>
        <xdr:cNvSpPr/>
      </xdr:nvSpPr>
      <xdr:spPr>
        <a:xfrm>
          <a:off x="14541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xdr:rowOff>
    </xdr:from>
    <xdr:to>
      <xdr:col>81</xdr:col>
      <xdr:colOff>50800</xdr:colOff>
      <xdr:row>58</xdr:row>
      <xdr:rowOff>51435</xdr:rowOff>
    </xdr:to>
    <xdr:cxnSp macro="">
      <xdr:nvCxnSpPr>
        <xdr:cNvPr id="559" name="直線コネクタ 558"/>
        <xdr:cNvCxnSpPr/>
      </xdr:nvCxnSpPr>
      <xdr:spPr>
        <a:xfrm flipV="1">
          <a:off x="14592300" y="99574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60" name="n_1aveValue【保健センター・保健所】&#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66692</xdr:rowOff>
    </xdr:from>
    <xdr:ext cx="405111" cy="259045"/>
    <xdr:sp macro="" textlink="">
      <xdr:nvSpPr>
        <xdr:cNvPr id="561" name="n_2aveValue【保健センター・保健所】&#10;有形固定資産減価償却率"/>
        <xdr:cNvSpPr txBox="1"/>
      </xdr:nvSpPr>
      <xdr:spPr>
        <a:xfrm>
          <a:off x="14389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86377</xdr:rowOff>
    </xdr:from>
    <xdr:ext cx="405111" cy="259045"/>
    <xdr:sp macro="" textlink="">
      <xdr:nvSpPr>
        <xdr:cNvPr id="562" name="n_3aveValue【保健センター・保健所】&#10;有形固定資産減価償却率"/>
        <xdr:cNvSpPr txBox="1"/>
      </xdr:nvSpPr>
      <xdr:spPr>
        <a:xfrm>
          <a:off x="135007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80662</xdr:rowOff>
    </xdr:from>
    <xdr:ext cx="405111" cy="259045"/>
    <xdr:sp macro="" textlink="">
      <xdr:nvSpPr>
        <xdr:cNvPr id="563" name="n_1mainValue【保健センター・保健所】&#10;有形固定資産減価償却率"/>
        <xdr:cNvSpPr txBox="1"/>
      </xdr:nvSpPr>
      <xdr:spPr>
        <a:xfrm>
          <a:off x="15266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564" name="n_2main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590" name="直線コネクタ 589"/>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1"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2" name="直線コネクタ 591"/>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593"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594" name="直線コネクタ 593"/>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151692</xdr:rowOff>
    </xdr:from>
    <xdr:ext cx="469744" cy="259045"/>
    <xdr:sp macro="" textlink="">
      <xdr:nvSpPr>
        <xdr:cNvPr id="595" name="【保健センター・保健所】&#10;一人当たり面積平均値テキスト"/>
        <xdr:cNvSpPr txBox="1"/>
      </xdr:nvSpPr>
      <xdr:spPr>
        <a:xfrm>
          <a:off x="22199600" y="1061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96" name="フローチャート: 判断 595"/>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597" name="フローチャート: 判断 596"/>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598" name="フローチャート: 判断 597"/>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599" name="フローチャート: 判断 598"/>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605" name="楕円 604"/>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33762</xdr:rowOff>
    </xdr:from>
    <xdr:ext cx="469744" cy="259045"/>
    <xdr:sp macro="" textlink="">
      <xdr:nvSpPr>
        <xdr:cNvPr id="606" name="【保健センター・保健所】&#10;一人当たり面積該当値テキスト"/>
        <xdr:cNvSpPr txBox="1"/>
      </xdr:nvSpPr>
      <xdr:spPr>
        <a:xfrm>
          <a:off x="22199600"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607" name="楕円 606"/>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106135</xdr:rowOff>
    </xdr:from>
    <xdr:to>
      <xdr:col>116</xdr:col>
      <xdr:colOff>63500</xdr:colOff>
      <xdr:row>63</xdr:row>
      <xdr:rowOff>106135</xdr:rowOff>
    </xdr:to>
    <xdr:cxnSp macro="">
      <xdr:nvCxnSpPr>
        <xdr:cNvPr id="608" name="直線コネクタ 607"/>
        <xdr:cNvCxnSpPr/>
      </xdr:nvCxnSpPr>
      <xdr:spPr>
        <a:xfrm>
          <a:off x="21323300" y="1090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22678</xdr:rowOff>
    </xdr:from>
    <xdr:to>
      <xdr:col>107</xdr:col>
      <xdr:colOff>101600</xdr:colOff>
      <xdr:row>63</xdr:row>
      <xdr:rowOff>124278</xdr:rowOff>
    </xdr:to>
    <xdr:sp macro="" textlink="">
      <xdr:nvSpPr>
        <xdr:cNvPr id="609" name="楕円 608"/>
        <xdr:cNvSpPr/>
      </xdr:nvSpPr>
      <xdr:spPr>
        <a:xfrm>
          <a:off x="20383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73478</xdr:rowOff>
    </xdr:from>
    <xdr:to>
      <xdr:col>111</xdr:col>
      <xdr:colOff>177800</xdr:colOff>
      <xdr:row>63</xdr:row>
      <xdr:rowOff>106135</xdr:rowOff>
    </xdr:to>
    <xdr:cxnSp macro="">
      <xdr:nvCxnSpPr>
        <xdr:cNvPr id="610" name="直線コネクタ 609"/>
        <xdr:cNvCxnSpPr/>
      </xdr:nvCxnSpPr>
      <xdr:spPr>
        <a:xfrm>
          <a:off x="20434300" y="10874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108149</xdr:rowOff>
    </xdr:from>
    <xdr:ext cx="469744" cy="259045"/>
    <xdr:sp macro="" textlink="">
      <xdr:nvSpPr>
        <xdr:cNvPr id="611" name="n_1aveValue【保健センター・保健所】&#10;一人当たり面積"/>
        <xdr:cNvSpPr txBox="1"/>
      </xdr:nvSpPr>
      <xdr:spPr>
        <a:xfrm>
          <a:off x="210757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612" name="n_2aveValue【保健センター・保健所】&#10;一人当たり面積"/>
        <xdr:cNvSpPr txBox="1"/>
      </xdr:nvSpPr>
      <xdr:spPr>
        <a:xfrm>
          <a:off x="20199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613" name="n_3aveValue【保健センター・保健所】&#10;一人当たり面積"/>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614"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115405</xdr:rowOff>
    </xdr:from>
    <xdr:ext cx="469744" cy="259045"/>
    <xdr:sp macro="" textlink="">
      <xdr:nvSpPr>
        <xdr:cNvPr id="615" name="n_2mainValue【保健センター・保健所】&#10;一人当たり面積"/>
        <xdr:cNvSpPr txBox="1"/>
      </xdr:nvSpPr>
      <xdr:spPr>
        <a:xfrm>
          <a:off x="20199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17" name="正方形/長方形 61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18" name="正方形/長方形 61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19" name="正方形/長方形 61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20" name="正方形/長方形 61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23" name="正方形/長方形 62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24" name="正方形/長方形 62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25" name="正方形/長方形 62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26" name="正方形/長方形 62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38" name="直線コネクタ 6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39" name="テキスト ボックス 63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0" name="直線コネクタ 6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1" name="テキスト ボックス 6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2" name="直線コネクタ 6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3" name="テキスト ボックス 6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4" name="直線コネクタ 6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5" name="テキスト ボックス 6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6" name="直線コネクタ 6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7" name="テキスト ボックス 6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9" name="テキスト ボックス 6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51" name="直線コネクタ 650"/>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52"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53" name="直線コネクタ 652"/>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54"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55" name="直線コネクタ 654"/>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165752</xdr:rowOff>
    </xdr:from>
    <xdr:ext cx="405111" cy="259045"/>
    <xdr:sp macro="" textlink="">
      <xdr:nvSpPr>
        <xdr:cNvPr id="656" name="【庁舎】&#10;有形固定資産減価償却率平均値テキスト"/>
        <xdr:cNvSpPr txBox="1"/>
      </xdr:nvSpPr>
      <xdr:spPr>
        <a:xfrm>
          <a:off x="16357600" y="176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57" name="フローチャート: 判断 656"/>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58" name="フローチャート: 判断 657"/>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59" name="フローチャート: 判断 658"/>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60" name="フローチャート: 判断 659"/>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xdr:rowOff>
    </xdr:from>
    <xdr:to>
      <xdr:col>85</xdr:col>
      <xdr:colOff>177800</xdr:colOff>
      <xdr:row>102</xdr:row>
      <xdr:rowOff>115570</xdr:rowOff>
    </xdr:to>
    <xdr:sp macro="" textlink="">
      <xdr:nvSpPr>
        <xdr:cNvPr id="666" name="楕円 665"/>
        <xdr:cNvSpPr/>
      </xdr:nvSpPr>
      <xdr:spPr>
        <a:xfrm>
          <a:off x="162687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36847</xdr:rowOff>
    </xdr:from>
    <xdr:ext cx="405111" cy="259045"/>
    <xdr:sp macro="" textlink="">
      <xdr:nvSpPr>
        <xdr:cNvPr id="667" name="【庁舎】&#10;有形固定資産減価償却率該当値テキスト"/>
        <xdr:cNvSpPr txBox="1"/>
      </xdr:nvSpPr>
      <xdr:spPr>
        <a:xfrm>
          <a:off x="16357600"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44450</xdr:rowOff>
    </xdr:from>
    <xdr:to>
      <xdr:col>81</xdr:col>
      <xdr:colOff>101600</xdr:colOff>
      <xdr:row>102</xdr:row>
      <xdr:rowOff>146050</xdr:rowOff>
    </xdr:to>
    <xdr:sp macro="" textlink="">
      <xdr:nvSpPr>
        <xdr:cNvPr id="668" name="楕円 667"/>
        <xdr:cNvSpPr/>
      </xdr:nvSpPr>
      <xdr:spPr>
        <a:xfrm>
          <a:off x="15430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64770</xdr:rowOff>
    </xdr:from>
    <xdr:to>
      <xdr:col>85</xdr:col>
      <xdr:colOff>127000</xdr:colOff>
      <xdr:row>102</xdr:row>
      <xdr:rowOff>95250</xdr:rowOff>
    </xdr:to>
    <xdr:cxnSp macro="">
      <xdr:nvCxnSpPr>
        <xdr:cNvPr id="669" name="直線コネクタ 668"/>
        <xdr:cNvCxnSpPr/>
      </xdr:nvCxnSpPr>
      <xdr:spPr>
        <a:xfrm flipV="1">
          <a:off x="15481300" y="17552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50164</xdr:rowOff>
    </xdr:from>
    <xdr:to>
      <xdr:col>76</xdr:col>
      <xdr:colOff>165100</xdr:colOff>
      <xdr:row>102</xdr:row>
      <xdr:rowOff>151764</xdr:rowOff>
    </xdr:to>
    <xdr:sp macro="" textlink="">
      <xdr:nvSpPr>
        <xdr:cNvPr id="670" name="楕円 669"/>
        <xdr:cNvSpPr/>
      </xdr:nvSpPr>
      <xdr:spPr>
        <a:xfrm>
          <a:off x="145415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95250</xdr:rowOff>
    </xdr:from>
    <xdr:to>
      <xdr:col>81</xdr:col>
      <xdr:colOff>50800</xdr:colOff>
      <xdr:row>102</xdr:row>
      <xdr:rowOff>100964</xdr:rowOff>
    </xdr:to>
    <xdr:cxnSp macro="">
      <xdr:nvCxnSpPr>
        <xdr:cNvPr id="671" name="直線コネクタ 670"/>
        <xdr:cNvCxnSpPr/>
      </xdr:nvCxnSpPr>
      <xdr:spPr>
        <a:xfrm flipV="1">
          <a:off x="14592300" y="175831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131463</xdr:rowOff>
    </xdr:from>
    <xdr:ext cx="405111" cy="259045"/>
    <xdr:sp macro="" textlink="">
      <xdr:nvSpPr>
        <xdr:cNvPr id="672" name="n_1aveValue【庁舎】&#10;有形固定資産減価償却率"/>
        <xdr:cNvSpPr txBox="1"/>
      </xdr:nvSpPr>
      <xdr:spPr>
        <a:xfrm>
          <a:off x="152660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146702</xdr:rowOff>
    </xdr:from>
    <xdr:ext cx="405111" cy="259045"/>
    <xdr:sp macro="" textlink="">
      <xdr:nvSpPr>
        <xdr:cNvPr id="673" name="n_2aveValue【庁舎】&#10;有形固定資産減価償却率"/>
        <xdr:cNvSpPr txBox="1"/>
      </xdr:nvSpPr>
      <xdr:spPr>
        <a:xfrm>
          <a:off x="14389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674"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162577</xdr:rowOff>
    </xdr:from>
    <xdr:ext cx="405111" cy="259045"/>
    <xdr:sp macro="" textlink="">
      <xdr:nvSpPr>
        <xdr:cNvPr id="675" name="n_1mainValue【庁舎】&#10;有形固定資産減価償却率"/>
        <xdr:cNvSpPr txBox="1"/>
      </xdr:nvSpPr>
      <xdr:spPr>
        <a:xfrm>
          <a:off x="152660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168291</xdr:rowOff>
    </xdr:from>
    <xdr:ext cx="405111" cy="259045"/>
    <xdr:sp macro="" textlink="">
      <xdr:nvSpPr>
        <xdr:cNvPr id="676" name="n_2mainValue【庁舎】&#10;有形固定資産減価償却率"/>
        <xdr:cNvSpPr txBox="1"/>
      </xdr:nvSpPr>
      <xdr:spPr>
        <a:xfrm>
          <a:off x="14389744"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7" name="直線コネクタ 6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8" name="テキスト ボックス 6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9" name="直線コネクタ 6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0" name="テキスト ボックス 6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1" name="直線コネクタ 6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2" name="テキスト ボックス 6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3" name="直線コネクタ 6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4" name="テキスト ボックス 6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5" name="直線コネクタ 6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6" name="テキスト ボックス 6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7" name="直線コネクタ 6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8" name="テキスト ボックス 6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9" name="直線コネクタ 6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0" name="テキスト ボックス 6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702" name="直線コネクタ 701"/>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03"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04" name="直線コネクタ 703"/>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05"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06" name="直線コネクタ 705"/>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07" name="【庁舎】&#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08" name="フローチャート: 判断 707"/>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709" name="フローチャート: 判断 708"/>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710" name="フローチャート: 判断 709"/>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711" name="フローチャート: 判断 710"/>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17" name="楕円 716"/>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718" name="【庁舎】&#10;一人当たり面積該当値テキスト"/>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110308</xdr:rowOff>
    </xdr:from>
    <xdr:to>
      <xdr:col>112</xdr:col>
      <xdr:colOff>38100</xdr:colOff>
      <xdr:row>107</xdr:row>
      <xdr:rowOff>40458</xdr:rowOff>
    </xdr:to>
    <xdr:sp macro="" textlink="">
      <xdr:nvSpPr>
        <xdr:cNvPr id="719" name="楕円 718"/>
        <xdr:cNvSpPr/>
      </xdr:nvSpPr>
      <xdr:spPr>
        <a:xfrm>
          <a:off x="2127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161108</xdr:rowOff>
    </xdr:from>
    <xdr:to>
      <xdr:col>116</xdr:col>
      <xdr:colOff>63500</xdr:colOff>
      <xdr:row>106</xdr:row>
      <xdr:rowOff>167639</xdr:rowOff>
    </xdr:to>
    <xdr:cxnSp macro="">
      <xdr:nvCxnSpPr>
        <xdr:cNvPr id="720" name="直線コネクタ 719"/>
        <xdr:cNvCxnSpPr/>
      </xdr:nvCxnSpPr>
      <xdr:spPr>
        <a:xfrm>
          <a:off x="21323300" y="183348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721" name="楕円 720"/>
        <xdr:cNvSpPr/>
      </xdr:nvSpPr>
      <xdr:spPr>
        <a:xfrm>
          <a:off x="2038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82731</xdr:rowOff>
    </xdr:from>
    <xdr:to>
      <xdr:col>111</xdr:col>
      <xdr:colOff>177800</xdr:colOff>
      <xdr:row>106</xdr:row>
      <xdr:rowOff>161108</xdr:rowOff>
    </xdr:to>
    <xdr:cxnSp macro="">
      <xdr:nvCxnSpPr>
        <xdr:cNvPr id="722" name="直線コネクタ 721"/>
        <xdr:cNvCxnSpPr/>
      </xdr:nvCxnSpPr>
      <xdr:spPr>
        <a:xfrm>
          <a:off x="20434300" y="182564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31585</xdr:rowOff>
    </xdr:from>
    <xdr:ext cx="469744" cy="259045"/>
    <xdr:sp macro="" textlink="">
      <xdr:nvSpPr>
        <xdr:cNvPr id="723" name="n_1aveValue【庁舎】&#10;一人当たり面積"/>
        <xdr:cNvSpPr txBox="1"/>
      </xdr:nvSpPr>
      <xdr:spPr>
        <a:xfrm>
          <a:off x="21075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724" name="n_2aveValue【庁舎】&#10;一人当たり面積"/>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70048</xdr:rowOff>
    </xdr:from>
    <xdr:ext cx="469744" cy="259045"/>
    <xdr:sp macro="" textlink="">
      <xdr:nvSpPr>
        <xdr:cNvPr id="725" name="n_3aveValue【庁舎】&#10;一人当たり面積"/>
        <xdr:cNvSpPr txBox="1"/>
      </xdr:nvSpPr>
      <xdr:spPr>
        <a:xfrm>
          <a:off x="19310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56985</xdr:rowOff>
    </xdr:from>
    <xdr:ext cx="469744" cy="259045"/>
    <xdr:sp macro="" textlink="">
      <xdr:nvSpPr>
        <xdr:cNvPr id="726" name="n_1mainValue【庁舎】&#10;一人当たり面積"/>
        <xdr:cNvSpPr txBox="1"/>
      </xdr:nvSpPr>
      <xdr:spPr>
        <a:xfrm>
          <a:off x="210757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727" name="n_2mainValue【庁舎】&#10;一人当たり面積"/>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類似団体と比較して特に有形固定資産減価償却率が高くなっている施設は、保健センター・保健所、庁舎等であり、一方で低くなっている施設は、図書館、体育館・プール等である。</a:t>
          </a:r>
        </a:p>
        <a:p>
          <a:r>
            <a:rPr kumimoji="1" lang="ja-JP" altLang="en-US" sz="1300">
              <a:latin typeface="ＭＳ Ｐゴシック" panose="020B0600070205080204" pitchFamily="50" charset="-128"/>
              <a:ea typeface="ＭＳ Ｐゴシック" panose="020B0600070205080204" pitchFamily="50" charset="-128"/>
            </a:rPr>
            <a:t>保健センター・保健所は</a:t>
          </a:r>
          <a:r>
            <a:rPr kumimoji="1" lang="en-US" altLang="ja-JP" sz="1300">
              <a:latin typeface="ＭＳ Ｐゴシック" panose="020B0600070205080204" pitchFamily="50" charset="-128"/>
              <a:ea typeface="ＭＳ Ｐゴシック" panose="020B0600070205080204" pitchFamily="50" charset="-128"/>
            </a:rPr>
            <a:t>79.3</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ポイント上回った。昭和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年代にかけて滝野川福祉保健センター（現・滝野川健康支援センター）、北区保健所を建設し、耐用年数である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年を経過しつつあるためである。必要な修繕を行っており、使用上の問題はない。</a:t>
          </a:r>
        </a:p>
        <a:p>
          <a:r>
            <a:rPr kumimoji="1" lang="ja-JP" altLang="en-US" sz="1300">
              <a:latin typeface="ＭＳ Ｐゴシック" panose="020B0600070205080204" pitchFamily="50" charset="-128"/>
              <a:ea typeface="ＭＳ Ｐゴシック" panose="020B0600070205080204" pitchFamily="50" charset="-128"/>
            </a:rPr>
            <a:t>庁舎は</a:t>
          </a:r>
          <a:r>
            <a:rPr kumimoji="1" lang="en-US" altLang="ja-JP" sz="1300">
              <a:latin typeface="ＭＳ Ｐゴシック" panose="020B0600070205080204" pitchFamily="50" charset="-128"/>
              <a:ea typeface="ＭＳ Ｐゴシック" panose="020B0600070205080204" pitchFamily="50" charset="-128"/>
            </a:rPr>
            <a:t>58.6</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ポイント上回った。耐震性や老朽化など現庁舎の現状と様々な課題を踏まえ、平成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年度には国立印刷局王子工場用地の一部を新庁舎建設予定地とすることを決定した。</a:t>
          </a:r>
        </a:p>
        <a:p>
          <a:r>
            <a:rPr kumimoji="1" lang="ja-JP" altLang="en-US" sz="1300">
              <a:latin typeface="ＭＳ Ｐゴシック" panose="020B0600070205080204" pitchFamily="50" charset="-128"/>
              <a:ea typeface="ＭＳ Ｐゴシック" panose="020B0600070205080204" pitchFamily="50" charset="-128"/>
            </a:rPr>
            <a:t>図書館は</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ポイント下回った。平成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年度に最も規模の大きい中央図書館を建替えたため、低くなっている。</a:t>
          </a:r>
        </a:p>
        <a:p>
          <a:r>
            <a:rPr kumimoji="1" lang="ja-JP" altLang="en-US" sz="1300">
              <a:latin typeface="ＭＳ Ｐゴシック" panose="020B0600070205080204" pitchFamily="50" charset="-128"/>
              <a:ea typeface="ＭＳ Ｐゴシック" panose="020B0600070205080204" pitchFamily="50" charset="-128"/>
            </a:rPr>
            <a:t>体育館・プール等は</a:t>
          </a:r>
          <a:r>
            <a:rPr kumimoji="1" lang="en-US" altLang="ja-JP" sz="1300">
              <a:latin typeface="ＭＳ Ｐゴシック" panose="020B0600070205080204" pitchFamily="50" charset="-128"/>
              <a:ea typeface="ＭＳ Ｐゴシック" panose="020B0600070205080204" pitchFamily="50" charset="-128"/>
            </a:rPr>
            <a:t>39.0</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ポイント下回った。平成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月に赤羽体育館を新たに竣工したため、低くなっている。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351,976
329,355
20.61
149,418,926
144,745,755
4,592,771
91,444,691
27,406,172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財政力指数は前年度から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低下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0.39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となり、特別区税の歳入に占める割合が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％と類似団体平均を大きく下回るなど、低い水準で推移している。一方で、都区財政調整交付金は歳入の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占め、依存度が高い状況にある。その要因として、少子高齢化の進展が著しいことが考えられ、ファミリー層などの担税力のある世代の定住化を図り、バランスのとれた人口構成の実現に努めていく必要が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59531</xdr:rowOff>
    </xdr:to>
    <xdr:cxnSp macro="">
      <xdr:nvCxnSpPr>
        <xdr:cNvPr id="73" name="直線コネクタ 72"/>
        <xdr:cNvCxnSpPr/>
      </xdr:nvCxnSpPr>
      <xdr:spPr>
        <a:xfrm>
          <a:off x="4114800" y="7588250"/>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59531</xdr:rowOff>
    </xdr:to>
    <xdr:cxnSp macro="">
      <xdr:nvCxnSpPr>
        <xdr:cNvPr id="76" name="直線コネクタ 75"/>
        <xdr:cNvCxnSpPr/>
      </xdr:nvCxnSpPr>
      <xdr:spPr>
        <a:xfrm flipV="1">
          <a:off x="3225800" y="75882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59531</xdr:rowOff>
    </xdr:from>
    <xdr:to>
      <xdr:col>15</xdr:col>
      <xdr:colOff>82550</xdr:colOff>
      <xdr:row>44</xdr:row>
      <xdr:rowOff>74613</xdr:rowOff>
    </xdr:to>
    <xdr:cxnSp macro="">
      <xdr:nvCxnSpPr>
        <xdr:cNvPr id="79" name="直線コネクタ 78"/>
        <xdr:cNvCxnSpPr/>
      </xdr:nvCxnSpPr>
      <xdr:spPr>
        <a:xfrm flipV="1">
          <a:off x="2336800" y="760333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74613</xdr:rowOff>
    </xdr:from>
    <xdr:to>
      <xdr:col>11</xdr:col>
      <xdr:colOff>31750</xdr:colOff>
      <xdr:row>44</xdr:row>
      <xdr:rowOff>89694</xdr:rowOff>
    </xdr:to>
    <xdr:cxnSp macro="">
      <xdr:nvCxnSpPr>
        <xdr:cNvPr id="82" name="直線コネクタ 81"/>
        <xdr:cNvCxnSpPr/>
      </xdr:nvCxnSpPr>
      <xdr:spPr>
        <a:xfrm flipV="1">
          <a:off x="1447800" y="761841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8731</xdr:rowOff>
    </xdr:from>
    <xdr:to>
      <xdr:col>23</xdr:col>
      <xdr:colOff>184150</xdr:colOff>
      <xdr:row>44</xdr:row>
      <xdr:rowOff>110331</xdr:rowOff>
    </xdr:to>
    <xdr:sp macro="" textlink="">
      <xdr:nvSpPr>
        <xdr:cNvPr id="92" name="楕円 91"/>
        <xdr:cNvSpPr/>
      </xdr:nvSpPr>
      <xdr:spPr>
        <a:xfrm>
          <a:off x="4902200" y="7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76058</xdr:rowOff>
    </xdr:from>
    <xdr:ext cx="762000" cy="259045"/>
    <xdr:sp macro="" textlink="">
      <xdr:nvSpPr>
        <xdr:cNvPr id="93" name="財政力該当値テキスト"/>
        <xdr:cNvSpPr txBox="1"/>
      </xdr:nvSpPr>
      <xdr:spPr>
        <a:xfrm>
          <a:off x="5041900" y="744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4" name="楕円 93"/>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5" name="テキスト ボックス 94"/>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8731</xdr:rowOff>
    </xdr:from>
    <xdr:to>
      <xdr:col>15</xdr:col>
      <xdr:colOff>133350</xdr:colOff>
      <xdr:row>44</xdr:row>
      <xdr:rowOff>110331</xdr:rowOff>
    </xdr:to>
    <xdr:sp macro="" textlink="">
      <xdr:nvSpPr>
        <xdr:cNvPr id="96" name="楕円 95"/>
        <xdr:cNvSpPr/>
      </xdr:nvSpPr>
      <xdr:spPr>
        <a:xfrm>
          <a:off x="3175000" y="7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95108</xdr:rowOff>
    </xdr:from>
    <xdr:ext cx="762000" cy="259045"/>
    <xdr:sp macro="" textlink="">
      <xdr:nvSpPr>
        <xdr:cNvPr id="97" name="テキスト ボックス 96"/>
        <xdr:cNvSpPr txBox="1"/>
      </xdr:nvSpPr>
      <xdr:spPr>
        <a:xfrm>
          <a:off x="2844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23813</xdr:rowOff>
    </xdr:from>
    <xdr:to>
      <xdr:col>11</xdr:col>
      <xdr:colOff>82550</xdr:colOff>
      <xdr:row>44</xdr:row>
      <xdr:rowOff>125413</xdr:rowOff>
    </xdr:to>
    <xdr:sp macro="" textlink="">
      <xdr:nvSpPr>
        <xdr:cNvPr id="98" name="楕円 97"/>
        <xdr:cNvSpPr/>
      </xdr:nvSpPr>
      <xdr:spPr>
        <a:xfrm>
          <a:off x="2286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110190</xdr:rowOff>
    </xdr:from>
    <xdr:ext cx="762000" cy="259045"/>
    <xdr:sp macro="" textlink="">
      <xdr:nvSpPr>
        <xdr:cNvPr id="99" name="テキスト ボックス 98"/>
        <xdr:cNvSpPr txBox="1"/>
      </xdr:nvSpPr>
      <xdr:spPr>
        <a:xfrm>
          <a:off x="1955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38894</xdr:rowOff>
    </xdr:from>
    <xdr:to>
      <xdr:col>7</xdr:col>
      <xdr:colOff>31750</xdr:colOff>
      <xdr:row>44</xdr:row>
      <xdr:rowOff>140494</xdr:rowOff>
    </xdr:to>
    <xdr:sp macro="" textlink="">
      <xdr:nvSpPr>
        <xdr:cNvPr id="100" name="楕円 99"/>
        <xdr:cNvSpPr/>
      </xdr:nvSpPr>
      <xdr:spPr>
        <a:xfrm>
          <a:off x="1397000" y="7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125271</xdr:rowOff>
    </xdr:from>
    <xdr:ext cx="762000" cy="259045"/>
    <xdr:sp macro="" textlink="">
      <xdr:nvSpPr>
        <xdr:cNvPr id="101" name="テキスト ボックス 100"/>
        <xdr:cNvSpPr txBox="1"/>
      </xdr:nvSpPr>
      <xdr:spPr>
        <a:xfrm>
          <a:off x="1066800" y="7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経常収支比率は、前年度から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低下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81.6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％となった。これは、保育所待機児童解消を図るため保育所定員を拡大したことによる扶助費の増などにより、経常的な経費に充当した一般財源等が増加した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都区財政調整交付金が大きく増加したことなどによる経常的一般財源等の増がそれを上回ったことによる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引き続き、収納対策の充実や「北区経営改革プラン</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２０２０</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」の実行に全力を挙げて取り組み、適正水準とされる</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％の範囲に収めるよう努める。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46482</xdr:rowOff>
    </xdr:from>
    <xdr:to>
      <xdr:col>23</xdr:col>
      <xdr:colOff>133350</xdr:colOff>
      <xdr:row>67</xdr:row>
      <xdr:rowOff>51054</xdr:rowOff>
    </xdr:to>
    <xdr:cxnSp macro="">
      <xdr:nvCxnSpPr>
        <xdr:cNvPr id="134" name="直線コネクタ 133"/>
        <xdr:cNvCxnSpPr/>
      </xdr:nvCxnSpPr>
      <xdr:spPr>
        <a:xfrm flipV="1">
          <a:off x="4114800" y="11190732"/>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22098</xdr:rowOff>
    </xdr:from>
    <xdr:to>
      <xdr:col>19</xdr:col>
      <xdr:colOff>133350</xdr:colOff>
      <xdr:row>67</xdr:row>
      <xdr:rowOff>51054</xdr:rowOff>
    </xdr:to>
    <xdr:cxnSp macro="">
      <xdr:nvCxnSpPr>
        <xdr:cNvPr id="137" name="直線コネクタ 136"/>
        <xdr:cNvCxnSpPr/>
      </xdr:nvCxnSpPr>
      <xdr:spPr>
        <a:xfrm>
          <a:off x="3225800" y="115092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48768</xdr:rowOff>
    </xdr:from>
    <xdr:to>
      <xdr:col>15</xdr:col>
      <xdr:colOff>82550</xdr:colOff>
      <xdr:row>67</xdr:row>
      <xdr:rowOff>22098</xdr:rowOff>
    </xdr:to>
    <xdr:cxnSp macro="">
      <xdr:nvCxnSpPr>
        <xdr:cNvPr id="140" name="直線コネクタ 139"/>
        <xdr:cNvCxnSpPr/>
      </xdr:nvCxnSpPr>
      <xdr:spPr>
        <a:xfrm>
          <a:off x="2336800" y="113644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48768</xdr:rowOff>
    </xdr:from>
    <xdr:to>
      <xdr:col>11</xdr:col>
      <xdr:colOff>31750</xdr:colOff>
      <xdr:row>67</xdr:row>
      <xdr:rowOff>137922</xdr:rowOff>
    </xdr:to>
    <xdr:cxnSp macro="">
      <xdr:nvCxnSpPr>
        <xdr:cNvPr id="143" name="直線コネクタ 142"/>
        <xdr:cNvCxnSpPr/>
      </xdr:nvCxnSpPr>
      <xdr:spPr>
        <a:xfrm flipV="1">
          <a:off x="1447800" y="1136446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5" name="テキスト ボックス 14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20591</xdr:rowOff>
    </xdr:from>
    <xdr:ext cx="762000" cy="259045"/>
    <xdr:sp macro="" textlink="">
      <xdr:nvSpPr>
        <xdr:cNvPr id="147" name="テキスト ボックス 146"/>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167132</xdr:rowOff>
    </xdr:from>
    <xdr:to>
      <xdr:col>23</xdr:col>
      <xdr:colOff>184150</xdr:colOff>
      <xdr:row>65</xdr:row>
      <xdr:rowOff>97282</xdr:rowOff>
    </xdr:to>
    <xdr:sp macro="" textlink="">
      <xdr:nvSpPr>
        <xdr:cNvPr id="153" name="楕円 152"/>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139209</xdr:rowOff>
    </xdr:from>
    <xdr:ext cx="762000" cy="259045"/>
    <xdr:sp macro="" textlink="">
      <xdr:nvSpPr>
        <xdr:cNvPr id="154" name="財政構造の弾力性該当値テキスト"/>
        <xdr:cNvSpPr txBox="1"/>
      </xdr:nvSpPr>
      <xdr:spPr>
        <a:xfrm>
          <a:off x="5041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254</xdr:rowOff>
    </xdr:from>
    <xdr:to>
      <xdr:col>19</xdr:col>
      <xdr:colOff>184150</xdr:colOff>
      <xdr:row>67</xdr:row>
      <xdr:rowOff>101854</xdr:rowOff>
    </xdr:to>
    <xdr:sp macro="" textlink="">
      <xdr:nvSpPr>
        <xdr:cNvPr id="155" name="楕円 154"/>
        <xdr:cNvSpPr/>
      </xdr:nvSpPr>
      <xdr:spPr>
        <a:xfrm>
          <a:off x="4064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86631</xdr:rowOff>
    </xdr:from>
    <xdr:ext cx="736600" cy="259045"/>
    <xdr:sp macro="" textlink="">
      <xdr:nvSpPr>
        <xdr:cNvPr id="156" name="テキスト ボックス 155"/>
        <xdr:cNvSpPr txBox="1"/>
      </xdr:nvSpPr>
      <xdr:spPr>
        <a:xfrm>
          <a:off x="3733800" y="1157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142748</xdr:rowOff>
    </xdr:from>
    <xdr:to>
      <xdr:col>15</xdr:col>
      <xdr:colOff>133350</xdr:colOff>
      <xdr:row>67</xdr:row>
      <xdr:rowOff>72898</xdr:rowOff>
    </xdr:to>
    <xdr:sp macro="" textlink="">
      <xdr:nvSpPr>
        <xdr:cNvPr id="157" name="楕円 156"/>
        <xdr:cNvSpPr/>
      </xdr:nvSpPr>
      <xdr:spPr>
        <a:xfrm>
          <a:off x="3175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57675</xdr:rowOff>
    </xdr:from>
    <xdr:ext cx="762000" cy="259045"/>
    <xdr:sp macro="" textlink="">
      <xdr:nvSpPr>
        <xdr:cNvPr id="158" name="テキスト ボックス 157"/>
        <xdr:cNvSpPr txBox="1"/>
      </xdr:nvSpPr>
      <xdr:spPr>
        <a:xfrm>
          <a:off x="2844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169418</xdr:rowOff>
    </xdr:from>
    <xdr:to>
      <xdr:col>11</xdr:col>
      <xdr:colOff>82550</xdr:colOff>
      <xdr:row>66</xdr:row>
      <xdr:rowOff>99568</xdr:rowOff>
    </xdr:to>
    <xdr:sp macro="" textlink="">
      <xdr:nvSpPr>
        <xdr:cNvPr id="159" name="楕円 158"/>
        <xdr:cNvSpPr/>
      </xdr:nvSpPr>
      <xdr:spPr>
        <a:xfrm>
          <a:off x="2286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84345</xdr:rowOff>
    </xdr:from>
    <xdr:ext cx="762000" cy="259045"/>
    <xdr:sp macro="" textlink="">
      <xdr:nvSpPr>
        <xdr:cNvPr id="160" name="テキスト ボックス 159"/>
        <xdr:cNvSpPr txBox="1"/>
      </xdr:nvSpPr>
      <xdr:spPr>
        <a:xfrm>
          <a:off x="1955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87122</xdr:rowOff>
    </xdr:from>
    <xdr:to>
      <xdr:col>7</xdr:col>
      <xdr:colOff>31750</xdr:colOff>
      <xdr:row>68</xdr:row>
      <xdr:rowOff>17272</xdr:rowOff>
    </xdr:to>
    <xdr:sp macro="" textlink="">
      <xdr:nvSpPr>
        <xdr:cNvPr id="161" name="楕円 160"/>
        <xdr:cNvSpPr/>
      </xdr:nvSpPr>
      <xdr:spPr>
        <a:xfrm>
          <a:off x="1397000" y="11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2049</xdr:rowOff>
    </xdr:from>
    <xdr:ext cx="762000" cy="259045"/>
    <xdr:sp macro="" textlink="">
      <xdr:nvSpPr>
        <xdr:cNvPr id="162" name="テキスト ボックス 161"/>
        <xdr:cNvSpPr txBox="1"/>
      </xdr:nvSpPr>
      <xdr:spPr>
        <a:xfrm>
          <a:off x="1066800" y="116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人口１人当たりの人件費・物件費等決算額は、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人口の増により人件費（退職金を除く）は減少したものの、新校舎開設準備費等の増による物件費の増により、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464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129,171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円となった。維持補修費については、施設の経年劣化により今後増加していくことが見込まれるが、「</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北区</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等総合管理計画</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」による公共施設の総量削減を推進するとともに、計画的な維持保全に努め、適切な管理を行っていく。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132190</xdr:rowOff>
    </xdr:from>
    <xdr:to>
      <xdr:col>23</xdr:col>
      <xdr:colOff>133350</xdr:colOff>
      <xdr:row>81</xdr:row>
      <xdr:rowOff>134429</xdr:rowOff>
    </xdr:to>
    <xdr:cxnSp macro="">
      <xdr:nvCxnSpPr>
        <xdr:cNvPr id="195" name="直線コネクタ 194"/>
        <xdr:cNvCxnSpPr/>
      </xdr:nvCxnSpPr>
      <xdr:spPr>
        <a:xfrm>
          <a:off x="4114800" y="14019640"/>
          <a:ext cx="838200" cy="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86016</xdr:rowOff>
    </xdr:from>
    <xdr:ext cx="762000" cy="259045"/>
    <xdr:sp macro="" textlink="">
      <xdr:nvSpPr>
        <xdr:cNvPr id="196" name="人件費・物件費等の状況平均値テキスト"/>
        <xdr:cNvSpPr txBox="1"/>
      </xdr:nvSpPr>
      <xdr:spPr>
        <a:xfrm>
          <a:off x="5041900" y="13802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132190</xdr:rowOff>
    </xdr:from>
    <xdr:to>
      <xdr:col>19</xdr:col>
      <xdr:colOff>133350</xdr:colOff>
      <xdr:row>81</xdr:row>
      <xdr:rowOff>139410</xdr:rowOff>
    </xdr:to>
    <xdr:cxnSp macro="">
      <xdr:nvCxnSpPr>
        <xdr:cNvPr id="198" name="直線コネクタ 197"/>
        <xdr:cNvCxnSpPr/>
      </xdr:nvCxnSpPr>
      <xdr:spPr>
        <a:xfrm flipV="1">
          <a:off x="3225800" y="14019640"/>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6191</xdr:rowOff>
    </xdr:from>
    <xdr:ext cx="736600" cy="259045"/>
    <xdr:sp macro="" textlink="">
      <xdr:nvSpPr>
        <xdr:cNvPr id="200" name="テキスト ボックス 199"/>
        <xdr:cNvSpPr txBox="1"/>
      </xdr:nvSpPr>
      <xdr:spPr>
        <a:xfrm>
          <a:off x="3733800" y="1372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139410</xdr:rowOff>
    </xdr:from>
    <xdr:to>
      <xdr:col>15</xdr:col>
      <xdr:colOff>82550</xdr:colOff>
      <xdr:row>81</xdr:row>
      <xdr:rowOff>141891</xdr:rowOff>
    </xdr:to>
    <xdr:cxnSp macro="">
      <xdr:nvCxnSpPr>
        <xdr:cNvPr id="201" name="直線コネクタ 200"/>
        <xdr:cNvCxnSpPr/>
      </xdr:nvCxnSpPr>
      <xdr:spPr>
        <a:xfrm flipV="1">
          <a:off x="2336800" y="14026860"/>
          <a:ext cx="889000" cy="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13619</xdr:rowOff>
    </xdr:from>
    <xdr:ext cx="762000" cy="259045"/>
    <xdr:sp macro="" textlink="">
      <xdr:nvSpPr>
        <xdr:cNvPr id="203" name="テキスト ボックス 202"/>
        <xdr:cNvSpPr txBox="1"/>
      </xdr:nvSpPr>
      <xdr:spPr>
        <a:xfrm>
          <a:off x="2844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130626</xdr:rowOff>
    </xdr:from>
    <xdr:to>
      <xdr:col>11</xdr:col>
      <xdr:colOff>31750</xdr:colOff>
      <xdr:row>81</xdr:row>
      <xdr:rowOff>141891</xdr:rowOff>
    </xdr:to>
    <xdr:cxnSp macro="">
      <xdr:nvCxnSpPr>
        <xdr:cNvPr id="204" name="直線コネクタ 203"/>
        <xdr:cNvCxnSpPr/>
      </xdr:nvCxnSpPr>
      <xdr:spPr>
        <a:xfrm>
          <a:off x="1447800" y="14018076"/>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5342</xdr:rowOff>
    </xdr:from>
    <xdr:ext cx="762000" cy="259045"/>
    <xdr:sp macro="" textlink="">
      <xdr:nvSpPr>
        <xdr:cNvPr id="206" name="テキスト ボックス 205"/>
        <xdr:cNvSpPr txBox="1"/>
      </xdr:nvSpPr>
      <xdr:spPr>
        <a:xfrm>
          <a:off x="1955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170558</xdr:rowOff>
    </xdr:from>
    <xdr:ext cx="762000" cy="259045"/>
    <xdr:sp macro="" textlink="">
      <xdr:nvSpPr>
        <xdr:cNvPr id="208" name="テキスト ボックス 207"/>
        <xdr:cNvSpPr txBox="1"/>
      </xdr:nvSpPr>
      <xdr:spPr>
        <a:xfrm>
          <a:off x="1066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83629</xdr:rowOff>
    </xdr:from>
    <xdr:to>
      <xdr:col>23</xdr:col>
      <xdr:colOff>184150</xdr:colOff>
      <xdr:row>82</xdr:row>
      <xdr:rowOff>13779</xdr:rowOff>
    </xdr:to>
    <xdr:sp macro="" textlink="">
      <xdr:nvSpPr>
        <xdr:cNvPr id="214" name="楕円 213"/>
        <xdr:cNvSpPr/>
      </xdr:nvSpPr>
      <xdr:spPr>
        <a:xfrm>
          <a:off x="4902200" y="139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131906</xdr:rowOff>
    </xdr:from>
    <xdr:ext cx="762000" cy="259045"/>
    <xdr:sp macro="" textlink="">
      <xdr:nvSpPr>
        <xdr:cNvPr id="215" name="人件費・物件費等の状況該当値テキスト"/>
        <xdr:cNvSpPr txBox="1"/>
      </xdr:nvSpPr>
      <xdr:spPr>
        <a:xfrm>
          <a:off x="5041900" y="1401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81390</xdr:rowOff>
    </xdr:from>
    <xdr:to>
      <xdr:col>19</xdr:col>
      <xdr:colOff>184150</xdr:colOff>
      <xdr:row>82</xdr:row>
      <xdr:rowOff>11540</xdr:rowOff>
    </xdr:to>
    <xdr:sp macro="" textlink="">
      <xdr:nvSpPr>
        <xdr:cNvPr id="216" name="楕円 215"/>
        <xdr:cNvSpPr/>
      </xdr:nvSpPr>
      <xdr:spPr>
        <a:xfrm>
          <a:off x="4064000" y="139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167767</xdr:rowOff>
    </xdr:from>
    <xdr:ext cx="736600" cy="259045"/>
    <xdr:sp macro="" textlink="">
      <xdr:nvSpPr>
        <xdr:cNvPr id="217" name="テキスト ボックス 216"/>
        <xdr:cNvSpPr txBox="1"/>
      </xdr:nvSpPr>
      <xdr:spPr>
        <a:xfrm>
          <a:off x="3733800" y="140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88610</xdr:rowOff>
    </xdr:from>
    <xdr:to>
      <xdr:col>15</xdr:col>
      <xdr:colOff>133350</xdr:colOff>
      <xdr:row>82</xdr:row>
      <xdr:rowOff>18760</xdr:rowOff>
    </xdr:to>
    <xdr:sp macro="" textlink="">
      <xdr:nvSpPr>
        <xdr:cNvPr id="218" name="楕円 217"/>
        <xdr:cNvSpPr/>
      </xdr:nvSpPr>
      <xdr:spPr>
        <a:xfrm>
          <a:off x="3175000" y="139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3537</xdr:rowOff>
    </xdr:from>
    <xdr:ext cx="762000" cy="259045"/>
    <xdr:sp macro="" textlink="">
      <xdr:nvSpPr>
        <xdr:cNvPr id="219" name="テキスト ボックス 218"/>
        <xdr:cNvSpPr txBox="1"/>
      </xdr:nvSpPr>
      <xdr:spPr>
        <a:xfrm>
          <a:off x="2844800" y="14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91091</xdr:rowOff>
    </xdr:from>
    <xdr:to>
      <xdr:col>11</xdr:col>
      <xdr:colOff>82550</xdr:colOff>
      <xdr:row>82</xdr:row>
      <xdr:rowOff>21241</xdr:rowOff>
    </xdr:to>
    <xdr:sp macro="" textlink="">
      <xdr:nvSpPr>
        <xdr:cNvPr id="220" name="楕円 219"/>
        <xdr:cNvSpPr/>
      </xdr:nvSpPr>
      <xdr:spPr>
        <a:xfrm>
          <a:off x="2286000" y="139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6018</xdr:rowOff>
    </xdr:from>
    <xdr:ext cx="762000" cy="259045"/>
    <xdr:sp macro="" textlink="">
      <xdr:nvSpPr>
        <xdr:cNvPr id="221" name="テキスト ボックス 220"/>
        <xdr:cNvSpPr txBox="1"/>
      </xdr:nvSpPr>
      <xdr:spPr>
        <a:xfrm>
          <a:off x="1955800" y="140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79826</xdr:rowOff>
    </xdr:from>
    <xdr:to>
      <xdr:col>7</xdr:col>
      <xdr:colOff>31750</xdr:colOff>
      <xdr:row>82</xdr:row>
      <xdr:rowOff>9976</xdr:rowOff>
    </xdr:to>
    <xdr:sp macro="" textlink="">
      <xdr:nvSpPr>
        <xdr:cNvPr id="222" name="楕円 221"/>
        <xdr:cNvSpPr/>
      </xdr:nvSpPr>
      <xdr:spPr>
        <a:xfrm>
          <a:off x="1397000" y="139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166203</xdr:rowOff>
    </xdr:from>
    <xdr:ext cx="762000" cy="259045"/>
    <xdr:sp macro="" textlink="">
      <xdr:nvSpPr>
        <xdr:cNvPr id="223" name="テキスト ボックス 222"/>
        <xdr:cNvSpPr txBox="1"/>
      </xdr:nvSpPr>
      <xdr:spPr>
        <a:xfrm>
          <a:off x="1066800" y="1405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ラスパイレス指数は、前年度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99.3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となった。給与については、特別区人事委員会勧告による特別区共通の給料表を使用しており、今後も特別区として給与体系の再構築を進め、総人件費の抑制に努めていく。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84</xdr:row>
      <xdr:rowOff>122766</xdr:rowOff>
    </xdr:to>
    <xdr:cxnSp macro="">
      <xdr:nvCxnSpPr>
        <xdr:cNvPr id="257" name="直線コネクタ 256"/>
        <xdr:cNvCxnSpPr/>
      </xdr:nvCxnSpPr>
      <xdr:spPr>
        <a:xfrm flipV="1">
          <a:off x="16179800" y="14323484"/>
          <a:ext cx="8382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8"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122766</xdr:rowOff>
    </xdr:to>
    <xdr:cxnSp macro="">
      <xdr:nvCxnSpPr>
        <xdr:cNvPr id="260" name="直線コネクタ 259"/>
        <xdr:cNvCxnSpPr/>
      </xdr:nvCxnSpPr>
      <xdr:spPr>
        <a:xfrm>
          <a:off x="15290800" y="143637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2" name="テキスト ボックス 261"/>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133350</xdr:rowOff>
    </xdr:to>
    <xdr:cxnSp macro="">
      <xdr:nvCxnSpPr>
        <xdr:cNvPr id="263" name="直線コネクタ 262"/>
        <xdr:cNvCxnSpPr/>
      </xdr:nvCxnSpPr>
      <xdr:spPr>
        <a:xfrm>
          <a:off x="14401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83</xdr:row>
      <xdr:rowOff>93134</xdr:rowOff>
    </xdr:to>
    <xdr:cxnSp macro="">
      <xdr:nvCxnSpPr>
        <xdr:cNvPr id="266" name="直線コネクタ 265"/>
        <xdr:cNvCxnSpPr/>
      </xdr:nvCxnSpPr>
      <xdr:spPr>
        <a:xfrm>
          <a:off x="13512800" y="1396153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37693</xdr:rowOff>
    </xdr:from>
    <xdr:ext cx="762000" cy="259045"/>
    <xdr:sp macro="" textlink="">
      <xdr:nvSpPr>
        <xdr:cNvPr id="268" name="テキスト ボックス 267"/>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6" name="楕円 275"/>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7"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8" name="楕円 277"/>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9" name="テキスト ボックス 278"/>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2" name="楕円 281"/>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3" name="テキスト ボックス 282"/>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4" name="楕円 283"/>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109661</xdr:rowOff>
    </xdr:from>
    <xdr:ext cx="762000" cy="259045"/>
    <xdr:sp macro="" textlink="">
      <xdr:nvSpPr>
        <xdr:cNvPr id="285" name="テキスト ボックス 284"/>
        <xdr:cNvSpPr txBox="1"/>
      </xdr:nvSpPr>
      <xdr:spPr>
        <a:xfrm>
          <a:off x="131318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人口１千人当たりの職員数は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7.31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人となり</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0.14</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した。これは、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保育所定員を拡大したことによる保育士の増などに伴い、普通会計の職員数が前年度比</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78</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人の増となったことによる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行政需要の多様化、複雑化に対応しつつ、指定管理者施設の拡充をはじめ、外部化を基軸とした事務事業の見直しを進めるなど、「</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北区</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職員定数管理計画２０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２０</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」に基づいた適正な定数管理を行い、類似団体の平均水準を下回るよう抑制に努めていく。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125367</xdr:rowOff>
    </xdr:from>
    <xdr:to>
      <xdr:col>81</xdr:col>
      <xdr:colOff>44450</xdr:colOff>
      <xdr:row>60</xdr:row>
      <xdr:rowOff>141454</xdr:rowOff>
    </xdr:to>
    <xdr:cxnSp macro="">
      <xdr:nvCxnSpPr>
        <xdr:cNvPr id="322" name="直線コネクタ 321"/>
        <xdr:cNvCxnSpPr/>
      </xdr:nvCxnSpPr>
      <xdr:spPr>
        <a:xfrm>
          <a:off x="16179800" y="104123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154533</xdr:rowOff>
    </xdr:from>
    <xdr:ext cx="762000" cy="259045"/>
    <xdr:sp macro="" textlink="">
      <xdr:nvSpPr>
        <xdr:cNvPr id="323" name="定員管理の状況平均値テキスト"/>
        <xdr:cNvSpPr txBox="1"/>
      </xdr:nvSpPr>
      <xdr:spPr>
        <a:xfrm>
          <a:off x="17106900" y="100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118473</xdr:rowOff>
    </xdr:from>
    <xdr:to>
      <xdr:col>77</xdr:col>
      <xdr:colOff>44450</xdr:colOff>
      <xdr:row>60</xdr:row>
      <xdr:rowOff>125367</xdr:rowOff>
    </xdr:to>
    <xdr:cxnSp macro="">
      <xdr:nvCxnSpPr>
        <xdr:cNvPr id="325" name="直線コネクタ 324"/>
        <xdr:cNvCxnSpPr/>
      </xdr:nvCxnSpPr>
      <xdr:spPr>
        <a:xfrm>
          <a:off x="15290800" y="104054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27" name="テキスト ボックス 326"/>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94343</xdr:rowOff>
    </xdr:from>
    <xdr:to>
      <xdr:col>72</xdr:col>
      <xdr:colOff>203200</xdr:colOff>
      <xdr:row>60</xdr:row>
      <xdr:rowOff>118473</xdr:rowOff>
    </xdr:to>
    <xdr:cxnSp macro="">
      <xdr:nvCxnSpPr>
        <xdr:cNvPr id="328" name="直線コネクタ 327"/>
        <xdr:cNvCxnSpPr/>
      </xdr:nvCxnSpPr>
      <xdr:spPr>
        <a:xfrm>
          <a:off x="14401800" y="10381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0" name="テキスト ボックス 329"/>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94343</xdr:rowOff>
    </xdr:from>
    <xdr:to>
      <xdr:col>68</xdr:col>
      <xdr:colOff>152400</xdr:colOff>
      <xdr:row>60</xdr:row>
      <xdr:rowOff>98939</xdr:rowOff>
    </xdr:to>
    <xdr:cxnSp macro="">
      <xdr:nvCxnSpPr>
        <xdr:cNvPr id="331" name="直線コネクタ 330"/>
        <xdr:cNvCxnSpPr/>
      </xdr:nvCxnSpPr>
      <xdr:spPr>
        <a:xfrm flipV="1">
          <a:off x="13512800" y="1038134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90973</xdr:rowOff>
    </xdr:from>
    <xdr:ext cx="762000" cy="259045"/>
    <xdr:sp macro="" textlink="">
      <xdr:nvSpPr>
        <xdr:cNvPr id="335" name="テキスト ボックス 334"/>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90654</xdr:rowOff>
    </xdr:from>
    <xdr:to>
      <xdr:col>81</xdr:col>
      <xdr:colOff>95250</xdr:colOff>
      <xdr:row>61</xdr:row>
      <xdr:rowOff>20804</xdr:rowOff>
    </xdr:to>
    <xdr:sp macro="" textlink="">
      <xdr:nvSpPr>
        <xdr:cNvPr id="341" name="楕円 340"/>
        <xdr:cNvSpPr/>
      </xdr:nvSpPr>
      <xdr:spPr>
        <a:xfrm>
          <a:off x="169672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62731</xdr:rowOff>
    </xdr:from>
    <xdr:ext cx="762000" cy="259045"/>
    <xdr:sp macro="" textlink="">
      <xdr:nvSpPr>
        <xdr:cNvPr id="342" name="定員管理の状況該当値テキスト"/>
        <xdr:cNvSpPr txBox="1"/>
      </xdr:nvSpPr>
      <xdr:spPr>
        <a:xfrm>
          <a:off x="17106900" y="1034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74567</xdr:rowOff>
    </xdr:from>
    <xdr:to>
      <xdr:col>77</xdr:col>
      <xdr:colOff>95250</xdr:colOff>
      <xdr:row>61</xdr:row>
      <xdr:rowOff>4717</xdr:rowOff>
    </xdr:to>
    <xdr:sp macro="" textlink="">
      <xdr:nvSpPr>
        <xdr:cNvPr id="343" name="楕円 342"/>
        <xdr:cNvSpPr/>
      </xdr:nvSpPr>
      <xdr:spPr>
        <a:xfrm>
          <a:off x="16129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160944</xdr:rowOff>
    </xdr:from>
    <xdr:ext cx="736600" cy="259045"/>
    <xdr:sp macro="" textlink="">
      <xdr:nvSpPr>
        <xdr:cNvPr id="344" name="テキスト ボックス 34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67673</xdr:rowOff>
    </xdr:from>
    <xdr:to>
      <xdr:col>73</xdr:col>
      <xdr:colOff>44450</xdr:colOff>
      <xdr:row>60</xdr:row>
      <xdr:rowOff>169273</xdr:rowOff>
    </xdr:to>
    <xdr:sp macro="" textlink="">
      <xdr:nvSpPr>
        <xdr:cNvPr id="345" name="楕円 344"/>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154050</xdr:rowOff>
    </xdr:from>
    <xdr:ext cx="762000" cy="259045"/>
    <xdr:sp macro="" textlink="">
      <xdr:nvSpPr>
        <xdr:cNvPr id="346" name="テキスト ボックス 345"/>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43543</xdr:rowOff>
    </xdr:from>
    <xdr:to>
      <xdr:col>68</xdr:col>
      <xdr:colOff>203200</xdr:colOff>
      <xdr:row>60</xdr:row>
      <xdr:rowOff>145143</xdr:rowOff>
    </xdr:to>
    <xdr:sp macro="" textlink="">
      <xdr:nvSpPr>
        <xdr:cNvPr id="347" name="楕円 346"/>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129920</xdr:rowOff>
    </xdr:from>
    <xdr:ext cx="762000" cy="259045"/>
    <xdr:sp macro="" textlink="">
      <xdr:nvSpPr>
        <xdr:cNvPr id="348" name="テキスト ボックス 347"/>
        <xdr:cNvSpPr txBox="1"/>
      </xdr:nvSpPr>
      <xdr:spPr>
        <a:xfrm>
          <a:off x="14020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48139</xdr:rowOff>
    </xdr:from>
    <xdr:to>
      <xdr:col>64</xdr:col>
      <xdr:colOff>152400</xdr:colOff>
      <xdr:row>60</xdr:row>
      <xdr:rowOff>149739</xdr:rowOff>
    </xdr:to>
    <xdr:sp macro="" textlink="">
      <xdr:nvSpPr>
        <xdr:cNvPr id="349" name="楕円 348"/>
        <xdr:cNvSpPr/>
      </xdr:nvSpPr>
      <xdr:spPr>
        <a:xfrm>
          <a:off x="13462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134516</xdr:rowOff>
    </xdr:from>
    <xdr:ext cx="762000" cy="259045"/>
    <xdr:sp macro="" textlink="">
      <xdr:nvSpPr>
        <xdr:cNvPr id="350" name="テキスト ボックス 349"/>
        <xdr:cNvSpPr txBox="1"/>
      </xdr:nvSpPr>
      <xdr:spPr>
        <a:xfrm>
          <a:off x="13131800" y="1042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実質公債費比率は、前年度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と同率の△</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。今後も学校改築などで区債発行が見込まれるが、引き続き将来負担への影響に配慮し、計画的な活用を図るとともに、減債基金への積立てを継続し、償還財源を確保していく。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128058</xdr:rowOff>
    </xdr:from>
    <xdr:to>
      <xdr:col>81</xdr:col>
      <xdr:colOff>44450</xdr:colOff>
      <xdr:row>39</xdr:row>
      <xdr:rowOff>16933</xdr:rowOff>
    </xdr:to>
    <xdr:cxnSp macro="">
      <xdr:nvCxnSpPr>
        <xdr:cNvPr id="381" name="直線コネクタ 380"/>
        <xdr:cNvCxnSpPr/>
      </xdr:nvCxnSpPr>
      <xdr:spPr>
        <a:xfrm>
          <a:off x="16179800" y="664315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2"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128058</xdr:rowOff>
    </xdr:from>
    <xdr:to>
      <xdr:col>77</xdr:col>
      <xdr:colOff>44450</xdr:colOff>
      <xdr:row>38</xdr:row>
      <xdr:rowOff>128058</xdr:rowOff>
    </xdr:to>
    <xdr:cxnSp macro="">
      <xdr:nvCxnSpPr>
        <xdr:cNvPr id="384" name="直線コネクタ 383"/>
        <xdr:cNvCxnSpPr/>
      </xdr:nvCxnSpPr>
      <xdr:spPr>
        <a:xfrm>
          <a:off x="15290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128058</xdr:rowOff>
    </xdr:from>
    <xdr:to>
      <xdr:col>72</xdr:col>
      <xdr:colOff>203200</xdr:colOff>
      <xdr:row>38</xdr:row>
      <xdr:rowOff>168275</xdr:rowOff>
    </xdr:to>
    <xdr:cxnSp macro="">
      <xdr:nvCxnSpPr>
        <xdr:cNvPr id="387" name="直線コネクタ 386"/>
        <xdr:cNvCxnSpPr/>
      </xdr:nvCxnSpPr>
      <xdr:spPr>
        <a:xfrm flipV="1">
          <a:off x="14401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89" name="テキスト ボックス 388"/>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168275</xdr:rowOff>
    </xdr:from>
    <xdr:to>
      <xdr:col>68</xdr:col>
      <xdr:colOff>152400</xdr:colOff>
      <xdr:row>39</xdr:row>
      <xdr:rowOff>117475</xdr:rowOff>
    </xdr:to>
    <xdr:cxnSp macro="">
      <xdr:nvCxnSpPr>
        <xdr:cNvPr id="390" name="直線コネクタ 389"/>
        <xdr:cNvCxnSpPr/>
      </xdr:nvCxnSpPr>
      <xdr:spPr>
        <a:xfrm flipV="1">
          <a:off x="13512800" y="66833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102252</xdr:rowOff>
    </xdr:from>
    <xdr:ext cx="762000" cy="259045"/>
    <xdr:sp macro="" textlink="">
      <xdr:nvSpPr>
        <xdr:cNvPr id="392" name="テキスト ボックス 391"/>
        <xdr:cNvSpPr txBox="1"/>
      </xdr:nvSpPr>
      <xdr:spPr>
        <a:xfrm>
          <a:off x="14020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4" name="テキスト ボックス 393"/>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400" name="楕円 399"/>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109660</xdr:rowOff>
    </xdr:from>
    <xdr:ext cx="762000" cy="259045"/>
    <xdr:sp macro="" textlink="">
      <xdr:nvSpPr>
        <xdr:cNvPr id="401" name="公債費負担の状況該当値テキスト"/>
        <xdr:cNvSpPr txBox="1"/>
      </xdr:nvSpPr>
      <xdr:spPr>
        <a:xfrm>
          <a:off x="17106900" y="662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77258</xdr:rowOff>
    </xdr:from>
    <xdr:to>
      <xdr:col>77</xdr:col>
      <xdr:colOff>95250</xdr:colOff>
      <xdr:row>39</xdr:row>
      <xdr:rowOff>7408</xdr:rowOff>
    </xdr:to>
    <xdr:sp macro="" textlink="">
      <xdr:nvSpPr>
        <xdr:cNvPr id="402" name="楕円 401"/>
        <xdr:cNvSpPr/>
      </xdr:nvSpPr>
      <xdr:spPr>
        <a:xfrm>
          <a:off x="16129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17585</xdr:rowOff>
    </xdr:from>
    <xdr:ext cx="736600" cy="259045"/>
    <xdr:sp macro="" textlink="">
      <xdr:nvSpPr>
        <xdr:cNvPr id="403" name="テキスト ボックス 402"/>
        <xdr:cNvSpPr txBox="1"/>
      </xdr:nvSpPr>
      <xdr:spPr>
        <a:xfrm>
          <a:off x="15798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77258</xdr:rowOff>
    </xdr:from>
    <xdr:to>
      <xdr:col>73</xdr:col>
      <xdr:colOff>44450</xdr:colOff>
      <xdr:row>39</xdr:row>
      <xdr:rowOff>7408</xdr:rowOff>
    </xdr:to>
    <xdr:sp macro="" textlink="">
      <xdr:nvSpPr>
        <xdr:cNvPr id="404" name="楕円 403"/>
        <xdr:cNvSpPr/>
      </xdr:nvSpPr>
      <xdr:spPr>
        <a:xfrm>
          <a:off x="15240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17585</xdr:rowOff>
    </xdr:from>
    <xdr:ext cx="762000" cy="259045"/>
    <xdr:sp macro="" textlink="">
      <xdr:nvSpPr>
        <xdr:cNvPr id="405" name="テキスト ボックス 404"/>
        <xdr:cNvSpPr txBox="1"/>
      </xdr:nvSpPr>
      <xdr:spPr>
        <a:xfrm>
          <a:off x="14909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117475</xdr:rowOff>
    </xdr:from>
    <xdr:to>
      <xdr:col>68</xdr:col>
      <xdr:colOff>203200</xdr:colOff>
      <xdr:row>39</xdr:row>
      <xdr:rowOff>47625</xdr:rowOff>
    </xdr:to>
    <xdr:sp macro="" textlink="">
      <xdr:nvSpPr>
        <xdr:cNvPr id="406" name="楕円 405"/>
        <xdr:cNvSpPr/>
      </xdr:nvSpPr>
      <xdr:spPr>
        <a:xfrm>
          <a:off x="14351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407" name="テキスト ボックス 406"/>
        <xdr:cNvSpPr txBox="1"/>
      </xdr:nvSpPr>
      <xdr:spPr>
        <a:xfrm>
          <a:off x="14020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66675</xdr:rowOff>
    </xdr:from>
    <xdr:to>
      <xdr:col>64</xdr:col>
      <xdr:colOff>152400</xdr:colOff>
      <xdr:row>39</xdr:row>
      <xdr:rowOff>168275</xdr:rowOff>
    </xdr:to>
    <xdr:sp macro="" textlink="">
      <xdr:nvSpPr>
        <xdr:cNvPr id="408" name="楕円 407"/>
        <xdr:cNvSpPr/>
      </xdr:nvSpPr>
      <xdr:spPr>
        <a:xfrm>
          <a:off x="13462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7002</xdr:rowOff>
    </xdr:from>
    <xdr:ext cx="762000" cy="259045"/>
    <xdr:sp macro="" textlink="">
      <xdr:nvSpPr>
        <xdr:cNvPr id="409" name="テキスト ボックス 408"/>
        <xdr:cNvSpPr txBox="1"/>
      </xdr:nvSpPr>
      <xdr:spPr>
        <a:xfrm>
          <a:off x="13131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区債の現在高や債務負担行為に基づく支出予定額等を含めた将来負担額に対して、基金などの充当可能財源が上回っている状態にあり、将来負担比率は引き続き算定されていない。今後も区債の発行等にあたっては、財源措置の有無などを勘案し適正な活用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351,976
329,355
20.61
149,418,926
144,745,755
4,592,771
91,444,691
27,406,172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人件費は、退職職員数の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に伴う退職金の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増等があったものの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都区財政調整交付金が大きく増加したことなどにより、経常的一般財源等が大幅な増となったため、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今後も行政需要の多様化、複雑化に対応しつつ、指定管理者施設の拡充をはじめ、外部化を基軸とした事務事業の見直しを進め、「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北区</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職員定数管理計画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２０２０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」に基づき、適正な定数管理を行っていく。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19050</xdr:rowOff>
    </xdr:from>
    <xdr:to>
      <xdr:col>24</xdr:col>
      <xdr:colOff>25400</xdr:colOff>
      <xdr:row>37</xdr:row>
      <xdr:rowOff>158750</xdr:rowOff>
    </xdr:to>
    <xdr:cxnSp macro="">
      <xdr:nvCxnSpPr>
        <xdr:cNvPr id="66" name="直線コネクタ 65"/>
        <xdr:cNvCxnSpPr/>
      </xdr:nvCxnSpPr>
      <xdr:spPr>
        <a:xfrm flipV="1">
          <a:off x="3987800" y="6362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158750</xdr:rowOff>
    </xdr:from>
    <xdr:to>
      <xdr:col>19</xdr:col>
      <xdr:colOff>187325</xdr:colOff>
      <xdr:row>38</xdr:row>
      <xdr:rowOff>88900</xdr:rowOff>
    </xdr:to>
    <xdr:cxnSp macro="">
      <xdr:nvCxnSpPr>
        <xdr:cNvPr id="69" name="直線コネクタ 68"/>
        <xdr:cNvCxnSpPr/>
      </xdr:nvCxnSpPr>
      <xdr:spPr>
        <a:xfrm flipV="1">
          <a:off x="3098800" y="6502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38100</xdr:rowOff>
    </xdr:from>
    <xdr:to>
      <xdr:col>15</xdr:col>
      <xdr:colOff>98425</xdr:colOff>
      <xdr:row>38</xdr:row>
      <xdr:rowOff>88900</xdr:rowOff>
    </xdr:to>
    <xdr:cxnSp macro="">
      <xdr:nvCxnSpPr>
        <xdr:cNvPr id="72" name="直線コネクタ 71"/>
        <xdr:cNvCxnSpPr/>
      </xdr:nvCxnSpPr>
      <xdr:spPr>
        <a:xfrm>
          <a:off x="2209800" y="655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38100</xdr:rowOff>
    </xdr:from>
    <xdr:to>
      <xdr:col>11</xdr:col>
      <xdr:colOff>9525</xdr:colOff>
      <xdr:row>39</xdr:row>
      <xdr:rowOff>57150</xdr:rowOff>
    </xdr:to>
    <xdr:cxnSp macro="">
      <xdr:nvCxnSpPr>
        <xdr:cNvPr id="75" name="直線コネクタ 74"/>
        <xdr:cNvCxnSpPr/>
      </xdr:nvCxnSpPr>
      <xdr:spPr>
        <a:xfrm flipV="1">
          <a:off x="1320800" y="6553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85" name="楕円 84"/>
        <xdr:cNvSpPr/>
      </xdr:nvSpPr>
      <xdr:spPr>
        <a:xfrm>
          <a:off x="4775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111777</xdr:rowOff>
    </xdr:from>
    <xdr:ext cx="762000" cy="259045"/>
    <xdr:sp macro="" textlink="">
      <xdr:nvSpPr>
        <xdr:cNvPr id="86" name="人件費該当値テキスト"/>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107950</xdr:rowOff>
    </xdr:from>
    <xdr:to>
      <xdr:col>20</xdr:col>
      <xdr:colOff>38100</xdr:colOff>
      <xdr:row>38</xdr:row>
      <xdr:rowOff>38100</xdr:rowOff>
    </xdr:to>
    <xdr:sp macro="" textlink="">
      <xdr:nvSpPr>
        <xdr:cNvPr id="87" name="楕円 86"/>
        <xdr:cNvSpPr/>
      </xdr:nvSpPr>
      <xdr:spPr>
        <a:xfrm>
          <a:off x="393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22877</xdr:rowOff>
    </xdr:from>
    <xdr:ext cx="736600" cy="259045"/>
    <xdr:sp macro="" textlink="">
      <xdr:nvSpPr>
        <xdr:cNvPr id="88" name="テキスト ボックス 87"/>
        <xdr:cNvSpPr txBox="1"/>
      </xdr:nvSpPr>
      <xdr:spPr>
        <a:xfrm>
          <a:off x="3606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158750</xdr:rowOff>
    </xdr:from>
    <xdr:to>
      <xdr:col>11</xdr:col>
      <xdr:colOff>60325</xdr:colOff>
      <xdr:row>38</xdr:row>
      <xdr:rowOff>88900</xdr:rowOff>
    </xdr:to>
    <xdr:sp macro="" textlink="">
      <xdr:nvSpPr>
        <xdr:cNvPr id="91" name="楕円 90"/>
        <xdr:cNvSpPr/>
      </xdr:nvSpPr>
      <xdr:spPr>
        <a:xfrm>
          <a:off x="2159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73677</xdr:rowOff>
    </xdr:from>
    <xdr:ext cx="762000" cy="259045"/>
    <xdr:sp macro="" textlink="">
      <xdr:nvSpPr>
        <xdr:cNvPr id="92" name="テキスト ボックス 91"/>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6350</xdr:rowOff>
    </xdr:from>
    <xdr:to>
      <xdr:col>6</xdr:col>
      <xdr:colOff>171450</xdr:colOff>
      <xdr:row>39</xdr:row>
      <xdr:rowOff>107950</xdr:rowOff>
    </xdr:to>
    <xdr:sp macro="" textlink="">
      <xdr:nvSpPr>
        <xdr:cNvPr id="93" name="楕円 92"/>
        <xdr:cNvSpPr/>
      </xdr:nvSpPr>
      <xdr:spPr>
        <a:xfrm>
          <a:off x="127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92727</xdr:rowOff>
    </xdr:from>
    <xdr:ext cx="762000" cy="259045"/>
    <xdr:sp macro="" textlink="">
      <xdr:nvSpPr>
        <xdr:cNvPr id="94" name="テキスト ボックス 93"/>
        <xdr:cNvSpPr txBox="1"/>
      </xdr:nvSpPr>
      <xdr:spPr>
        <a:xfrm>
          <a:off x="93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放課後子ども総合プラン等推進事業費等が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加したものの、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都区財政調整交付金が大きく増加したことなどにより、経常的一般財源等が大幅な増となったため、前年度から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事業の外部化や管理経費の増加に伴い物件費は高止まりの状況が続いているが、競争性を確保した調達を進めるなど、コストの抑制、削減に努めていく。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14</xdr:row>
      <xdr:rowOff>50800</xdr:rowOff>
    </xdr:to>
    <xdr:cxnSp macro="">
      <xdr:nvCxnSpPr>
        <xdr:cNvPr id="127" name="直線コネクタ 126"/>
        <xdr:cNvCxnSpPr/>
      </xdr:nvCxnSpPr>
      <xdr:spPr>
        <a:xfrm flipV="1">
          <a:off x="15671800" y="2298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22877</xdr:rowOff>
    </xdr:from>
    <xdr:ext cx="762000" cy="259045"/>
    <xdr:sp macro="" textlink="">
      <xdr:nvSpPr>
        <xdr:cNvPr id="128" name="物件費平均値テキスト"/>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38100</xdr:rowOff>
    </xdr:from>
    <xdr:to>
      <xdr:col>78</xdr:col>
      <xdr:colOff>69850</xdr:colOff>
      <xdr:row>14</xdr:row>
      <xdr:rowOff>50800</xdr:rowOff>
    </xdr:to>
    <xdr:cxnSp macro="">
      <xdr:nvCxnSpPr>
        <xdr:cNvPr id="130" name="直線コネクタ 129"/>
        <xdr:cNvCxnSpPr/>
      </xdr:nvCxnSpPr>
      <xdr:spPr>
        <a:xfrm>
          <a:off x="14782800" y="243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32" name="テキスト ボックス 131"/>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38100</xdr:rowOff>
    </xdr:from>
    <xdr:to>
      <xdr:col>73</xdr:col>
      <xdr:colOff>180975</xdr:colOff>
      <xdr:row>14</xdr:row>
      <xdr:rowOff>50800</xdr:rowOff>
    </xdr:to>
    <xdr:cxnSp macro="">
      <xdr:nvCxnSpPr>
        <xdr:cNvPr id="133" name="直線コネクタ 132"/>
        <xdr:cNvCxnSpPr/>
      </xdr:nvCxnSpPr>
      <xdr:spPr>
        <a:xfrm flipV="1">
          <a:off x="13893800" y="243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35" name="テキスト ボックス 134"/>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76200</xdr:rowOff>
    </xdr:to>
    <xdr:cxnSp macro="">
      <xdr:nvCxnSpPr>
        <xdr:cNvPr id="136" name="直線コネクタ 135"/>
        <xdr:cNvCxnSpPr/>
      </xdr:nvCxnSpPr>
      <xdr:spPr>
        <a:xfrm flipV="1">
          <a:off x="13004800" y="245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38" name="テキスト ボックス 137"/>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6" name="楕円 145"/>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35577</xdr:rowOff>
    </xdr:from>
    <xdr:ext cx="762000" cy="259045"/>
    <xdr:sp macro="" textlink="">
      <xdr:nvSpPr>
        <xdr:cNvPr id="147" name="物件費該当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8" name="楕円 147"/>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9" name="テキスト ボックス 148"/>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158750</xdr:rowOff>
    </xdr:from>
    <xdr:to>
      <xdr:col>74</xdr:col>
      <xdr:colOff>31750</xdr:colOff>
      <xdr:row>14</xdr:row>
      <xdr:rowOff>88900</xdr:rowOff>
    </xdr:to>
    <xdr:sp macro="" textlink="">
      <xdr:nvSpPr>
        <xdr:cNvPr id="150" name="楕円 149"/>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53" name="テキスト ボックス 152"/>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25400</xdr:rowOff>
    </xdr:from>
    <xdr:to>
      <xdr:col>65</xdr:col>
      <xdr:colOff>53975</xdr:colOff>
      <xdr:row>14</xdr:row>
      <xdr:rowOff>127000</xdr:rowOff>
    </xdr:to>
    <xdr:sp macro="" textlink="">
      <xdr:nvSpPr>
        <xdr:cNvPr id="154" name="楕円 153"/>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扶助費は、保育所待機児童解消対策に伴う保育所入所児童数の増による関係経費の増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等があったものの、都区財政調整交付金が大きく増加したことなどにより、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経常的一般財源等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が大幅な増となったため、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進展する高齢化や子育て施策の充実などにより、今後も上昇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は続くと見込まれるため、その財源の確保に努めていく。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99785</xdr:rowOff>
    </xdr:to>
    <xdr:cxnSp macro="">
      <xdr:nvCxnSpPr>
        <xdr:cNvPr id="190" name="直線コネクタ 189"/>
        <xdr:cNvCxnSpPr/>
      </xdr:nvCxnSpPr>
      <xdr:spPr>
        <a:xfrm flipV="1">
          <a:off x="3987800" y="10332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30134</xdr:rowOff>
    </xdr:from>
    <xdr:ext cx="762000" cy="259045"/>
    <xdr:sp macro="" textlink="">
      <xdr:nvSpPr>
        <xdr:cNvPr id="191" name="扶助費平均値テキスト"/>
        <xdr:cNvSpPr txBox="1"/>
      </xdr:nvSpPr>
      <xdr:spPr>
        <a:xfrm>
          <a:off x="4914900" y="997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1815</xdr:rowOff>
    </xdr:from>
    <xdr:to>
      <xdr:col>19</xdr:col>
      <xdr:colOff>187325</xdr:colOff>
      <xdr:row>60</xdr:row>
      <xdr:rowOff>99785</xdr:rowOff>
    </xdr:to>
    <xdr:cxnSp macro="">
      <xdr:nvCxnSpPr>
        <xdr:cNvPr id="193" name="直線コネクタ 192"/>
        <xdr:cNvCxnSpPr/>
      </xdr:nvCxnSpPr>
      <xdr:spPr>
        <a:xfrm>
          <a:off x="3098800" y="10288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114499</xdr:rowOff>
    </xdr:from>
    <xdr:ext cx="736600" cy="259045"/>
    <xdr:sp macro="" textlink="">
      <xdr:nvSpPr>
        <xdr:cNvPr id="195" name="テキスト ボックス 194"/>
        <xdr:cNvSpPr txBox="1"/>
      </xdr:nvSpPr>
      <xdr:spPr>
        <a:xfrm>
          <a:off x="3606800" y="98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1815</xdr:rowOff>
    </xdr:to>
    <xdr:cxnSp macro="">
      <xdr:nvCxnSpPr>
        <xdr:cNvPr id="196" name="直線コネクタ 195"/>
        <xdr:cNvCxnSpPr/>
      </xdr:nvCxnSpPr>
      <xdr:spPr>
        <a:xfrm>
          <a:off x="2209800" y="10223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5642</xdr:rowOff>
    </xdr:from>
    <xdr:ext cx="762000" cy="259045"/>
    <xdr:sp macro="" textlink="">
      <xdr:nvSpPr>
        <xdr:cNvPr id="198" name="テキスト ボックス 197"/>
        <xdr:cNvSpPr txBox="1"/>
      </xdr:nvSpPr>
      <xdr:spPr>
        <a:xfrm>
          <a:off x="2717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75293</xdr:rowOff>
    </xdr:from>
    <xdr:to>
      <xdr:col>11</xdr:col>
      <xdr:colOff>9525</xdr:colOff>
      <xdr:row>59</xdr:row>
      <xdr:rowOff>107950</xdr:rowOff>
    </xdr:to>
    <xdr:cxnSp macro="">
      <xdr:nvCxnSpPr>
        <xdr:cNvPr id="199" name="直線コネクタ 198"/>
        <xdr:cNvCxnSpPr/>
      </xdr:nvCxnSpPr>
      <xdr:spPr>
        <a:xfrm>
          <a:off x="1320800" y="1019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100892</xdr:rowOff>
    </xdr:from>
    <xdr:ext cx="762000" cy="259045"/>
    <xdr:sp macro="" textlink="">
      <xdr:nvSpPr>
        <xdr:cNvPr id="201" name="テキスト ボックス 200"/>
        <xdr:cNvSpPr txBox="1"/>
      </xdr:nvSpPr>
      <xdr:spPr>
        <a:xfrm>
          <a:off x="1828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09" name="楕円 208"/>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138084</xdr:rowOff>
    </xdr:from>
    <xdr:ext cx="762000" cy="259045"/>
    <xdr:sp macro="" textlink="">
      <xdr:nvSpPr>
        <xdr:cNvPr id="210"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48985</xdr:rowOff>
    </xdr:from>
    <xdr:to>
      <xdr:col>20</xdr:col>
      <xdr:colOff>38100</xdr:colOff>
      <xdr:row>60</xdr:row>
      <xdr:rowOff>150585</xdr:rowOff>
    </xdr:to>
    <xdr:sp macro="" textlink="">
      <xdr:nvSpPr>
        <xdr:cNvPr id="211" name="楕円 210"/>
        <xdr:cNvSpPr/>
      </xdr:nvSpPr>
      <xdr:spPr>
        <a:xfrm>
          <a:off x="3937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135362</xdr:rowOff>
    </xdr:from>
    <xdr:ext cx="736600" cy="259045"/>
    <xdr:sp macro="" textlink="">
      <xdr:nvSpPr>
        <xdr:cNvPr id="212" name="テキスト ボックス 211"/>
        <xdr:cNvSpPr txBox="1"/>
      </xdr:nvSpPr>
      <xdr:spPr>
        <a:xfrm>
          <a:off x="3606800" y="1042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122465</xdr:rowOff>
    </xdr:from>
    <xdr:to>
      <xdr:col>15</xdr:col>
      <xdr:colOff>149225</xdr:colOff>
      <xdr:row>60</xdr:row>
      <xdr:rowOff>52615</xdr:rowOff>
    </xdr:to>
    <xdr:sp macro="" textlink="">
      <xdr:nvSpPr>
        <xdr:cNvPr id="213" name="楕円 212"/>
        <xdr:cNvSpPr/>
      </xdr:nvSpPr>
      <xdr:spPr>
        <a:xfrm>
          <a:off x="3048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37392</xdr:rowOff>
    </xdr:from>
    <xdr:ext cx="762000" cy="259045"/>
    <xdr:sp macro="" textlink="">
      <xdr:nvSpPr>
        <xdr:cNvPr id="214" name="テキスト ボックス 213"/>
        <xdr:cNvSpPr txBox="1"/>
      </xdr:nvSpPr>
      <xdr:spPr>
        <a:xfrm>
          <a:off x="2717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5" name="楕円 214"/>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6" name="テキスト ボックス 215"/>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24493</xdr:rowOff>
    </xdr:from>
    <xdr:to>
      <xdr:col>6</xdr:col>
      <xdr:colOff>171450</xdr:colOff>
      <xdr:row>59</xdr:row>
      <xdr:rowOff>126093</xdr:rowOff>
    </xdr:to>
    <xdr:sp macro="" textlink="">
      <xdr:nvSpPr>
        <xdr:cNvPr id="217" name="楕円 216"/>
        <xdr:cNvSpPr/>
      </xdr:nvSpPr>
      <xdr:spPr>
        <a:xfrm>
          <a:off x="1270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110870</xdr:rowOff>
    </xdr:from>
    <xdr:ext cx="762000" cy="259045"/>
    <xdr:sp macro="" textlink="">
      <xdr:nvSpPr>
        <xdr:cNvPr id="218" name="テキスト ボックス 217"/>
        <xdr:cNvSpPr txBox="1"/>
      </xdr:nvSpPr>
      <xdr:spPr>
        <a:xfrm>
          <a:off x="939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その他は、介護保険会計や後期高齢者医療会計への繰出金の増による繰出金の増などにより経費は増加した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、都区財政調整交付金が大きく増加したことなどにより、経常的一般財源等が大幅な増となったため、前年度から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繰出金は高齢化による介護給付費の増などにより今後も増加が見込まれるほか、維持補修費は施設の経年劣化による増加が見込まれる。施設の計画的な維持保全に努めるとともに、介護予防の推進等により経費削減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146050</xdr:rowOff>
    </xdr:from>
    <xdr:to>
      <xdr:col>82</xdr:col>
      <xdr:colOff>107950</xdr:colOff>
      <xdr:row>61</xdr:row>
      <xdr:rowOff>50800</xdr:rowOff>
    </xdr:to>
    <xdr:cxnSp macro="">
      <xdr:nvCxnSpPr>
        <xdr:cNvPr id="251" name="直線コネクタ 250"/>
        <xdr:cNvCxnSpPr/>
      </xdr:nvCxnSpPr>
      <xdr:spPr>
        <a:xfrm flipV="1">
          <a:off x="15671800" y="10433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73677</xdr:rowOff>
    </xdr:from>
    <xdr:ext cx="762000" cy="259045"/>
    <xdr:sp macro="" textlink="">
      <xdr:nvSpPr>
        <xdr:cNvPr id="252"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50800</xdr:rowOff>
    </xdr:from>
    <xdr:to>
      <xdr:col>78</xdr:col>
      <xdr:colOff>69850</xdr:colOff>
      <xdr:row>61</xdr:row>
      <xdr:rowOff>69850</xdr:rowOff>
    </xdr:to>
    <xdr:cxnSp macro="">
      <xdr:nvCxnSpPr>
        <xdr:cNvPr id="254" name="直線コネクタ 253"/>
        <xdr:cNvCxnSpPr/>
      </xdr:nvCxnSpPr>
      <xdr:spPr>
        <a:xfrm flipV="1">
          <a:off x="14782800" y="10509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6" name="テキスト ボックス 255"/>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107950</xdr:rowOff>
    </xdr:from>
    <xdr:to>
      <xdr:col>73</xdr:col>
      <xdr:colOff>180975</xdr:colOff>
      <xdr:row>61</xdr:row>
      <xdr:rowOff>69850</xdr:rowOff>
    </xdr:to>
    <xdr:cxnSp macro="">
      <xdr:nvCxnSpPr>
        <xdr:cNvPr id="257" name="直線コネクタ 256"/>
        <xdr:cNvCxnSpPr/>
      </xdr:nvCxnSpPr>
      <xdr:spPr>
        <a:xfrm>
          <a:off x="13893800" y="10394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107950</xdr:rowOff>
    </xdr:from>
    <xdr:to>
      <xdr:col>69</xdr:col>
      <xdr:colOff>92075</xdr:colOff>
      <xdr:row>61</xdr:row>
      <xdr:rowOff>12700</xdr:rowOff>
    </xdr:to>
    <xdr:cxnSp macro="">
      <xdr:nvCxnSpPr>
        <xdr:cNvPr id="260" name="直線コネクタ 259"/>
        <xdr:cNvCxnSpPr/>
      </xdr:nvCxnSpPr>
      <xdr:spPr>
        <a:xfrm flipV="1">
          <a:off x="13004800" y="10394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4" name="テキスト ボックス 263"/>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95250</xdr:rowOff>
    </xdr:from>
    <xdr:to>
      <xdr:col>82</xdr:col>
      <xdr:colOff>158750</xdr:colOff>
      <xdr:row>61</xdr:row>
      <xdr:rowOff>25400</xdr:rowOff>
    </xdr:to>
    <xdr:sp macro="" textlink="">
      <xdr:nvSpPr>
        <xdr:cNvPr id="270" name="楕円 269"/>
        <xdr:cNvSpPr/>
      </xdr:nvSpPr>
      <xdr:spPr>
        <a:xfrm>
          <a:off x="16459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67327</xdr:rowOff>
    </xdr:from>
    <xdr:ext cx="762000" cy="259045"/>
    <xdr:sp macro="" textlink="">
      <xdr:nvSpPr>
        <xdr:cNvPr id="271" name="その他該当値テキスト"/>
        <xdr:cNvSpPr txBox="1"/>
      </xdr:nvSpPr>
      <xdr:spPr>
        <a:xfrm>
          <a:off x="16598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0</xdr:rowOff>
    </xdr:from>
    <xdr:to>
      <xdr:col>78</xdr:col>
      <xdr:colOff>120650</xdr:colOff>
      <xdr:row>61</xdr:row>
      <xdr:rowOff>101600</xdr:rowOff>
    </xdr:to>
    <xdr:sp macro="" textlink="">
      <xdr:nvSpPr>
        <xdr:cNvPr id="272" name="楕円 271"/>
        <xdr:cNvSpPr/>
      </xdr:nvSpPr>
      <xdr:spPr>
        <a:xfrm>
          <a:off x="15621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86377</xdr:rowOff>
    </xdr:from>
    <xdr:ext cx="736600" cy="259045"/>
    <xdr:sp macro="" textlink="">
      <xdr:nvSpPr>
        <xdr:cNvPr id="273" name="テキスト ボックス 272"/>
        <xdr:cNvSpPr txBox="1"/>
      </xdr:nvSpPr>
      <xdr:spPr>
        <a:xfrm>
          <a:off x="15290800" y="1054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4" name="楕円 273"/>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5" name="テキスト ボックス 274"/>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57150</xdr:rowOff>
    </xdr:from>
    <xdr:to>
      <xdr:col>69</xdr:col>
      <xdr:colOff>142875</xdr:colOff>
      <xdr:row>60</xdr:row>
      <xdr:rowOff>158750</xdr:rowOff>
    </xdr:to>
    <xdr:sp macro="" textlink="">
      <xdr:nvSpPr>
        <xdr:cNvPr id="276" name="楕円 275"/>
        <xdr:cNvSpPr/>
      </xdr:nvSpPr>
      <xdr:spPr>
        <a:xfrm>
          <a:off x="13843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143527</xdr:rowOff>
    </xdr:from>
    <xdr:ext cx="762000" cy="259045"/>
    <xdr:sp macro="" textlink="">
      <xdr:nvSpPr>
        <xdr:cNvPr id="277" name="テキスト ボックス 276"/>
        <xdr:cNvSpPr txBox="1"/>
      </xdr:nvSpPr>
      <xdr:spPr>
        <a:xfrm>
          <a:off x="13512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133350</xdr:rowOff>
    </xdr:from>
    <xdr:to>
      <xdr:col>65</xdr:col>
      <xdr:colOff>53975</xdr:colOff>
      <xdr:row>61</xdr:row>
      <xdr:rowOff>63500</xdr:rowOff>
    </xdr:to>
    <xdr:sp macro="" textlink="">
      <xdr:nvSpPr>
        <xdr:cNvPr id="278" name="楕円 277"/>
        <xdr:cNvSpPr/>
      </xdr:nvSpPr>
      <xdr:spPr>
        <a:xfrm>
          <a:off x="12954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48277</xdr:rowOff>
    </xdr:from>
    <xdr:ext cx="762000" cy="259045"/>
    <xdr:sp macro="" textlink="">
      <xdr:nvSpPr>
        <xdr:cNvPr id="279" name="テキスト ボックス 278"/>
        <xdr:cNvSpPr txBox="1"/>
      </xdr:nvSpPr>
      <xdr:spPr>
        <a:xfrm>
          <a:off x="12623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補助費等は、私立保育所補助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費等が増加したものの、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都区財政調整交付金が大きく増加したことなどにより、経常的一般財源等が大幅な増となったため、前年度から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引き続き、補助の効果や公平性、効率性などの観点を踏まえ、適宜見直しを図るとともに、適正な執行に努めていく。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5" name="直線コネクタ 304"/>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6"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7" name="直線コネクタ 306"/>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08"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09" name="直線コネクタ 308"/>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58420</xdr:rowOff>
    </xdr:to>
    <xdr:cxnSp macro="">
      <xdr:nvCxnSpPr>
        <xdr:cNvPr id="310" name="直線コネクタ 309"/>
        <xdr:cNvCxnSpPr/>
      </xdr:nvCxnSpPr>
      <xdr:spPr>
        <a:xfrm flipV="1">
          <a:off x="15671800" y="6139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1"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2" name="フローチャート: 判断 311"/>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58420</xdr:rowOff>
    </xdr:to>
    <xdr:cxnSp macro="">
      <xdr:nvCxnSpPr>
        <xdr:cNvPr id="313" name="直線コネクタ 312"/>
        <xdr:cNvCxnSpPr/>
      </xdr:nvCxnSpPr>
      <xdr:spPr>
        <a:xfrm>
          <a:off x="14782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4" name="フローチャート: 判断 313"/>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5" name="テキスト ボックス 314"/>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58420</xdr:rowOff>
    </xdr:to>
    <xdr:cxnSp macro="">
      <xdr:nvCxnSpPr>
        <xdr:cNvPr id="316" name="直線コネクタ 315"/>
        <xdr:cNvCxnSpPr/>
      </xdr:nvCxnSpPr>
      <xdr:spPr>
        <a:xfrm flipV="1">
          <a:off x="13893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7" name="フローチャート: 判断 316"/>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18" name="テキスト ボックス 317"/>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37</xdr:row>
      <xdr:rowOff>115570</xdr:rowOff>
    </xdr:to>
    <xdr:cxnSp macro="">
      <xdr:nvCxnSpPr>
        <xdr:cNvPr id="319" name="直線コネクタ 318"/>
        <xdr:cNvCxnSpPr/>
      </xdr:nvCxnSpPr>
      <xdr:spPr>
        <a:xfrm flipV="1">
          <a:off x="13004800" y="62306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0" name="フローチャート: 判断 319"/>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21" name="テキスト ボックス 320"/>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2" name="フローチャート: 判断 321"/>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151147</xdr:rowOff>
    </xdr:from>
    <xdr:ext cx="762000" cy="259045"/>
    <xdr:sp macro="" textlink="">
      <xdr:nvSpPr>
        <xdr:cNvPr id="323" name="テキスト ボックス 322"/>
        <xdr:cNvSpPr txBox="1"/>
      </xdr:nvSpPr>
      <xdr:spPr>
        <a:xfrm>
          <a:off x="12623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9" name="楕円 328"/>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0"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1" name="楕円 330"/>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2" name="テキスト ボックス 331"/>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3" name="楕円 332"/>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4" name="テキスト ボックス 33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5" name="楕円 334"/>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6" name="テキスト ボックス 335"/>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7" name="楕円 336"/>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5097</xdr:rowOff>
    </xdr:from>
    <xdr:ext cx="762000" cy="259045"/>
    <xdr:sp macro="" textlink="">
      <xdr:nvSpPr>
        <xdr:cNvPr id="338" name="テキスト ボックス 337"/>
        <xdr:cNvSpPr txBox="1"/>
      </xdr:nvSpPr>
      <xdr:spPr>
        <a:xfrm>
          <a:off x="12623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公債費は、学校教育施設等整備事業債元利償還金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都区財政調整交付金が大きく増加したことなどにより、経常的一般財源等が大幅な増となったため、前年度から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今後も学校改築などで区債の発行が見込まれるが、引き続き将来負担への影響に配慮し、計画的な活用を図るとともに、減債基金への積立てを継続し、償還財源を確保していく。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7" name="直線コネクタ 366"/>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68"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69" name="直線コネクタ 368"/>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20864</xdr:rowOff>
    </xdr:from>
    <xdr:to>
      <xdr:col>24</xdr:col>
      <xdr:colOff>25400</xdr:colOff>
      <xdr:row>79</xdr:row>
      <xdr:rowOff>86179</xdr:rowOff>
    </xdr:to>
    <xdr:cxnSp macro="">
      <xdr:nvCxnSpPr>
        <xdr:cNvPr id="372" name="直線コネクタ 371"/>
        <xdr:cNvCxnSpPr/>
      </xdr:nvCxnSpPr>
      <xdr:spPr>
        <a:xfrm flipV="1">
          <a:off x="3987800" y="135654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3"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4" name="フローチャート: 判断 373"/>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53521</xdr:rowOff>
    </xdr:from>
    <xdr:to>
      <xdr:col>19</xdr:col>
      <xdr:colOff>187325</xdr:colOff>
      <xdr:row>79</xdr:row>
      <xdr:rowOff>86179</xdr:rowOff>
    </xdr:to>
    <xdr:cxnSp macro="">
      <xdr:nvCxnSpPr>
        <xdr:cNvPr id="375" name="直線コネクタ 374"/>
        <xdr:cNvCxnSpPr/>
      </xdr:nvCxnSpPr>
      <xdr:spPr>
        <a:xfrm>
          <a:off x="3098800" y="13598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6" name="フローチャート: 判断 375"/>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77" name="テキスト ボックス 376"/>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53521</xdr:rowOff>
    </xdr:from>
    <xdr:to>
      <xdr:col>15</xdr:col>
      <xdr:colOff>98425</xdr:colOff>
      <xdr:row>79</xdr:row>
      <xdr:rowOff>53521</xdr:rowOff>
    </xdr:to>
    <xdr:cxnSp macro="">
      <xdr:nvCxnSpPr>
        <xdr:cNvPr id="378" name="直線コネクタ 377"/>
        <xdr:cNvCxnSpPr/>
      </xdr:nvCxnSpPr>
      <xdr:spPr>
        <a:xfrm>
          <a:off x="2209800" y="13598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79" name="フローチャート: 判断 378"/>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155320</xdr:rowOff>
    </xdr:from>
    <xdr:ext cx="762000" cy="259045"/>
    <xdr:sp macro="" textlink="">
      <xdr:nvSpPr>
        <xdr:cNvPr id="380" name="テキスト ボックス 379"/>
        <xdr:cNvSpPr txBox="1"/>
      </xdr:nvSpPr>
      <xdr:spPr>
        <a:xfrm>
          <a:off x="2717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80</xdr:row>
      <xdr:rowOff>12700</xdr:rowOff>
    </xdr:to>
    <xdr:cxnSp macro="">
      <xdr:nvCxnSpPr>
        <xdr:cNvPr id="381" name="直線コネクタ 380"/>
        <xdr:cNvCxnSpPr/>
      </xdr:nvCxnSpPr>
      <xdr:spPr>
        <a:xfrm flipV="1">
          <a:off x="1320800" y="13598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2" name="フローチャート: 判断 381"/>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83" name="テキスト ボックス 382"/>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4" name="フローチャート: 判断 383"/>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85" name="テキスト ボックス 384"/>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91" name="楕円 390"/>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113591</xdr:rowOff>
    </xdr:from>
    <xdr:ext cx="762000" cy="259045"/>
    <xdr:sp macro="" textlink="">
      <xdr:nvSpPr>
        <xdr:cNvPr id="392" name="公債費該当値テキスト"/>
        <xdr:cNvSpPr txBox="1"/>
      </xdr:nvSpPr>
      <xdr:spPr>
        <a:xfrm>
          <a:off x="4914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35379</xdr:rowOff>
    </xdr:from>
    <xdr:to>
      <xdr:col>20</xdr:col>
      <xdr:colOff>38100</xdr:colOff>
      <xdr:row>79</xdr:row>
      <xdr:rowOff>136979</xdr:rowOff>
    </xdr:to>
    <xdr:sp macro="" textlink="">
      <xdr:nvSpPr>
        <xdr:cNvPr id="393" name="楕円 392"/>
        <xdr:cNvSpPr/>
      </xdr:nvSpPr>
      <xdr:spPr>
        <a:xfrm>
          <a:off x="3937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121756</xdr:rowOff>
    </xdr:from>
    <xdr:ext cx="736600" cy="259045"/>
    <xdr:sp macro="" textlink="">
      <xdr:nvSpPr>
        <xdr:cNvPr id="394" name="テキスト ボックス 393"/>
        <xdr:cNvSpPr txBox="1"/>
      </xdr:nvSpPr>
      <xdr:spPr>
        <a:xfrm>
          <a:off x="3606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2721</xdr:rowOff>
    </xdr:from>
    <xdr:to>
      <xdr:col>15</xdr:col>
      <xdr:colOff>149225</xdr:colOff>
      <xdr:row>79</xdr:row>
      <xdr:rowOff>104321</xdr:rowOff>
    </xdr:to>
    <xdr:sp macro="" textlink="">
      <xdr:nvSpPr>
        <xdr:cNvPr id="395" name="楕円 394"/>
        <xdr:cNvSpPr/>
      </xdr:nvSpPr>
      <xdr:spPr>
        <a:xfrm>
          <a:off x="3048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89098</xdr:rowOff>
    </xdr:from>
    <xdr:ext cx="762000" cy="259045"/>
    <xdr:sp macro="" textlink="">
      <xdr:nvSpPr>
        <xdr:cNvPr id="396" name="テキスト ボックス 395"/>
        <xdr:cNvSpPr txBox="1"/>
      </xdr:nvSpPr>
      <xdr:spPr>
        <a:xfrm>
          <a:off x="2717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2721</xdr:rowOff>
    </xdr:from>
    <xdr:to>
      <xdr:col>11</xdr:col>
      <xdr:colOff>60325</xdr:colOff>
      <xdr:row>79</xdr:row>
      <xdr:rowOff>104321</xdr:rowOff>
    </xdr:to>
    <xdr:sp macro="" textlink="">
      <xdr:nvSpPr>
        <xdr:cNvPr id="397" name="楕円 396"/>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114498</xdr:rowOff>
    </xdr:from>
    <xdr:ext cx="762000" cy="259045"/>
    <xdr:sp macro="" textlink="">
      <xdr:nvSpPr>
        <xdr:cNvPr id="398" name="テキスト ボックス 397"/>
        <xdr:cNvSpPr txBox="1"/>
      </xdr:nvSpPr>
      <xdr:spPr>
        <a:xfrm>
          <a:off x="1828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9" name="楕円 398"/>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73677</xdr:rowOff>
    </xdr:from>
    <xdr:ext cx="762000" cy="259045"/>
    <xdr:sp macro="" textlink="">
      <xdr:nvSpPr>
        <xdr:cNvPr id="400" name="テキスト ボックス 399"/>
        <xdr:cNvSpPr txBox="1"/>
      </xdr:nvSpPr>
      <xdr:spPr>
        <a:xfrm>
          <a:off x="939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公債費以外は、扶助費や物件費などが増加した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、都区財政調整交付金が大きく増加したことなどにより、経常的一般財源等が大幅な増となったため、前年度から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78.2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扶助費はもとより維持補修費についても増加していくことが見込まれる。引き続き、内部努力の徹底と外部化を基軸とした事業見直しを推進するとともに、施設の計画的な管理に努め、持続可能な行財政運営を維持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15" name="直線コネクタ 414"/>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16" name="テキスト ボックス 415"/>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7" name="直線コネクタ 416"/>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8" name="テキスト ボックス 417"/>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9" name="直線コネクタ 418"/>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20" name="テキスト ボックス 419"/>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23" name="直線コネクタ 422"/>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24" name="テキスト ボックス 423"/>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5" name="直線コネクタ 42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6" name="テキスト ボックス 42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27" name="直線コネクタ 426"/>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28" name="テキスト ボックス 427"/>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60325</xdr:rowOff>
    </xdr:from>
    <xdr:to>
      <xdr:col>82</xdr:col>
      <xdr:colOff>107950</xdr:colOff>
      <xdr:row>80</xdr:row>
      <xdr:rowOff>146050</xdr:rowOff>
    </xdr:to>
    <xdr:cxnSp macro="">
      <xdr:nvCxnSpPr>
        <xdr:cNvPr id="432" name="直線コネクタ 431"/>
        <xdr:cNvCxnSpPr/>
      </xdr:nvCxnSpPr>
      <xdr:spPr>
        <a:xfrm flipV="1">
          <a:off x="16510000" y="1257617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3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34" name="直線コネクタ 43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146702</xdr:rowOff>
    </xdr:from>
    <xdr:ext cx="762000" cy="259045"/>
    <xdr:sp macro="" textlink="">
      <xdr:nvSpPr>
        <xdr:cNvPr id="435"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60325</xdr:rowOff>
    </xdr:from>
    <xdr:to>
      <xdr:col>82</xdr:col>
      <xdr:colOff>196850</xdr:colOff>
      <xdr:row>73</xdr:row>
      <xdr:rowOff>60325</xdr:rowOff>
    </xdr:to>
    <xdr:cxnSp macro="">
      <xdr:nvCxnSpPr>
        <xdr:cNvPr id="436" name="直線コネクタ 435"/>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31750</xdr:rowOff>
    </xdr:from>
    <xdr:to>
      <xdr:col>82</xdr:col>
      <xdr:colOff>107950</xdr:colOff>
      <xdr:row>81</xdr:row>
      <xdr:rowOff>12700</xdr:rowOff>
    </xdr:to>
    <xdr:cxnSp macro="">
      <xdr:nvCxnSpPr>
        <xdr:cNvPr id="437" name="直線コネクタ 436"/>
        <xdr:cNvCxnSpPr/>
      </xdr:nvCxnSpPr>
      <xdr:spPr>
        <a:xfrm flipV="1">
          <a:off x="15671800" y="135763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45102</xdr:rowOff>
    </xdr:from>
    <xdr:ext cx="762000" cy="259045"/>
    <xdr:sp macro="" textlink="">
      <xdr:nvSpPr>
        <xdr:cNvPr id="438" name="公債費以外平均値テキスト"/>
        <xdr:cNvSpPr txBox="1"/>
      </xdr:nvSpPr>
      <xdr:spPr>
        <a:xfrm>
          <a:off x="16598900" y="13246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28575</xdr:rowOff>
    </xdr:from>
    <xdr:to>
      <xdr:col>82</xdr:col>
      <xdr:colOff>158750</xdr:colOff>
      <xdr:row>78</xdr:row>
      <xdr:rowOff>130175</xdr:rowOff>
    </xdr:to>
    <xdr:sp macro="" textlink="">
      <xdr:nvSpPr>
        <xdr:cNvPr id="439" name="フローチャート: 判断 438"/>
        <xdr:cNvSpPr/>
      </xdr:nvSpPr>
      <xdr:spPr>
        <a:xfrm>
          <a:off x="16459200" y="1340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165100</xdr:rowOff>
    </xdr:from>
    <xdr:to>
      <xdr:col>78</xdr:col>
      <xdr:colOff>69850</xdr:colOff>
      <xdr:row>81</xdr:row>
      <xdr:rowOff>12700</xdr:rowOff>
    </xdr:to>
    <xdr:cxnSp macro="">
      <xdr:nvCxnSpPr>
        <xdr:cNvPr id="440" name="直線コネクタ 439"/>
        <xdr:cNvCxnSpPr/>
      </xdr:nvCxnSpPr>
      <xdr:spPr>
        <a:xfrm>
          <a:off x="14782800" y="1388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1" name="フローチャート: 判断 440"/>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2" name="テキスト ボックス 441"/>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22225</xdr:rowOff>
    </xdr:from>
    <xdr:to>
      <xdr:col>73</xdr:col>
      <xdr:colOff>180975</xdr:colOff>
      <xdr:row>80</xdr:row>
      <xdr:rowOff>165100</xdr:rowOff>
    </xdr:to>
    <xdr:cxnSp macro="">
      <xdr:nvCxnSpPr>
        <xdr:cNvPr id="443" name="直線コネクタ 442"/>
        <xdr:cNvCxnSpPr/>
      </xdr:nvCxnSpPr>
      <xdr:spPr>
        <a:xfrm>
          <a:off x="13893800" y="137382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4" name="フローチャート: 判断 44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5" name="テキスト ボックス 444"/>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22225</xdr:rowOff>
    </xdr:from>
    <xdr:to>
      <xdr:col>69</xdr:col>
      <xdr:colOff>92075</xdr:colOff>
      <xdr:row>81</xdr:row>
      <xdr:rowOff>69850</xdr:rowOff>
    </xdr:to>
    <xdr:cxnSp macro="">
      <xdr:nvCxnSpPr>
        <xdr:cNvPr id="446" name="直線コネクタ 445"/>
        <xdr:cNvCxnSpPr/>
      </xdr:nvCxnSpPr>
      <xdr:spPr>
        <a:xfrm flipV="1">
          <a:off x="13004800" y="1373822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7" name="フローチャート: 判断 446"/>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8" name="テキスト ボックス 447"/>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49" name="フローチャート: 判断 448"/>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50" name="テキスト ボックス 449"/>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56" name="楕円 455"/>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57"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133350</xdr:rowOff>
    </xdr:from>
    <xdr:to>
      <xdr:col>78</xdr:col>
      <xdr:colOff>120650</xdr:colOff>
      <xdr:row>81</xdr:row>
      <xdr:rowOff>63500</xdr:rowOff>
    </xdr:to>
    <xdr:sp macro="" textlink="">
      <xdr:nvSpPr>
        <xdr:cNvPr id="458" name="楕円 457"/>
        <xdr:cNvSpPr/>
      </xdr:nvSpPr>
      <xdr:spPr>
        <a:xfrm>
          <a:off x="15621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48277</xdr:rowOff>
    </xdr:from>
    <xdr:ext cx="736600" cy="259045"/>
    <xdr:sp macro="" textlink="">
      <xdr:nvSpPr>
        <xdr:cNvPr id="459" name="テキスト ボックス 458"/>
        <xdr:cNvSpPr txBox="1"/>
      </xdr:nvSpPr>
      <xdr:spPr>
        <a:xfrm>
          <a:off x="15290800" y="1393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114300</xdr:rowOff>
    </xdr:from>
    <xdr:to>
      <xdr:col>74</xdr:col>
      <xdr:colOff>31750</xdr:colOff>
      <xdr:row>81</xdr:row>
      <xdr:rowOff>44450</xdr:rowOff>
    </xdr:to>
    <xdr:sp macro="" textlink="">
      <xdr:nvSpPr>
        <xdr:cNvPr id="460" name="楕円 459"/>
        <xdr:cNvSpPr/>
      </xdr:nvSpPr>
      <xdr:spPr>
        <a:xfrm>
          <a:off x="1473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29227</xdr:rowOff>
    </xdr:from>
    <xdr:ext cx="762000" cy="259045"/>
    <xdr:sp macro="" textlink="">
      <xdr:nvSpPr>
        <xdr:cNvPr id="461" name="テキスト ボックス 460"/>
        <xdr:cNvSpPr txBox="1"/>
      </xdr:nvSpPr>
      <xdr:spPr>
        <a:xfrm>
          <a:off x="14401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142875</xdr:rowOff>
    </xdr:from>
    <xdr:to>
      <xdr:col>69</xdr:col>
      <xdr:colOff>142875</xdr:colOff>
      <xdr:row>80</xdr:row>
      <xdr:rowOff>73025</xdr:rowOff>
    </xdr:to>
    <xdr:sp macro="" textlink="">
      <xdr:nvSpPr>
        <xdr:cNvPr id="462" name="楕円 461"/>
        <xdr:cNvSpPr/>
      </xdr:nvSpPr>
      <xdr:spPr>
        <a:xfrm>
          <a:off x="13843000" y="136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57802</xdr:rowOff>
    </xdr:from>
    <xdr:ext cx="762000" cy="259045"/>
    <xdr:sp macro="" textlink="">
      <xdr:nvSpPr>
        <xdr:cNvPr id="463" name="テキスト ボックス 462"/>
        <xdr:cNvSpPr txBox="1"/>
      </xdr:nvSpPr>
      <xdr:spPr>
        <a:xfrm>
          <a:off x="13512800" y="1377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19050</xdr:rowOff>
    </xdr:from>
    <xdr:to>
      <xdr:col>65</xdr:col>
      <xdr:colOff>53975</xdr:colOff>
      <xdr:row>81</xdr:row>
      <xdr:rowOff>120650</xdr:rowOff>
    </xdr:to>
    <xdr:sp macro="" textlink="">
      <xdr:nvSpPr>
        <xdr:cNvPr id="464" name="楕円 463"/>
        <xdr:cNvSpPr/>
      </xdr:nvSpPr>
      <xdr:spPr>
        <a:xfrm>
          <a:off x="12954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105427</xdr:rowOff>
    </xdr:from>
    <xdr:ext cx="762000" cy="259045"/>
    <xdr:sp macro="" textlink="">
      <xdr:nvSpPr>
        <xdr:cNvPr id="465" name="テキスト ボックス 464"/>
        <xdr:cNvSpPr txBox="1"/>
      </xdr:nvSpPr>
      <xdr:spPr>
        <a:xfrm>
          <a:off x="12623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62426</xdr:rowOff>
    </xdr:from>
    <xdr:to>
      <xdr:col>29</xdr:col>
      <xdr:colOff>127000</xdr:colOff>
      <xdr:row>18</xdr:row>
      <xdr:rowOff>66759</xdr:rowOff>
    </xdr:to>
    <xdr:cxnSp macro="">
      <xdr:nvCxnSpPr>
        <xdr:cNvPr id="52" name="直線コネクタ 51"/>
        <xdr:cNvCxnSpPr/>
      </xdr:nvCxnSpPr>
      <xdr:spPr bwMode="auto">
        <a:xfrm>
          <a:off x="5003800" y="3196151"/>
          <a:ext cx="647700" cy="4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51536</xdr:rowOff>
    </xdr:from>
    <xdr:ext cx="762000" cy="259045"/>
    <xdr:sp macro="" textlink="">
      <xdr:nvSpPr>
        <xdr:cNvPr id="53" name="人口1人当たり決算額の推移平均値テキスト130"/>
        <xdr:cNvSpPr txBox="1"/>
      </xdr:nvSpPr>
      <xdr:spPr>
        <a:xfrm>
          <a:off x="5740400" y="3185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62426</xdr:rowOff>
    </xdr:from>
    <xdr:to>
      <xdr:col>26</xdr:col>
      <xdr:colOff>50800</xdr:colOff>
      <xdr:row>18</xdr:row>
      <xdr:rowOff>68359</xdr:rowOff>
    </xdr:to>
    <xdr:cxnSp macro="">
      <xdr:nvCxnSpPr>
        <xdr:cNvPr id="55" name="直線コネクタ 54"/>
        <xdr:cNvCxnSpPr/>
      </xdr:nvCxnSpPr>
      <xdr:spPr bwMode="auto">
        <a:xfrm flipV="1">
          <a:off x="4305300" y="3196151"/>
          <a:ext cx="698500" cy="5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141186</xdr:rowOff>
    </xdr:from>
    <xdr:ext cx="736600" cy="259045"/>
    <xdr:sp macro="" textlink="">
      <xdr:nvSpPr>
        <xdr:cNvPr id="57" name="テキスト ボックス 56"/>
        <xdr:cNvSpPr txBox="1"/>
      </xdr:nvSpPr>
      <xdr:spPr>
        <a:xfrm>
          <a:off x="4622800" y="327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55154</xdr:rowOff>
    </xdr:from>
    <xdr:to>
      <xdr:col>22</xdr:col>
      <xdr:colOff>114300</xdr:colOff>
      <xdr:row>18</xdr:row>
      <xdr:rowOff>68359</xdr:rowOff>
    </xdr:to>
    <xdr:cxnSp macro="">
      <xdr:nvCxnSpPr>
        <xdr:cNvPr id="58" name="直線コネクタ 57"/>
        <xdr:cNvCxnSpPr/>
      </xdr:nvCxnSpPr>
      <xdr:spPr bwMode="auto">
        <a:xfrm>
          <a:off x="3606800" y="3188879"/>
          <a:ext cx="698500" cy="1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135188</xdr:rowOff>
    </xdr:from>
    <xdr:ext cx="762000" cy="259045"/>
    <xdr:sp macro="" textlink="">
      <xdr:nvSpPr>
        <xdr:cNvPr id="60" name="テキスト ボックス 59"/>
        <xdr:cNvSpPr txBox="1"/>
      </xdr:nvSpPr>
      <xdr:spPr>
        <a:xfrm>
          <a:off x="3924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51508</xdr:rowOff>
    </xdr:from>
    <xdr:to>
      <xdr:col>18</xdr:col>
      <xdr:colOff>177800</xdr:colOff>
      <xdr:row>18</xdr:row>
      <xdr:rowOff>55154</xdr:rowOff>
    </xdr:to>
    <xdr:cxnSp macro="">
      <xdr:nvCxnSpPr>
        <xdr:cNvPr id="61" name="直線コネクタ 60"/>
        <xdr:cNvCxnSpPr/>
      </xdr:nvCxnSpPr>
      <xdr:spPr bwMode="auto">
        <a:xfrm>
          <a:off x="2908300" y="3185233"/>
          <a:ext cx="698500" cy="3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134971</xdr:rowOff>
    </xdr:from>
    <xdr:ext cx="762000" cy="259045"/>
    <xdr:sp macro="" textlink="">
      <xdr:nvSpPr>
        <xdr:cNvPr id="63" name="テキスト ボックス 62"/>
        <xdr:cNvSpPr txBox="1"/>
      </xdr:nvSpPr>
      <xdr:spPr>
        <a:xfrm>
          <a:off x="32258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129125</xdr:rowOff>
    </xdr:from>
    <xdr:ext cx="762000" cy="259045"/>
    <xdr:sp macro="" textlink="">
      <xdr:nvSpPr>
        <xdr:cNvPr id="65" name="テキスト ボックス 64"/>
        <xdr:cNvSpPr txBox="1"/>
      </xdr:nvSpPr>
      <xdr:spPr>
        <a:xfrm>
          <a:off x="2527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15959</xdr:rowOff>
    </xdr:from>
    <xdr:to>
      <xdr:col>29</xdr:col>
      <xdr:colOff>177800</xdr:colOff>
      <xdr:row>18</xdr:row>
      <xdr:rowOff>117559</xdr:rowOff>
    </xdr:to>
    <xdr:sp macro="" textlink="">
      <xdr:nvSpPr>
        <xdr:cNvPr id="71" name="楕円 70"/>
        <xdr:cNvSpPr/>
      </xdr:nvSpPr>
      <xdr:spPr bwMode="auto">
        <a:xfrm>
          <a:off x="5600700" y="314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32486</xdr:rowOff>
    </xdr:from>
    <xdr:ext cx="762000" cy="259045"/>
    <xdr:sp macro="" textlink="">
      <xdr:nvSpPr>
        <xdr:cNvPr id="72" name="人口1人当たり決算額の推移該当値テキスト130"/>
        <xdr:cNvSpPr txBox="1"/>
      </xdr:nvSpPr>
      <xdr:spPr>
        <a:xfrm>
          <a:off x="5740400" y="299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11626</xdr:rowOff>
    </xdr:from>
    <xdr:to>
      <xdr:col>26</xdr:col>
      <xdr:colOff>101600</xdr:colOff>
      <xdr:row>18</xdr:row>
      <xdr:rowOff>113226</xdr:rowOff>
    </xdr:to>
    <xdr:sp macro="" textlink="">
      <xdr:nvSpPr>
        <xdr:cNvPr id="73" name="楕円 72"/>
        <xdr:cNvSpPr/>
      </xdr:nvSpPr>
      <xdr:spPr bwMode="auto">
        <a:xfrm>
          <a:off x="4953000" y="314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123403</xdr:rowOff>
    </xdr:from>
    <xdr:ext cx="736600" cy="259045"/>
    <xdr:sp macro="" textlink="">
      <xdr:nvSpPr>
        <xdr:cNvPr id="74" name="テキスト ボックス 73"/>
        <xdr:cNvSpPr txBox="1"/>
      </xdr:nvSpPr>
      <xdr:spPr>
        <a:xfrm>
          <a:off x="4622800" y="291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17559</xdr:rowOff>
    </xdr:from>
    <xdr:to>
      <xdr:col>22</xdr:col>
      <xdr:colOff>165100</xdr:colOff>
      <xdr:row>18</xdr:row>
      <xdr:rowOff>119159</xdr:rowOff>
    </xdr:to>
    <xdr:sp macro="" textlink="">
      <xdr:nvSpPr>
        <xdr:cNvPr id="75" name="楕円 74"/>
        <xdr:cNvSpPr/>
      </xdr:nvSpPr>
      <xdr:spPr bwMode="auto">
        <a:xfrm>
          <a:off x="4254500" y="315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129336</xdr:rowOff>
    </xdr:from>
    <xdr:ext cx="762000" cy="259045"/>
    <xdr:sp macro="" textlink="">
      <xdr:nvSpPr>
        <xdr:cNvPr id="76" name="テキスト ボックス 75"/>
        <xdr:cNvSpPr txBox="1"/>
      </xdr:nvSpPr>
      <xdr:spPr>
        <a:xfrm>
          <a:off x="3924300" y="292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4354</xdr:rowOff>
    </xdr:from>
    <xdr:to>
      <xdr:col>19</xdr:col>
      <xdr:colOff>38100</xdr:colOff>
      <xdr:row>18</xdr:row>
      <xdr:rowOff>105954</xdr:rowOff>
    </xdr:to>
    <xdr:sp macro="" textlink="">
      <xdr:nvSpPr>
        <xdr:cNvPr id="77" name="楕円 76"/>
        <xdr:cNvSpPr/>
      </xdr:nvSpPr>
      <xdr:spPr bwMode="auto">
        <a:xfrm>
          <a:off x="3556000" y="313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116131</xdr:rowOff>
    </xdr:from>
    <xdr:ext cx="762000" cy="259045"/>
    <xdr:sp macro="" textlink="">
      <xdr:nvSpPr>
        <xdr:cNvPr id="78" name="テキスト ボックス 77"/>
        <xdr:cNvSpPr txBox="1"/>
      </xdr:nvSpPr>
      <xdr:spPr>
        <a:xfrm>
          <a:off x="3225800" y="290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708</xdr:rowOff>
    </xdr:from>
    <xdr:to>
      <xdr:col>15</xdr:col>
      <xdr:colOff>101600</xdr:colOff>
      <xdr:row>18</xdr:row>
      <xdr:rowOff>102308</xdr:rowOff>
    </xdr:to>
    <xdr:sp macro="" textlink="">
      <xdr:nvSpPr>
        <xdr:cNvPr id="79" name="楕円 78"/>
        <xdr:cNvSpPr/>
      </xdr:nvSpPr>
      <xdr:spPr bwMode="auto">
        <a:xfrm>
          <a:off x="2857500" y="3134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112485</xdr:rowOff>
    </xdr:from>
    <xdr:ext cx="762000" cy="259045"/>
    <xdr:sp macro="" textlink="">
      <xdr:nvSpPr>
        <xdr:cNvPr id="80" name="テキスト ボックス 79"/>
        <xdr:cNvSpPr txBox="1"/>
      </xdr:nvSpPr>
      <xdr:spPr>
        <a:xfrm>
          <a:off x="2527300" y="290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16663</xdr:rowOff>
    </xdr:from>
    <xdr:to>
      <xdr:col>29</xdr:col>
      <xdr:colOff>127000</xdr:colOff>
      <xdr:row>36</xdr:row>
      <xdr:rowOff>67335</xdr:rowOff>
    </xdr:to>
    <xdr:cxnSp macro="">
      <xdr:nvCxnSpPr>
        <xdr:cNvPr id="111" name="直線コネクタ 110"/>
        <xdr:cNvCxnSpPr/>
      </xdr:nvCxnSpPr>
      <xdr:spPr bwMode="auto">
        <a:xfrm flipV="1">
          <a:off x="5003800" y="6969913"/>
          <a:ext cx="647700" cy="5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10253</xdr:rowOff>
    </xdr:from>
    <xdr:ext cx="762000" cy="259045"/>
    <xdr:sp macro="" textlink="">
      <xdr:nvSpPr>
        <xdr:cNvPr id="112" name="人口1人当たり決算額の推移平均値テキスト445"/>
        <xdr:cNvSpPr txBox="1"/>
      </xdr:nvSpPr>
      <xdr:spPr>
        <a:xfrm>
          <a:off x="5740400" y="696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67335</xdr:rowOff>
    </xdr:from>
    <xdr:to>
      <xdr:col>26</xdr:col>
      <xdr:colOff>50800</xdr:colOff>
      <xdr:row>36</xdr:row>
      <xdr:rowOff>110007</xdr:rowOff>
    </xdr:to>
    <xdr:cxnSp macro="">
      <xdr:nvCxnSpPr>
        <xdr:cNvPr id="114" name="直線コネクタ 113"/>
        <xdr:cNvCxnSpPr/>
      </xdr:nvCxnSpPr>
      <xdr:spPr bwMode="auto">
        <a:xfrm flipV="1">
          <a:off x="4305300" y="7020585"/>
          <a:ext cx="698500" cy="4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113301</xdr:rowOff>
    </xdr:from>
    <xdr:ext cx="736600" cy="259045"/>
    <xdr:sp macro="" textlink="">
      <xdr:nvSpPr>
        <xdr:cNvPr id="116" name="テキスト ボックス 115"/>
        <xdr:cNvSpPr txBox="1"/>
      </xdr:nvSpPr>
      <xdr:spPr>
        <a:xfrm>
          <a:off x="4622800" y="672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110007</xdr:rowOff>
    </xdr:from>
    <xdr:to>
      <xdr:col>22</xdr:col>
      <xdr:colOff>114300</xdr:colOff>
      <xdr:row>36</xdr:row>
      <xdr:rowOff>153898</xdr:rowOff>
    </xdr:to>
    <xdr:cxnSp macro="">
      <xdr:nvCxnSpPr>
        <xdr:cNvPr id="117" name="直線コネクタ 116"/>
        <xdr:cNvCxnSpPr/>
      </xdr:nvCxnSpPr>
      <xdr:spPr bwMode="auto">
        <a:xfrm flipV="1">
          <a:off x="3606800" y="7063257"/>
          <a:ext cx="698500" cy="43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66971</xdr:rowOff>
    </xdr:from>
    <xdr:ext cx="762000" cy="259045"/>
    <xdr:sp macro="" textlink="">
      <xdr:nvSpPr>
        <xdr:cNvPr id="119" name="テキスト ボックス 118"/>
        <xdr:cNvSpPr txBox="1"/>
      </xdr:nvSpPr>
      <xdr:spPr>
        <a:xfrm>
          <a:off x="3924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47142</xdr:rowOff>
    </xdr:from>
    <xdr:to>
      <xdr:col>18</xdr:col>
      <xdr:colOff>177800</xdr:colOff>
      <xdr:row>36</xdr:row>
      <xdr:rowOff>153898</xdr:rowOff>
    </xdr:to>
    <xdr:cxnSp macro="">
      <xdr:nvCxnSpPr>
        <xdr:cNvPr id="120" name="直線コネクタ 119"/>
        <xdr:cNvCxnSpPr/>
      </xdr:nvCxnSpPr>
      <xdr:spPr bwMode="auto">
        <a:xfrm>
          <a:off x="2908300" y="7000392"/>
          <a:ext cx="698500" cy="106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36720</xdr:rowOff>
    </xdr:from>
    <xdr:ext cx="762000" cy="259045"/>
    <xdr:sp macro="" textlink="">
      <xdr:nvSpPr>
        <xdr:cNvPr id="122" name="テキスト ボックス 121"/>
        <xdr:cNvSpPr txBox="1"/>
      </xdr:nvSpPr>
      <xdr:spPr>
        <a:xfrm>
          <a:off x="3225800" y="66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223867</xdr:rowOff>
    </xdr:from>
    <xdr:ext cx="762000" cy="259045"/>
    <xdr:sp macro="" textlink="">
      <xdr:nvSpPr>
        <xdr:cNvPr id="124" name="テキスト ボックス 123"/>
        <xdr:cNvSpPr txBox="1"/>
      </xdr:nvSpPr>
      <xdr:spPr>
        <a:xfrm>
          <a:off x="2527300" y="64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308763</xdr:rowOff>
    </xdr:from>
    <xdr:to>
      <xdr:col>29</xdr:col>
      <xdr:colOff>177800</xdr:colOff>
      <xdr:row>36</xdr:row>
      <xdr:rowOff>67463</xdr:rowOff>
    </xdr:to>
    <xdr:sp macro="" textlink="">
      <xdr:nvSpPr>
        <xdr:cNvPr id="130" name="楕円 129"/>
        <xdr:cNvSpPr/>
      </xdr:nvSpPr>
      <xdr:spPr bwMode="auto">
        <a:xfrm>
          <a:off x="5600700" y="691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153840</xdr:rowOff>
    </xdr:from>
    <xdr:ext cx="762000" cy="259045"/>
    <xdr:sp macro="" textlink="">
      <xdr:nvSpPr>
        <xdr:cNvPr id="131" name="人口1人当たり決算額の推移該当値テキスト445"/>
        <xdr:cNvSpPr txBox="1"/>
      </xdr:nvSpPr>
      <xdr:spPr>
        <a:xfrm>
          <a:off x="5740400" y="67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16535</xdr:rowOff>
    </xdr:from>
    <xdr:to>
      <xdr:col>26</xdr:col>
      <xdr:colOff>101600</xdr:colOff>
      <xdr:row>36</xdr:row>
      <xdr:rowOff>118135</xdr:rowOff>
    </xdr:to>
    <xdr:sp macro="" textlink="">
      <xdr:nvSpPr>
        <xdr:cNvPr id="132" name="楕円 131"/>
        <xdr:cNvSpPr/>
      </xdr:nvSpPr>
      <xdr:spPr bwMode="auto">
        <a:xfrm>
          <a:off x="4953000" y="696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102912</xdr:rowOff>
    </xdr:from>
    <xdr:ext cx="736600" cy="259045"/>
    <xdr:sp macro="" textlink="">
      <xdr:nvSpPr>
        <xdr:cNvPr id="133" name="テキスト ボックス 132"/>
        <xdr:cNvSpPr txBox="1"/>
      </xdr:nvSpPr>
      <xdr:spPr>
        <a:xfrm>
          <a:off x="4622800" y="705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59207</xdr:rowOff>
    </xdr:from>
    <xdr:to>
      <xdr:col>22</xdr:col>
      <xdr:colOff>165100</xdr:colOff>
      <xdr:row>36</xdr:row>
      <xdr:rowOff>160807</xdr:rowOff>
    </xdr:to>
    <xdr:sp macro="" textlink="">
      <xdr:nvSpPr>
        <xdr:cNvPr id="134" name="楕円 133"/>
        <xdr:cNvSpPr/>
      </xdr:nvSpPr>
      <xdr:spPr bwMode="auto">
        <a:xfrm>
          <a:off x="4254500" y="701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145584</xdr:rowOff>
    </xdr:from>
    <xdr:ext cx="762000" cy="259045"/>
    <xdr:sp macro="" textlink="">
      <xdr:nvSpPr>
        <xdr:cNvPr id="135" name="テキスト ボックス 134"/>
        <xdr:cNvSpPr txBox="1"/>
      </xdr:nvSpPr>
      <xdr:spPr>
        <a:xfrm>
          <a:off x="3924300" y="70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103098</xdr:rowOff>
    </xdr:from>
    <xdr:to>
      <xdr:col>19</xdr:col>
      <xdr:colOff>38100</xdr:colOff>
      <xdr:row>37</xdr:row>
      <xdr:rowOff>33248</xdr:rowOff>
    </xdr:to>
    <xdr:sp macro="" textlink="">
      <xdr:nvSpPr>
        <xdr:cNvPr id="136" name="楕円 135"/>
        <xdr:cNvSpPr/>
      </xdr:nvSpPr>
      <xdr:spPr bwMode="auto">
        <a:xfrm>
          <a:off x="3556000" y="7056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18025</xdr:rowOff>
    </xdr:from>
    <xdr:ext cx="762000" cy="259045"/>
    <xdr:sp macro="" textlink="">
      <xdr:nvSpPr>
        <xdr:cNvPr id="137" name="テキスト ボックス 136"/>
        <xdr:cNvSpPr txBox="1"/>
      </xdr:nvSpPr>
      <xdr:spPr>
        <a:xfrm>
          <a:off x="3225800" y="714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339242</xdr:rowOff>
    </xdr:from>
    <xdr:to>
      <xdr:col>15</xdr:col>
      <xdr:colOff>101600</xdr:colOff>
      <xdr:row>36</xdr:row>
      <xdr:rowOff>97942</xdr:rowOff>
    </xdr:to>
    <xdr:sp macro="" textlink="">
      <xdr:nvSpPr>
        <xdr:cNvPr id="138" name="楕円 137"/>
        <xdr:cNvSpPr/>
      </xdr:nvSpPr>
      <xdr:spPr bwMode="auto">
        <a:xfrm>
          <a:off x="2857500" y="694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82719</xdr:rowOff>
    </xdr:from>
    <xdr:ext cx="762000" cy="259045"/>
    <xdr:sp macro="" textlink="">
      <xdr:nvSpPr>
        <xdr:cNvPr id="139" name="テキスト ボックス 138"/>
        <xdr:cNvSpPr txBox="1"/>
      </xdr:nvSpPr>
      <xdr:spPr>
        <a:xfrm>
          <a:off x="2527300" y="703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351,976
329,355
20.61
149,418,926
144,745,755
4,592,771
91,444,691
27,406,172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30952</xdr:rowOff>
    </xdr:from>
    <xdr:to>
      <xdr:col>24</xdr:col>
      <xdr:colOff>63500</xdr:colOff>
      <xdr:row>37</xdr:row>
      <xdr:rowOff>37407</xdr:rowOff>
    </xdr:to>
    <xdr:cxnSp macro="">
      <xdr:nvCxnSpPr>
        <xdr:cNvPr id="63" name="直線コネクタ 62"/>
        <xdr:cNvCxnSpPr/>
      </xdr:nvCxnSpPr>
      <xdr:spPr>
        <a:xfrm flipV="1">
          <a:off x="3797300" y="6374602"/>
          <a:ext cx="8382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21084</xdr:rowOff>
    </xdr:from>
    <xdr:ext cx="534377" cy="259045"/>
    <xdr:sp macro="" textlink="">
      <xdr:nvSpPr>
        <xdr:cNvPr id="64" name="人件費平均値テキスト"/>
        <xdr:cNvSpPr txBox="1"/>
      </xdr:nvSpPr>
      <xdr:spPr>
        <a:xfrm>
          <a:off x="4686300" y="6364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21274</xdr:rowOff>
    </xdr:from>
    <xdr:to>
      <xdr:col>19</xdr:col>
      <xdr:colOff>177800</xdr:colOff>
      <xdr:row>37</xdr:row>
      <xdr:rowOff>37407</xdr:rowOff>
    </xdr:to>
    <xdr:cxnSp macro="">
      <xdr:nvCxnSpPr>
        <xdr:cNvPr id="66" name="直線コネクタ 65"/>
        <xdr:cNvCxnSpPr/>
      </xdr:nvCxnSpPr>
      <xdr:spPr>
        <a:xfrm>
          <a:off x="2908300" y="6364924"/>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125871</xdr:rowOff>
    </xdr:from>
    <xdr:ext cx="534377" cy="259045"/>
    <xdr:sp macro="" textlink="">
      <xdr:nvSpPr>
        <xdr:cNvPr id="68" name="テキスト ボックス 67"/>
        <xdr:cNvSpPr txBox="1"/>
      </xdr:nvSpPr>
      <xdr:spPr>
        <a:xfrm>
          <a:off x="3530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11902</xdr:rowOff>
    </xdr:from>
    <xdr:to>
      <xdr:col>15</xdr:col>
      <xdr:colOff>50800</xdr:colOff>
      <xdr:row>37</xdr:row>
      <xdr:rowOff>21274</xdr:rowOff>
    </xdr:to>
    <xdr:cxnSp macro="">
      <xdr:nvCxnSpPr>
        <xdr:cNvPr id="69" name="直線コネクタ 68"/>
        <xdr:cNvCxnSpPr/>
      </xdr:nvCxnSpPr>
      <xdr:spPr>
        <a:xfrm>
          <a:off x="2019300" y="635555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110391</xdr:rowOff>
    </xdr:from>
    <xdr:ext cx="534377" cy="259045"/>
    <xdr:sp macro="" textlink="">
      <xdr:nvSpPr>
        <xdr:cNvPr id="71" name="テキスト ボックス 70"/>
        <xdr:cNvSpPr txBox="1"/>
      </xdr:nvSpPr>
      <xdr:spPr>
        <a:xfrm>
          <a:off x="2641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3705</xdr:rowOff>
    </xdr:from>
    <xdr:to>
      <xdr:col>10</xdr:col>
      <xdr:colOff>114300</xdr:colOff>
      <xdr:row>37</xdr:row>
      <xdr:rowOff>11902</xdr:rowOff>
    </xdr:to>
    <xdr:cxnSp macro="">
      <xdr:nvCxnSpPr>
        <xdr:cNvPr id="72" name="直線コネクタ 71"/>
        <xdr:cNvCxnSpPr/>
      </xdr:nvCxnSpPr>
      <xdr:spPr>
        <a:xfrm>
          <a:off x="1130300" y="6347355"/>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112786</xdr:rowOff>
    </xdr:from>
    <xdr:ext cx="534377" cy="259045"/>
    <xdr:sp macro="" textlink="">
      <xdr:nvSpPr>
        <xdr:cNvPr id="74" name="テキスト ボックス 73"/>
        <xdr:cNvSpPr txBox="1"/>
      </xdr:nvSpPr>
      <xdr:spPr>
        <a:xfrm>
          <a:off x="1752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98972</xdr:rowOff>
    </xdr:from>
    <xdr:ext cx="534377" cy="259045"/>
    <xdr:sp macro="" textlink="">
      <xdr:nvSpPr>
        <xdr:cNvPr id="76" name="テキスト ボックス 75"/>
        <xdr:cNvSpPr txBox="1"/>
      </xdr:nvSpPr>
      <xdr:spPr>
        <a:xfrm>
          <a:off x="863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151602</xdr:rowOff>
    </xdr:from>
    <xdr:to>
      <xdr:col>24</xdr:col>
      <xdr:colOff>114300</xdr:colOff>
      <xdr:row>37</xdr:row>
      <xdr:rowOff>81752</xdr:rowOff>
    </xdr:to>
    <xdr:sp macro="" textlink="">
      <xdr:nvSpPr>
        <xdr:cNvPr id="82" name="楕円 81"/>
        <xdr:cNvSpPr/>
      </xdr:nvSpPr>
      <xdr:spPr>
        <a:xfrm>
          <a:off x="45847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3029</xdr:rowOff>
    </xdr:from>
    <xdr:ext cx="534377" cy="259045"/>
    <xdr:sp macro="" textlink="">
      <xdr:nvSpPr>
        <xdr:cNvPr id="83" name="人件費該当値テキスト"/>
        <xdr:cNvSpPr txBox="1"/>
      </xdr:nvSpPr>
      <xdr:spPr>
        <a:xfrm>
          <a:off x="4686300" y="617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158057</xdr:rowOff>
    </xdr:from>
    <xdr:to>
      <xdr:col>20</xdr:col>
      <xdr:colOff>38100</xdr:colOff>
      <xdr:row>37</xdr:row>
      <xdr:rowOff>88207</xdr:rowOff>
    </xdr:to>
    <xdr:sp macro="" textlink="">
      <xdr:nvSpPr>
        <xdr:cNvPr id="84" name="楕円 83"/>
        <xdr:cNvSpPr/>
      </xdr:nvSpPr>
      <xdr:spPr>
        <a:xfrm>
          <a:off x="3746500" y="63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104734</xdr:rowOff>
    </xdr:from>
    <xdr:ext cx="534377" cy="259045"/>
    <xdr:sp macro="" textlink="">
      <xdr:nvSpPr>
        <xdr:cNvPr id="85" name="テキスト ボックス 84"/>
        <xdr:cNvSpPr txBox="1"/>
      </xdr:nvSpPr>
      <xdr:spPr>
        <a:xfrm>
          <a:off x="3530111" y="61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141924</xdr:rowOff>
    </xdr:from>
    <xdr:to>
      <xdr:col>15</xdr:col>
      <xdr:colOff>101600</xdr:colOff>
      <xdr:row>37</xdr:row>
      <xdr:rowOff>72074</xdr:rowOff>
    </xdr:to>
    <xdr:sp macro="" textlink="">
      <xdr:nvSpPr>
        <xdr:cNvPr id="86" name="楕円 85"/>
        <xdr:cNvSpPr/>
      </xdr:nvSpPr>
      <xdr:spPr>
        <a:xfrm>
          <a:off x="2857500" y="63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88601</xdr:rowOff>
    </xdr:from>
    <xdr:ext cx="534377" cy="259045"/>
    <xdr:sp macro="" textlink="">
      <xdr:nvSpPr>
        <xdr:cNvPr id="87" name="テキスト ボックス 86"/>
        <xdr:cNvSpPr txBox="1"/>
      </xdr:nvSpPr>
      <xdr:spPr>
        <a:xfrm>
          <a:off x="2641111" y="60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132552</xdr:rowOff>
    </xdr:from>
    <xdr:to>
      <xdr:col>10</xdr:col>
      <xdr:colOff>165100</xdr:colOff>
      <xdr:row>37</xdr:row>
      <xdr:rowOff>62702</xdr:rowOff>
    </xdr:to>
    <xdr:sp macro="" textlink="">
      <xdr:nvSpPr>
        <xdr:cNvPr id="88" name="楕円 87"/>
        <xdr:cNvSpPr/>
      </xdr:nvSpPr>
      <xdr:spPr>
        <a:xfrm>
          <a:off x="1968500" y="63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79229</xdr:rowOff>
    </xdr:from>
    <xdr:ext cx="534377" cy="259045"/>
    <xdr:sp macro="" textlink="">
      <xdr:nvSpPr>
        <xdr:cNvPr id="89" name="テキスト ボックス 88"/>
        <xdr:cNvSpPr txBox="1"/>
      </xdr:nvSpPr>
      <xdr:spPr>
        <a:xfrm>
          <a:off x="1752111" y="607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124355</xdr:rowOff>
    </xdr:from>
    <xdr:to>
      <xdr:col>6</xdr:col>
      <xdr:colOff>38100</xdr:colOff>
      <xdr:row>37</xdr:row>
      <xdr:rowOff>54505</xdr:rowOff>
    </xdr:to>
    <xdr:sp macro="" textlink="">
      <xdr:nvSpPr>
        <xdr:cNvPr id="90" name="楕円 89"/>
        <xdr:cNvSpPr/>
      </xdr:nvSpPr>
      <xdr:spPr>
        <a:xfrm>
          <a:off x="1079500" y="62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71032</xdr:rowOff>
    </xdr:from>
    <xdr:ext cx="534377" cy="259045"/>
    <xdr:sp macro="" textlink="">
      <xdr:nvSpPr>
        <xdr:cNvPr id="91" name="テキスト ボックス 90"/>
        <xdr:cNvSpPr txBox="1"/>
      </xdr:nvSpPr>
      <xdr:spPr>
        <a:xfrm>
          <a:off x="863111" y="60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70314</xdr:rowOff>
    </xdr:from>
    <xdr:to>
      <xdr:col>24</xdr:col>
      <xdr:colOff>63500</xdr:colOff>
      <xdr:row>59</xdr:row>
      <xdr:rowOff>80101</xdr:rowOff>
    </xdr:to>
    <xdr:cxnSp macro="">
      <xdr:nvCxnSpPr>
        <xdr:cNvPr id="123" name="直線コネクタ 122"/>
        <xdr:cNvCxnSpPr/>
      </xdr:nvCxnSpPr>
      <xdr:spPr>
        <a:xfrm flipV="1">
          <a:off x="3797300" y="10185864"/>
          <a:ext cx="8382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29165</xdr:rowOff>
    </xdr:from>
    <xdr:ext cx="534377" cy="259045"/>
    <xdr:sp macro="" textlink="">
      <xdr:nvSpPr>
        <xdr:cNvPr id="124" name="物件費平均値テキスト"/>
        <xdr:cNvSpPr txBox="1"/>
      </xdr:nvSpPr>
      <xdr:spPr>
        <a:xfrm>
          <a:off x="4686300" y="997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58406</xdr:rowOff>
    </xdr:from>
    <xdr:to>
      <xdr:col>19</xdr:col>
      <xdr:colOff>177800</xdr:colOff>
      <xdr:row>59</xdr:row>
      <xdr:rowOff>80101</xdr:rowOff>
    </xdr:to>
    <xdr:cxnSp macro="">
      <xdr:nvCxnSpPr>
        <xdr:cNvPr id="126" name="直線コネクタ 125"/>
        <xdr:cNvCxnSpPr/>
      </xdr:nvCxnSpPr>
      <xdr:spPr>
        <a:xfrm>
          <a:off x="2908300" y="10173956"/>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142910</xdr:rowOff>
    </xdr:from>
    <xdr:ext cx="534377" cy="259045"/>
    <xdr:sp macro="" textlink="">
      <xdr:nvSpPr>
        <xdr:cNvPr id="128" name="テキスト ボックス 127"/>
        <xdr:cNvSpPr txBox="1"/>
      </xdr:nvSpPr>
      <xdr:spPr>
        <a:xfrm>
          <a:off x="3530111" y="99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58406</xdr:rowOff>
    </xdr:from>
    <xdr:to>
      <xdr:col>15</xdr:col>
      <xdr:colOff>50800</xdr:colOff>
      <xdr:row>59</xdr:row>
      <xdr:rowOff>61138</xdr:rowOff>
    </xdr:to>
    <xdr:cxnSp macro="">
      <xdr:nvCxnSpPr>
        <xdr:cNvPr id="129" name="直線コネクタ 128"/>
        <xdr:cNvCxnSpPr/>
      </xdr:nvCxnSpPr>
      <xdr:spPr>
        <a:xfrm flipV="1">
          <a:off x="2019300" y="10173956"/>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104251</xdr:rowOff>
    </xdr:from>
    <xdr:ext cx="534377" cy="259045"/>
    <xdr:sp macro="" textlink="">
      <xdr:nvSpPr>
        <xdr:cNvPr id="131" name="テキスト ボックス 130"/>
        <xdr:cNvSpPr txBox="1"/>
      </xdr:nvSpPr>
      <xdr:spPr>
        <a:xfrm>
          <a:off x="2641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61138</xdr:rowOff>
    </xdr:from>
    <xdr:to>
      <xdr:col>10</xdr:col>
      <xdr:colOff>114300</xdr:colOff>
      <xdr:row>59</xdr:row>
      <xdr:rowOff>93599</xdr:rowOff>
    </xdr:to>
    <xdr:cxnSp macro="">
      <xdr:nvCxnSpPr>
        <xdr:cNvPr id="132" name="直線コネクタ 131"/>
        <xdr:cNvCxnSpPr/>
      </xdr:nvCxnSpPr>
      <xdr:spPr>
        <a:xfrm flipV="1">
          <a:off x="1130300" y="10176688"/>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123410</xdr:rowOff>
    </xdr:from>
    <xdr:ext cx="534377" cy="259045"/>
    <xdr:sp macro="" textlink="">
      <xdr:nvSpPr>
        <xdr:cNvPr id="134" name="テキスト ボックス 133"/>
        <xdr:cNvSpPr txBox="1"/>
      </xdr:nvSpPr>
      <xdr:spPr>
        <a:xfrm>
          <a:off x="1752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142994</xdr:rowOff>
    </xdr:from>
    <xdr:ext cx="534377" cy="259045"/>
    <xdr:sp macro="" textlink="">
      <xdr:nvSpPr>
        <xdr:cNvPr id="136" name="テキスト ボックス 135"/>
        <xdr:cNvSpPr txBox="1"/>
      </xdr:nvSpPr>
      <xdr:spPr>
        <a:xfrm>
          <a:off x="863111" y="102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19514</xdr:rowOff>
    </xdr:from>
    <xdr:to>
      <xdr:col>24</xdr:col>
      <xdr:colOff>114300</xdr:colOff>
      <xdr:row>59</xdr:row>
      <xdr:rowOff>121114</xdr:rowOff>
    </xdr:to>
    <xdr:sp macro="" textlink="">
      <xdr:nvSpPr>
        <xdr:cNvPr id="142" name="楕円 141"/>
        <xdr:cNvSpPr/>
      </xdr:nvSpPr>
      <xdr:spPr>
        <a:xfrm>
          <a:off x="4584700" y="101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156165</xdr:rowOff>
    </xdr:from>
    <xdr:ext cx="534377" cy="259045"/>
    <xdr:sp macro="" textlink="">
      <xdr:nvSpPr>
        <xdr:cNvPr id="143" name="物件費該当値テキスト"/>
        <xdr:cNvSpPr txBox="1"/>
      </xdr:nvSpPr>
      <xdr:spPr>
        <a:xfrm>
          <a:off x="4686300" y="101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29301</xdr:rowOff>
    </xdr:from>
    <xdr:to>
      <xdr:col>20</xdr:col>
      <xdr:colOff>38100</xdr:colOff>
      <xdr:row>59</xdr:row>
      <xdr:rowOff>130901</xdr:rowOff>
    </xdr:to>
    <xdr:sp macro="" textlink="">
      <xdr:nvSpPr>
        <xdr:cNvPr id="144" name="楕円 143"/>
        <xdr:cNvSpPr/>
      </xdr:nvSpPr>
      <xdr:spPr>
        <a:xfrm>
          <a:off x="3746500" y="101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122028</xdr:rowOff>
    </xdr:from>
    <xdr:ext cx="534377" cy="259045"/>
    <xdr:sp macro="" textlink="">
      <xdr:nvSpPr>
        <xdr:cNvPr id="145" name="テキスト ボックス 144"/>
        <xdr:cNvSpPr txBox="1"/>
      </xdr:nvSpPr>
      <xdr:spPr>
        <a:xfrm>
          <a:off x="3530111" y="1023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7606</xdr:rowOff>
    </xdr:from>
    <xdr:to>
      <xdr:col>15</xdr:col>
      <xdr:colOff>101600</xdr:colOff>
      <xdr:row>59</xdr:row>
      <xdr:rowOff>109206</xdr:rowOff>
    </xdr:to>
    <xdr:sp macro="" textlink="">
      <xdr:nvSpPr>
        <xdr:cNvPr id="146" name="楕円 145"/>
        <xdr:cNvSpPr/>
      </xdr:nvSpPr>
      <xdr:spPr>
        <a:xfrm>
          <a:off x="2857500" y="101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125733</xdr:rowOff>
    </xdr:from>
    <xdr:ext cx="534377" cy="259045"/>
    <xdr:sp macro="" textlink="">
      <xdr:nvSpPr>
        <xdr:cNvPr id="147" name="テキスト ボックス 146"/>
        <xdr:cNvSpPr txBox="1"/>
      </xdr:nvSpPr>
      <xdr:spPr>
        <a:xfrm>
          <a:off x="2641111" y="98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10338</xdr:rowOff>
    </xdr:from>
    <xdr:to>
      <xdr:col>10</xdr:col>
      <xdr:colOff>165100</xdr:colOff>
      <xdr:row>59</xdr:row>
      <xdr:rowOff>111938</xdr:rowOff>
    </xdr:to>
    <xdr:sp macro="" textlink="">
      <xdr:nvSpPr>
        <xdr:cNvPr id="148" name="楕円 147"/>
        <xdr:cNvSpPr/>
      </xdr:nvSpPr>
      <xdr:spPr>
        <a:xfrm>
          <a:off x="1968500" y="101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128465</xdr:rowOff>
    </xdr:from>
    <xdr:ext cx="534377" cy="259045"/>
    <xdr:sp macro="" textlink="">
      <xdr:nvSpPr>
        <xdr:cNvPr id="149" name="テキスト ボックス 148"/>
        <xdr:cNvSpPr txBox="1"/>
      </xdr:nvSpPr>
      <xdr:spPr>
        <a:xfrm>
          <a:off x="1752111" y="99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42799</xdr:rowOff>
    </xdr:from>
    <xdr:to>
      <xdr:col>6</xdr:col>
      <xdr:colOff>38100</xdr:colOff>
      <xdr:row>59</xdr:row>
      <xdr:rowOff>144399</xdr:rowOff>
    </xdr:to>
    <xdr:sp macro="" textlink="">
      <xdr:nvSpPr>
        <xdr:cNvPr id="150" name="楕円 149"/>
        <xdr:cNvSpPr/>
      </xdr:nvSpPr>
      <xdr:spPr>
        <a:xfrm>
          <a:off x="1079500" y="101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160926</xdr:rowOff>
    </xdr:from>
    <xdr:ext cx="534377" cy="259045"/>
    <xdr:sp macro="" textlink="">
      <xdr:nvSpPr>
        <xdr:cNvPr id="151" name="テキスト ボックス 150"/>
        <xdr:cNvSpPr txBox="1"/>
      </xdr:nvSpPr>
      <xdr:spPr>
        <a:xfrm>
          <a:off x="863111" y="99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73732</xdr:rowOff>
    </xdr:from>
    <xdr:to>
      <xdr:col>24</xdr:col>
      <xdr:colOff>63500</xdr:colOff>
      <xdr:row>77</xdr:row>
      <xdr:rowOff>79066</xdr:rowOff>
    </xdr:to>
    <xdr:cxnSp macro="">
      <xdr:nvCxnSpPr>
        <xdr:cNvPr id="182" name="直線コネクタ 181"/>
        <xdr:cNvCxnSpPr/>
      </xdr:nvCxnSpPr>
      <xdr:spPr>
        <a:xfrm>
          <a:off x="3797300" y="1327538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168274</xdr:rowOff>
    </xdr:from>
    <xdr:ext cx="469744" cy="259045"/>
    <xdr:sp macro="" textlink="">
      <xdr:nvSpPr>
        <xdr:cNvPr id="183" name="維持補修費平均値テキスト"/>
        <xdr:cNvSpPr txBox="1"/>
      </xdr:nvSpPr>
      <xdr:spPr>
        <a:xfrm>
          <a:off x="4686300" y="1302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44559</xdr:rowOff>
    </xdr:from>
    <xdr:to>
      <xdr:col>19</xdr:col>
      <xdr:colOff>177800</xdr:colOff>
      <xdr:row>77</xdr:row>
      <xdr:rowOff>73732</xdr:rowOff>
    </xdr:to>
    <xdr:cxnSp macro="">
      <xdr:nvCxnSpPr>
        <xdr:cNvPr id="185" name="直線コネクタ 184"/>
        <xdr:cNvCxnSpPr/>
      </xdr:nvCxnSpPr>
      <xdr:spPr>
        <a:xfrm>
          <a:off x="2908300" y="13246209"/>
          <a:ext cx="8890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121139</xdr:rowOff>
    </xdr:from>
    <xdr:ext cx="469744" cy="259045"/>
    <xdr:sp macro="" textlink="">
      <xdr:nvSpPr>
        <xdr:cNvPr id="187" name="テキスト ボックス 186"/>
        <xdr:cNvSpPr txBox="1"/>
      </xdr:nvSpPr>
      <xdr:spPr>
        <a:xfrm>
          <a:off x="3562428" y="129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44559</xdr:rowOff>
    </xdr:from>
    <xdr:to>
      <xdr:col>15</xdr:col>
      <xdr:colOff>50800</xdr:colOff>
      <xdr:row>77</xdr:row>
      <xdr:rowOff>86905</xdr:rowOff>
    </xdr:to>
    <xdr:cxnSp macro="">
      <xdr:nvCxnSpPr>
        <xdr:cNvPr id="188" name="直線コネクタ 187"/>
        <xdr:cNvCxnSpPr/>
      </xdr:nvCxnSpPr>
      <xdr:spPr>
        <a:xfrm flipV="1">
          <a:off x="2019300" y="13246209"/>
          <a:ext cx="889000" cy="4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115659</xdr:rowOff>
    </xdr:from>
    <xdr:ext cx="469744" cy="259045"/>
    <xdr:sp macro="" textlink="">
      <xdr:nvSpPr>
        <xdr:cNvPr id="190" name="テキスト ボックス 189"/>
        <xdr:cNvSpPr txBox="1"/>
      </xdr:nvSpPr>
      <xdr:spPr>
        <a:xfrm>
          <a:off x="2673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66766</xdr:rowOff>
    </xdr:from>
    <xdr:to>
      <xdr:col>10</xdr:col>
      <xdr:colOff>114300</xdr:colOff>
      <xdr:row>77</xdr:row>
      <xdr:rowOff>86905</xdr:rowOff>
    </xdr:to>
    <xdr:cxnSp macro="">
      <xdr:nvCxnSpPr>
        <xdr:cNvPr id="191" name="直線コネクタ 190"/>
        <xdr:cNvCxnSpPr/>
      </xdr:nvCxnSpPr>
      <xdr:spPr>
        <a:xfrm>
          <a:off x="1130300" y="13268416"/>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146611</xdr:rowOff>
    </xdr:from>
    <xdr:ext cx="469744" cy="259045"/>
    <xdr:sp macro="" textlink="">
      <xdr:nvSpPr>
        <xdr:cNvPr id="193" name="テキスト ボックス 192"/>
        <xdr:cNvSpPr txBox="1"/>
      </xdr:nvSpPr>
      <xdr:spPr>
        <a:xfrm>
          <a:off x="1784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5" name="テキスト ボックス 194"/>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28266</xdr:rowOff>
    </xdr:from>
    <xdr:to>
      <xdr:col>24</xdr:col>
      <xdr:colOff>114300</xdr:colOff>
      <xdr:row>77</xdr:row>
      <xdr:rowOff>129866</xdr:rowOff>
    </xdr:to>
    <xdr:sp macro="" textlink="">
      <xdr:nvSpPr>
        <xdr:cNvPr id="201" name="楕円 200"/>
        <xdr:cNvSpPr/>
      </xdr:nvSpPr>
      <xdr:spPr>
        <a:xfrm>
          <a:off x="4584700" y="132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6693</xdr:rowOff>
    </xdr:from>
    <xdr:ext cx="469744" cy="259045"/>
    <xdr:sp macro="" textlink="">
      <xdr:nvSpPr>
        <xdr:cNvPr id="202" name="維持補修費該当値テキスト"/>
        <xdr:cNvSpPr txBox="1"/>
      </xdr:nvSpPr>
      <xdr:spPr>
        <a:xfrm>
          <a:off x="4686300" y="1320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22932</xdr:rowOff>
    </xdr:from>
    <xdr:to>
      <xdr:col>20</xdr:col>
      <xdr:colOff>38100</xdr:colOff>
      <xdr:row>77</xdr:row>
      <xdr:rowOff>124532</xdr:rowOff>
    </xdr:to>
    <xdr:sp macro="" textlink="">
      <xdr:nvSpPr>
        <xdr:cNvPr id="203" name="楕円 202"/>
        <xdr:cNvSpPr/>
      </xdr:nvSpPr>
      <xdr:spPr>
        <a:xfrm>
          <a:off x="3746500" y="132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115659</xdr:rowOff>
    </xdr:from>
    <xdr:ext cx="469744" cy="259045"/>
    <xdr:sp macro="" textlink="">
      <xdr:nvSpPr>
        <xdr:cNvPr id="204" name="テキスト ボックス 203"/>
        <xdr:cNvSpPr txBox="1"/>
      </xdr:nvSpPr>
      <xdr:spPr>
        <a:xfrm>
          <a:off x="3562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165209</xdr:rowOff>
    </xdr:from>
    <xdr:to>
      <xdr:col>15</xdr:col>
      <xdr:colOff>101600</xdr:colOff>
      <xdr:row>77</xdr:row>
      <xdr:rowOff>95359</xdr:rowOff>
    </xdr:to>
    <xdr:sp macro="" textlink="">
      <xdr:nvSpPr>
        <xdr:cNvPr id="205" name="楕円 204"/>
        <xdr:cNvSpPr/>
      </xdr:nvSpPr>
      <xdr:spPr>
        <a:xfrm>
          <a:off x="2857500" y="131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111886</xdr:rowOff>
    </xdr:from>
    <xdr:ext cx="469744" cy="259045"/>
    <xdr:sp macro="" textlink="">
      <xdr:nvSpPr>
        <xdr:cNvPr id="206" name="テキスト ボックス 205"/>
        <xdr:cNvSpPr txBox="1"/>
      </xdr:nvSpPr>
      <xdr:spPr>
        <a:xfrm>
          <a:off x="2673428"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36105</xdr:rowOff>
    </xdr:from>
    <xdr:to>
      <xdr:col>10</xdr:col>
      <xdr:colOff>165100</xdr:colOff>
      <xdr:row>77</xdr:row>
      <xdr:rowOff>137705</xdr:rowOff>
    </xdr:to>
    <xdr:sp macro="" textlink="">
      <xdr:nvSpPr>
        <xdr:cNvPr id="207" name="楕円 206"/>
        <xdr:cNvSpPr/>
      </xdr:nvSpPr>
      <xdr:spPr>
        <a:xfrm>
          <a:off x="1968500" y="132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128832</xdr:rowOff>
    </xdr:from>
    <xdr:ext cx="469744" cy="259045"/>
    <xdr:sp macro="" textlink="">
      <xdr:nvSpPr>
        <xdr:cNvPr id="208" name="テキスト ボックス 207"/>
        <xdr:cNvSpPr txBox="1"/>
      </xdr:nvSpPr>
      <xdr:spPr>
        <a:xfrm>
          <a:off x="1784428" y="133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15966</xdr:rowOff>
    </xdr:from>
    <xdr:to>
      <xdr:col>6</xdr:col>
      <xdr:colOff>38100</xdr:colOff>
      <xdr:row>77</xdr:row>
      <xdr:rowOff>117566</xdr:rowOff>
    </xdr:to>
    <xdr:sp macro="" textlink="">
      <xdr:nvSpPr>
        <xdr:cNvPr id="209" name="楕円 208"/>
        <xdr:cNvSpPr/>
      </xdr:nvSpPr>
      <xdr:spPr>
        <a:xfrm>
          <a:off x="1079500" y="132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134093</xdr:rowOff>
    </xdr:from>
    <xdr:ext cx="469744" cy="259045"/>
    <xdr:sp macro="" textlink="">
      <xdr:nvSpPr>
        <xdr:cNvPr id="210" name="テキスト ボックス 209"/>
        <xdr:cNvSpPr txBox="1"/>
      </xdr:nvSpPr>
      <xdr:spPr>
        <a:xfrm>
          <a:off x="895428" y="129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7" name="直線コネクタ 236"/>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38" name="扶助費最小値テキスト"/>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39" name="直線コネクタ 238"/>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0" name="扶助費最大値テキスト"/>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1" name="直線コネクタ 240"/>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10345</xdr:rowOff>
    </xdr:from>
    <xdr:to>
      <xdr:col>24</xdr:col>
      <xdr:colOff>63500</xdr:colOff>
      <xdr:row>94</xdr:row>
      <xdr:rowOff>25662</xdr:rowOff>
    </xdr:to>
    <xdr:cxnSp macro="">
      <xdr:nvCxnSpPr>
        <xdr:cNvPr id="242" name="直線コネクタ 241"/>
        <xdr:cNvCxnSpPr/>
      </xdr:nvCxnSpPr>
      <xdr:spPr>
        <a:xfrm>
          <a:off x="3797300" y="16126645"/>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168744</xdr:rowOff>
    </xdr:from>
    <xdr:ext cx="599010" cy="259045"/>
    <xdr:sp macro="" textlink="">
      <xdr:nvSpPr>
        <xdr:cNvPr id="243" name="扶助費平均値テキスト"/>
        <xdr:cNvSpPr txBox="1"/>
      </xdr:nvSpPr>
      <xdr:spPr>
        <a:xfrm>
          <a:off x="4686300" y="16285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4" name="フローチャート: 判断 243"/>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10345</xdr:rowOff>
    </xdr:from>
    <xdr:to>
      <xdr:col>19</xdr:col>
      <xdr:colOff>177800</xdr:colOff>
      <xdr:row>94</xdr:row>
      <xdr:rowOff>71642</xdr:rowOff>
    </xdr:to>
    <xdr:cxnSp macro="">
      <xdr:nvCxnSpPr>
        <xdr:cNvPr id="245" name="直線コネクタ 244"/>
        <xdr:cNvCxnSpPr/>
      </xdr:nvCxnSpPr>
      <xdr:spPr>
        <a:xfrm flipV="1">
          <a:off x="2908300" y="16126645"/>
          <a:ext cx="889000" cy="6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6" name="フローチャート: 判断 245"/>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123807</xdr:rowOff>
    </xdr:from>
    <xdr:ext cx="599010" cy="259045"/>
    <xdr:sp macro="" textlink="">
      <xdr:nvSpPr>
        <xdr:cNvPr id="247" name="テキスト ボックス 246"/>
        <xdr:cNvSpPr txBox="1"/>
      </xdr:nvSpPr>
      <xdr:spPr>
        <a:xfrm>
          <a:off x="3497795" y="164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71642</xdr:rowOff>
    </xdr:from>
    <xdr:to>
      <xdr:col>15</xdr:col>
      <xdr:colOff>50800</xdr:colOff>
      <xdr:row>94</xdr:row>
      <xdr:rowOff>161548</xdr:rowOff>
    </xdr:to>
    <xdr:cxnSp macro="">
      <xdr:nvCxnSpPr>
        <xdr:cNvPr id="248" name="直線コネクタ 247"/>
        <xdr:cNvCxnSpPr/>
      </xdr:nvCxnSpPr>
      <xdr:spPr>
        <a:xfrm flipV="1">
          <a:off x="2019300" y="16187942"/>
          <a:ext cx="889000" cy="8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49" name="フローチャート: 判断 248"/>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22472</xdr:rowOff>
    </xdr:from>
    <xdr:ext cx="599010" cy="259045"/>
    <xdr:sp macro="" textlink="">
      <xdr:nvSpPr>
        <xdr:cNvPr id="250" name="テキスト ボックス 249"/>
        <xdr:cNvSpPr txBox="1"/>
      </xdr:nvSpPr>
      <xdr:spPr>
        <a:xfrm>
          <a:off x="2608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161548</xdr:rowOff>
    </xdr:from>
    <xdr:to>
      <xdr:col>10</xdr:col>
      <xdr:colOff>114300</xdr:colOff>
      <xdr:row>95</xdr:row>
      <xdr:rowOff>989</xdr:rowOff>
    </xdr:to>
    <xdr:cxnSp macro="">
      <xdr:nvCxnSpPr>
        <xdr:cNvPr id="251" name="直線コネクタ 250"/>
        <xdr:cNvCxnSpPr/>
      </xdr:nvCxnSpPr>
      <xdr:spPr>
        <a:xfrm flipV="1">
          <a:off x="1130300" y="16277848"/>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2" name="フローチャート: 判断 251"/>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98596</xdr:rowOff>
    </xdr:from>
    <xdr:ext cx="599010" cy="259045"/>
    <xdr:sp macro="" textlink="">
      <xdr:nvSpPr>
        <xdr:cNvPr id="253" name="テキスト ボックス 252"/>
        <xdr:cNvSpPr txBox="1"/>
      </xdr:nvSpPr>
      <xdr:spPr>
        <a:xfrm>
          <a:off x="1719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4" name="フローチャート: 判断 253"/>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26212</xdr:rowOff>
    </xdr:from>
    <xdr:ext cx="599010" cy="259045"/>
    <xdr:sp macro="" textlink="">
      <xdr:nvSpPr>
        <xdr:cNvPr id="255" name="テキスト ボックス 254"/>
        <xdr:cNvSpPr txBox="1"/>
      </xdr:nvSpPr>
      <xdr:spPr>
        <a:xfrm>
          <a:off x="830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146312</xdr:rowOff>
    </xdr:from>
    <xdr:to>
      <xdr:col>24</xdr:col>
      <xdr:colOff>114300</xdr:colOff>
      <xdr:row>94</xdr:row>
      <xdr:rowOff>76462</xdr:rowOff>
    </xdr:to>
    <xdr:sp macro="" textlink="">
      <xdr:nvSpPr>
        <xdr:cNvPr id="261" name="楕円 260"/>
        <xdr:cNvSpPr/>
      </xdr:nvSpPr>
      <xdr:spPr>
        <a:xfrm>
          <a:off x="4584700" y="16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169189</xdr:rowOff>
    </xdr:from>
    <xdr:ext cx="599010" cy="259045"/>
    <xdr:sp macro="" textlink="">
      <xdr:nvSpPr>
        <xdr:cNvPr id="262" name="扶助費該当値テキスト"/>
        <xdr:cNvSpPr txBox="1"/>
      </xdr:nvSpPr>
      <xdr:spPr>
        <a:xfrm>
          <a:off x="4686300" y="1594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130995</xdr:rowOff>
    </xdr:from>
    <xdr:to>
      <xdr:col>20</xdr:col>
      <xdr:colOff>38100</xdr:colOff>
      <xdr:row>94</xdr:row>
      <xdr:rowOff>61145</xdr:rowOff>
    </xdr:to>
    <xdr:sp macro="" textlink="">
      <xdr:nvSpPr>
        <xdr:cNvPr id="263" name="楕円 262"/>
        <xdr:cNvSpPr/>
      </xdr:nvSpPr>
      <xdr:spPr>
        <a:xfrm>
          <a:off x="3746500" y="160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77672</xdr:rowOff>
    </xdr:from>
    <xdr:ext cx="599010" cy="259045"/>
    <xdr:sp macro="" textlink="">
      <xdr:nvSpPr>
        <xdr:cNvPr id="264" name="テキスト ボックス 263"/>
        <xdr:cNvSpPr txBox="1"/>
      </xdr:nvSpPr>
      <xdr:spPr>
        <a:xfrm>
          <a:off x="3497795" y="1585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20842</xdr:rowOff>
    </xdr:from>
    <xdr:to>
      <xdr:col>15</xdr:col>
      <xdr:colOff>101600</xdr:colOff>
      <xdr:row>94</xdr:row>
      <xdr:rowOff>122442</xdr:rowOff>
    </xdr:to>
    <xdr:sp macro="" textlink="">
      <xdr:nvSpPr>
        <xdr:cNvPr id="265" name="楕円 264"/>
        <xdr:cNvSpPr/>
      </xdr:nvSpPr>
      <xdr:spPr>
        <a:xfrm>
          <a:off x="2857500" y="1613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138969</xdr:rowOff>
    </xdr:from>
    <xdr:ext cx="599010" cy="259045"/>
    <xdr:sp macro="" textlink="">
      <xdr:nvSpPr>
        <xdr:cNvPr id="266" name="テキスト ボックス 265"/>
        <xdr:cNvSpPr txBox="1"/>
      </xdr:nvSpPr>
      <xdr:spPr>
        <a:xfrm>
          <a:off x="2608795" y="1591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110748</xdr:rowOff>
    </xdr:from>
    <xdr:to>
      <xdr:col>10</xdr:col>
      <xdr:colOff>165100</xdr:colOff>
      <xdr:row>95</xdr:row>
      <xdr:rowOff>40898</xdr:rowOff>
    </xdr:to>
    <xdr:sp macro="" textlink="">
      <xdr:nvSpPr>
        <xdr:cNvPr id="267" name="楕円 266"/>
        <xdr:cNvSpPr/>
      </xdr:nvSpPr>
      <xdr:spPr>
        <a:xfrm>
          <a:off x="1968500" y="1622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57425</xdr:rowOff>
    </xdr:from>
    <xdr:ext cx="599010" cy="259045"/>
    <xdr:sp macro="" textlink="">
      <xdr:nvSpPr>
        <xdr:cNvPr id="268" name="テキスト ボックス 267"/>
        <xdr:cNvSpPr txBox="1"/>
      </xdr:nvSpPr>
      <xdr:spPr>
        <a:xfrm>
          <a:off x="1719795" y="1600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121639</xdr:rowOff>
    </xdr:from>
    <xdr:to>
      <xdr:col>6</xdr:col>
      <xdr:colOff>38100</xdr:colOff>
      <xdr:row>95</xdr:row>
      <xdr:rowOff>51789</xdr:rowOff>
    </xdr:to>
    <xdr:sp macro="" textlink="">
      <xdr:nvSpPr>
        <xdr:cNvPr id="269" name="楕円 268"/>
        <xdr:cNvSpPr/>
      </xdr:nvSpPr>
      <xdr:spPr>
        <a:xfrm>
          <a:off x="1079500" y="162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68316</xdr:rowOff>
    </xdr:from>
    <xdr:ext cx="599010" cy="259045"/>
    <xdr:sp macro="" textlink="">
      <xdr:nvSpPr>
        <xdr:cNvPr id="270" name="テキスト ボックス 269"/>
        <xdr:cNvSpPr txBox="1"/>
      </xdr:nvSpPr>
      <xdr:spPr>
        <a:xfrm>
          <a:off x="830795" y="1601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1" name="テキスト ボックス 29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3" name="テキスト ボックス 29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5" name="テキスト ボックス 29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7" name="直線コネクタ 296"/>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8"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9" name="直線コネクタ 298"/>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0"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1" name="直線コネクタ 300"/>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xdr:rowOff>
    </xdr:from>
    <xdr:to>
      <xdr:col>55</xdr:col>
      <xdr:colOff>0</xdr:colOff>
      <xdr:row>38</xdr:row>
      <xdr:rowOff>41957</xdr:rowOff>
    </xdr:to>
    <xdr:cxnSp macro="">
      <xdr:nvCxnSpPr>
        <xdr:cNvPr id="302" name="直線コネクタ 301"/>
        <xdr:cNvCxnSpPr/>
      </xdr:nvCxnSpPr>
      <xdr:spPr>
        <a:xfrm flipV="1">
          <a:off x="9639300" y="6516039"/>
          <a:ext cx="8382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62203</xdr:rowOff>
    </xdr:from>
    <xdr:ext cx="534377" cy="259045"/>
    <xdr:sp macro="" textlink="">
      <xdr:nvSpPr>
        <xdr:cNvPr id="303" name="補助費等平均値テキスト"/>
        <xdr:cNvSpPr txBox="1"/>
      </xdr:nvSpPr>
      <xdr:spPr>
        <a:xfrm>
          <a:off x="10528300" y="6234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4" name="フローチャート: 判断 303"/>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41957</xdr:rowOff>
    </xdr:from>
    <xdr:to>
      <xdr:col>50</xdr:col>
      <xdr:colOff>114300</xdr:colOff>
      <xdr:row>38</xdr:row>
      <xdr:rowOff>101981</xdr:rowOff>
    </xdr:to>
    <xdr:cxnSp macro="">
      <xdr:nvCxnSpPr>
        <xdr:cNvPr id="305" name="直線コネクタ 304"/>
        <xdr:cNvCxnSpPr/>
      </xdr:nvCxnSpPr>
      <xdr:spPr>
        <a:xfrm flipV="1">
          <a:off x="8750300" y="6557057"/>
          <a:ext cx="889000" cy="6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6" name="フローチャート: 判断 305"/>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26498</xdr:rowOff>
    </xdr:from>
    <xdr:ext cx="534377" cy="259045"/>
    <xdr:sp macro="" textlink="">
      <xdr:nvSpPr>
        <xdr:cNvPr id="307" name="テキスト ボックス 306"/>
        <xdr:cNvSpPr txBox="1"/>
      </xdr:nvSpPr>
      <xdr:spPr>
        <a:xfrm>
          <a:off x="9372111" y="619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79677</xdr:rowOff>
    </xdr:from>
    <xdr:to>
      <xdr:col>45</xdr:col>
      <xdr:colOff>177800</xdr:colOff>
      <xdr:row>38</xdr:row>
      <xdr:rowOff>101981</xdr:rowOff>
    </xdr:to>
    <xdr:cxnSp macro="">
      <xdr:nvCxnSpPr>
        <xdr:cNvPr id="308" name="直線コネクタ 307"/>
        <xdr:cNvCxnSpPr/>
      </xdr:nvCxnSpPr>
      <xdr:spPr>
        <a:xfrm>
          <a:off x="7861300" y="6594777"/>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9" name="フローチャート: 判断 308"/>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49456</xdr:rowOff>
    </xdr:from>
    <xdr:ext cx="534377" cy="259045"/>
    <xdr:sp macro="" textlink="">
      <xdr:nvSpPr>
        <xdr:cNvPr id="310" name="テキスト ボックス 309"/>
        <xdr:cNvSpPr txBox="1"/>
      </xdr:nvSpPr>
      <xdr:spPr>
        <a:xfrm>
          <a:off x="8483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19750</xdr:rowOff>
    </xdr:from>
    <xdr:to>
      <xdr:col>41</xdr:col>
      <xdr:colOff>50800</xdr:colOff>
      <xdr:row>38</xdr:row>
      <xdr:rowOff>79677</xdr:rowOff>
    </xdr:to>
    <xdr:cxnSp macro="">
      <xdr:nvCxnSpPr>
        <xdr:cNvPr id="311" name="直線コネクタ 310"/>
        <xdr:cNvCxnSpPr/>
      </xdr:nvCxnSpPr>
      <xdr:spPr>
        <a:xfrm>
          <a:off x="6972300" y="6534850"/>
          <a:ext cx="889000" cy="5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2" name="フローチャート: 判断 311"/>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24343</xdr:rowOff>
    </xdr:from>
    <xdr:ext cx="534377" cy="259045"/>
    <xdr:sp macro="" textlink="">
      <xdr:nvSpPr>
        <xdr:cNvPr id="313" name="テキスト ボックス 312"/>
        <xdr:cNvSpPr txBox="1"/>
      </xdr:nvSpPr>
      <xdr:spPr>
        <a:xfrm>
          <a:off x="7594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4" name="フローチャート: 判断 313"/>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98148</xdr:rowOff>
    </xdr:from>
    <xdr:ext cx="534377" cy="259045"/>
    <xdr:sp macro="" textlink="">
      <xdr:nvSpPr>
        <xdr:cNvPr id="315" name="テキスト ボックス 314"/>
        <xdr:cNvSpPr txBox="1"/>
      </xdr:nvSpPr>
      <xdr:spPr>
        <a:xfrm>
          <a:off x="6705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121590</xdr:rowOff>
    </xdr:from>
    <xdr:to>
      <xdr:col>55</xdr:col>
      <xdr:colOff>50800</xdr:colOff>
      <xdr:row>38</xdr:row>
      <xdr:rowOff>51739</xdr:rowOff>
    </xdr:to>
    <xdr:sp macro="" textlink="">
      <xdr:nvSpPr>
        <xdr:cNvPr id="321" name="楕円 320"/>
        <xdr:cNvSpPr/>
      </xdr:nvSpPr>
      <xdr:spPr>
        <a:xfrm>
          <a:off x="104267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36517</xdr:rowOff>
    </xdr:from>
    <xdr:ext cx="534377" cy="259045"/>
    <xdr:sp macro="" textlink="">
      <xdr:nvSpPr>
        <xdr:cNvPr id="322" name="補助費等該当値テキスト"/>
        <xdr:cNvSpPr txBox="1"/>
      </xdr:nvSpPr>
      <xdr:spPr>
        <a:xfrm>
          <a:off x="10528300" y="638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162607</xdr:rowOff>
    </xdr:from>
    <xdr:to>
      <xdr:col>50</xdr:col>
      <xdr:colOff>165100</xdr:colOff>
      <xdr:row>38</xdr:row>
      <xdr:rowOff>92757</xdr:rowOff>
    </xdr:to>
    <xdr:sp macro="" textlink="">
      <xdr:nvSpPr>
        <xdr:cNvPr id="323" name="楕円 322"/>
        <xdr:cNvSpPr/>
      </xdr:nvSpPr>
      <xdr:spPr>
        <a:xfrm>
          <a:off x="9588500" y="650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83884</xdr:rowOff>
    </xdr:from>
    <xdr:ext cx="534377" cy="259045"/>
    <xdr:sp macro="" textlink="">
      <xdr:nvSpPr>
        <xdr:cNvPr id="324" name="テキスト ボックス 323"/>
        <xdr:cNvSpPr txBox="1"/>
      </xdr:nvSpPr>
      <xdr:spPr>
        <a:xfrm>
          <a:off x="9372111" y="659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51181</xdr:rowOff>
    </xdr:from>
    <xdr:to>
      <xdr:col>46</xdr:col>
      <xdr:colOff>38100</xdr:colOff>
      <xdr:row>38</xdr:row>
      <xdr:rowOff>152781</xdr:rowOff>
    </xdr:to>
    <xdr:sp macro="" textlink="">
      <xdr:nvSpPr>
        <xdr:cNvPr id="325" name="楕円 324"/>
        <xdr:cNvSpPr/>
      </xdr:nvSpPr>
      <xdr:spPr>
        <a:xfrm>
          <a:off x="8699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143908</xdr:rowOff>
    </xdr:from>
    <xdr:ext cx="534377" cy="259045"/>
    <xdr:sp macro="" textlink="">
      <xdr:nvSpPr>
        <xdr:cNvPr id="326" name="テキスト ボックス 325"/>
        <xdr:cNvSpPr txBox="1"/>
      </xdr:nvSpPr>
      <xdr:spPr>
        <a:xfrm>
          <a:off x="8483111" y="665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28877</xdr:rowOff>
    </xdr:from>
    <xdr:to>
      <xdr:col>41</xdr:col>
      <xdr:colOff>101600</xdr:colOff>
      <xdr:row>38</xdr:row>
      <xdr:rowOff>130477</xdr:rowOff>
    </xdr:to>
    <xdr:sp macro="" textlink="">
      <xdr:nvSpPr>
        <xdr:cNvPr id="327" name="楕円 326"/>
        <xdr:cNvSpPr/>
      </xdr:nvSpPr>
      <xdr:spPr>
        <a:xfrm>
          <a:off x="7810500" y="65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121604</xdr:rowOff>
    </xdr:from>
    <xdr:ext cx="534377" cy="259045"/>
    <xdr:sp macro="" textlink="">
      <xdr:nvSpPr>
        <xdr:cNvPr id="328" name="テキスト ボックス 327"/>
        <xdr:cNvSpPr txBox="1"/>
      </xdr:nvSpPr>
      <xdr:spPr>
        <a:xfrm>
          <a:off x="7594111" y="663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140400</xdr:rowOff>
    </xdr:from>
    <xdr:to>
      <xdr:col>36</xdr:col>
      <xdr:colOff>165100</xdr:colOff>
      <xdr:row>38</xdr:row>
      <xdr:rowOff>70551</xdr:rowOff>
    </xdr:to>
    <xdr:sp macro="" textlink="">
      <xdr:nvSpPr>
        <xdr:cNvPr id="329" name="楕円 328"/>
        <xdr:cNvSpPr/>
      </xdr:nvSpPr>
      <xdr:spPr>
        <a:xfrm>
          <a:off x="6921500" y="64840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61677</xdr:rowOff>
    </xdr:from>
    <xdr:ext cx="534377" cy="259045"/>
    <xdr:sp macro="" textlink="">
      <xdr:nvSpPr>
        <xdr:cNvPr id="330" name="テキスト ボックス 329"/>
        <xdr:cNvSpPr txBox="1"/>
      </xdr:nvSpPr>
      <xdr:spPr>
        <a:xfrm>
          <a:off x="6705111" y="657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1" name="直線コネクタ 34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2" name="テキスト ボックス 34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3" name="直線コネクタ 34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4" name="テキスト ボックス 34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6" name="テキスト ボックス 34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7" name="直線コネクタ 34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8" name="テキスト ボックス 34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9" name="直線コネクタ 34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0" name="テキスト ボックス 34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4" name="直線コネクタ 353"/>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5"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6" name="直線コネクタ 355"/>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7"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8" name="直線コネクタ 357"/>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185</xdr:rowOff>
    </xdr:from>
    <xdr:to>
      <xdr:col>55</xdr:col>
      <xdr:colOff>0</xdr:colOff>
      <xdr:row>57</xdr:row>
      <xdr:rowOff>51674</xdr:rowOff>
    </xdr:to>
    <xdr:cxnSp macro="">
      <xdr:nvCxnSpPr>
        <xdr:cNvPr id="359" name="直線コネクタ 358"/>
        <xdr:cNvCxnSpPr/>
      </xdr:nvCxnSpPr>
      <xdr:spPr>
        <a:xfrm flipV="1">
          <a:off x="9639300" y="9772835"/>
          <a:ext cx="838200" cy="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106981</xdr:rowOff>
    </xdr:from>
    <xdr:ext cx="534377" cy="259045"/>
    <xdr:sp macro="" textlink="">
      <xdr:nvSpPr>
        <xdr:cNvPr id="360" name="普通建設事業費平均値テキスト"/>
        <xdr:cNvSpPr txBox="1"/>
      </xdr:nvSpPr>
      <xdr:spPr>
        <a:xfrm>
          <a:off x="10528300" y="970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1" name="フローチャート: 判断 360"/>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84782</xdr:rowOff>
    </xdr:from>
    <xdr:to>
      <xdr:col>50</xdr:col>
      <xdr:colOff>114300</xdr:colOff>
      <xdr:row>57</xdr:row>
      <xdr:rowOff>51674</xdr:rowOff>
    </xdr:to>
    <xdr:cxnSp macro="">
      <xdr:nvCxnSpPr>
        <xdr:cNvPr id="362" name="直線コネクタ 361"/>
        <xdr:cNvCxnSpPr/>
      </xdr:nvCxnSpPr>
      <xdr:spPr>
        <a:xfrm>
          <a:off x="8750300" y="9685982"/>
          <a:ext cx="889000" cy="13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3" name="フローチャート: 判断 362"/>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4" name="テキスト ボックス 363"/>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84782</xdr:rowOff>
    </xdr:from>
    <xdr:to>
      <xdr:col>45</xdr:col>
      <xdr:colOff>177800</xdr:colOff>
      <xdr:row>57</xdr:row>
      <xdr:rowOff>37203</xdr:rowOff>
    </xdr:to>
    <xdr:cxnSp macro="">
      <xdr:nvCxnSpPr>
        <xdr:cNvPr id="365" name="直線コネクタ 364"/>
        <xdr:cNvCxnSpPr/>
      </xdr:nvCxnSpPr>
      <xdr:spPr>
        <a:xfrm flipV="1">
          <a:off x="7861300" y="9685982"/>
          <a:ext cx="889000" cy="1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6" name="フローチャート: 判断 365"/>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36351</xdr:rowOff>
    </xdr:from>
    <xdr:ext cx="534377" cy="259045"/>
    <xdr:sp macro="" textlink="">
      <xdr:nvSpPr>
        <xdr:cNvPr id="367" name="テキスト ボックス 366"/>
        <xdr:cNvSpPr txBox="1"/>
      </xdr:nvSpPr>
      <xdr:spPr>
        <a:xfrm>
          <a:off x="8483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37203</xdr:rowOff>
    </xdr:from>
    <xdr:to>
      <xdr:col>41</xdr:col>
      <xdr:colOff>50800</xdr:colOff>
      <xdr:row>58</xdr:row>
      <xdr:rowOff>27457</xdr:rowOff>
    </xdr:to>
    <xdr:cxnSp macro="">
      <xdr:nvCxnSpPr>
        <xdr:cNvPr id="368" name="直線コネクタ 367"/>
        <xdr:cNvCxnSpPr/>
      </xdr:nvCxnSpPr>
      <xdr:spPr>
        <a:xfrm flipV="1">
          <a:off x="6972300" y="9809853"/>
          <a:ext cx="889000" cy="16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9" name="フローチャート: 判断 368"/>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95727</xdr:rowOff>
    </xdr:from>
    <xdr:ext cx="534377" cy="259045"/>
    <xdr:sp macro="" textlink="">
      <xdr:nvSpPr>
        <xdr:cNvPr id="370" name="テキスト ボックス 369"/>
        <xdr:cNvSpPr txBox="1"/>
      </xdr:nvSpPr>
      <xdr:spPr>
        <a:xfrm>
          <a:off x="7594111" y="98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1" name="フローチャート: 判断 370"/>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2" name="テキスト ボックス 371"/>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120835</xdr:rowOff>
    </xdr:from>
    <xdr:to>
      <xdr:col>55</xdr:col>
      <xdr:colOff>50800</xdr:colOff>
      <xdr:row>57</xdr:row>
      <xdr:rowOff>50985</xdr:rowOff>
    </xdr:to>
    <xdr:sp macro="" textlink="">
      <xdr:nvSpPr>
        <xdr:cNvPr id="378" name="楕円 377"/>
        <xdr:cNvSpPr/>
      </xdr:nvSpPr>
      <xdr:spPr>
        <a:xfrm>
          <a:off x="10426700" y="97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143712</xdr:rowOff>
    </xdr:from>
    <xdr:ext cx="534377" cy="259045"/>
    <xdr:sp macro="" textlink="">
      <xdr:nvSpPr>
        <xdr:cNvPr id="379" name="普通建設事業費該当値テキスト"/>
        <xdr:cNvSpPr txBox="1"/>
      </xdr:nvSpPr>
      <xdr:spPr>
        <a:xfrm>
          <a:off x="10528300" y="95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874</xdr:rowOff>
    </xdr:from>
    <xdr:to>
      <xdr:col>50</xdr:col>
      <xdr:colOff>165100</xdr:colOff>
      <xdr:row>57</xdr:row>
      <xdr:rowOff>102474</xdr:rowOff>
    </xdr:to>
    <xdr:sp macro="" textlink="">
      <xdr:nvSpPr>
        <xdr:cNvPr id="380" name="楕円 379"/>
        <xdr:cNvSpPr/>
      </xdr:nvSpPr>
      <xdr:spPr>
        <a:xfrm>
          <a:off x="9588500" y="97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93601</xdr:rowOff>
    </xdr:from>
    <xdr:ext cx="534377" cy="259045"/>
    <xdr:sp macro="" textlink="">
      <xdr:nvSpPr>
        <xdr:cNvPr id="381" name="テキスト ボックス 380"/>
        <xdr:cNvSpPr txBox="1"/>
      </xdr:nvSpPr>
      <xdr:spPr>
        <a:xfrm>
          <a:off x="9372111" y="986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33982</xdr:rowOff>
    </xdr:from>
    <xdr:to>
      <xdr:col>46</xdr:col>
      <xdr:colOff>38100</xdr:colOff>
      <xdr:row>56</xdr:row>
      <xdr:rowOff>135582</xdr:rowOff>
    </xdr:to>
    <xdr:sp macro="" textlink="">
      <xdr:nvSpPr>
        <xdr:cNvPr id="382" name="楕円 381"/>
        <xdr:cNvSpPr/>
      </xdr:nvSpPr>
      <xdr:spPr>
        <a:xfrm>
          <a:off x="8699500" y="96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152109</xdr:rowOff>
    </xdr:from>
    <xdr:ext cx="534377" cy="259045"/>
    <xdr:sp macro="" textlink="">
      <xdr:nvSpPr>
        <xdr:cNvPr id="383" name="テキスト ボックス 382"/>
        <xdr:cNvSpPr txBox="1"/>
      </xdr:nvSpPr>
      <xdr:spPr>
        <a:xfrm>
          <a:off x="8483111" y="941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157853</xdr:rowOff>
    </xdr:from>
    <xdr:to>
      <xdr:col>41</xdr:col>
      <xdr:colOff>101600</xdr:colOff>
      <xdr:row>57</xdr:row>
      <xdr:rowOff>88003</xdr:rowOff>
    </xdr:to>
    <xdr:sp macro="" textlink="">
      <xdr:nvSpPr>
        <xdr:cNvPr id="384" name="楕円 383"/>
        <xdr:cNvSpPr/>
      </xdr:nvSpPr>
      <xdr:spPr>
        <a:xfrm>
          <a:off x="7810500" y="975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104530</xdr:rowOff>
    </xdr:from>
    <xdr:ext cx="534377" cy="259045"/>
    <xdr:sp macro="" textlink="">
      <xdr:nvSpPr>
        <xdr:cNvPr id="385" name="テキスト ボックス 384"/>
        <xdr:cNvSpPr txBox="1"/>
      </xdr:nvSpPr>
      <xdr:spPr>
        <a:xfrm>
          <a:off x="7594111" y="95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148107</xdr:rowOff>
    </xdr:from>
    <xdr:to>
      <xdr:col>36</xdr:col>
      <xdr:colOff>165100</xdr:colOff>
      <xdr:row>58</xdr:row>
      <xdr:rowOff>78257</xdr:rowOff>
    </xdr:to>
    <xdr:sp macro="" textlink="">
      <xdr:nvSpPr>
        <xdr:cNvPr id="386" name="楕円 385"/>
        <xdr:cNvSpPr/>
      </xdr:nvSpPr>
      <xdr:spPr>
        <a:xfrm>
          <a:off x="6921500" y="99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69384</xdr:rowOff>
    </xdr:from>
    <xdr:ext cx="534377" cy="259045"/>
    <xdr:sp macro="" textlink="">
      <xdr:nvSpPr>
        <xdr:cNvPr id="387" name="テキスト ボックス 386"/>
        <xdr:cNvSpPr txBox="1"/>
      </xdr:nvSpPr>
      <xdr:spPr>
        <a:xfrm>
          <a:off x="6705111" y="100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9" name="直線コネクタ 408"/>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0"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1" name="直線コネクタ 410"/>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2"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3" name="直線コネクタ 412"/>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110531</xdr:rowOff>
    </xdr:from>
    <xdr:to>
      <xdr:col>55</xdr:col>
      <xdr:colOff>0</xdr:colOff>
      <xdr:row>77</xdr:row>
      <xdr:rowOff>137505</xdr:rowOff>
    </xdr:to>
    <xdr:cxnSp macro="">
      <xdr:nvCxnSpPr>
        <xdr:cNvPr id="414" name="直線コネクタ 413"/>
        <xdr:cNvCxnSpPr/>
      </xdr:nvCxnSpPr>
      <xdr:spPr>
        <a:xfrm flipV="1">
          <a:off x="9639300" y="13312181"/>
          <a:ext cx="8382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13479</xdr:rowOff>
    </xdr:from>
    <xdr:ext cx="469744" cy="259045"/>
    <xdr:sp macro="" textlink="">
      <xdr:nvSpPr>
        <xdr:cNvPr id="415" name="普通建設事業費 （ うち新規整備　）平均値テキスト"/>
        <xdr:cNvSpPr txBox="1"/>
      </xdr:nvSpPr>
      <xdr:spPr>
        <a:xfrm>
          <a:off x="10528300" y="1304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6" name="フローチャート: 判断 415"/>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143084</xdr:rowOff>
    </xdr:from>
    <xdr:to>
      <xdr:col>50</xdr:col>
      <xdr:colOff>114300</xdr:colOff>
      <xdr:row>77</xdr:row>
      <xdr:rowOff>137505</xdr:rowOff>
    </xdr:to>
    <xdr:cxnSp macro="">
      <xdr:nvCxnSpPr>
        <xdr:cNvPr id="417" name="直線コネクタ 416"/>
        <xdr:cNvCxnSpPr/>
      </xdr:nvCxnSpPr>
      <xdr:spPr>
        <a:xfrm>
          <a:off x="8750300" y="13001834"/>
          <a:ext cx="889000" cy="3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8" name="フローチャート: 判断 417"/>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19" name="テキスト ボックス 418"/>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93980</xdr:rowOff>
    </xdr:from>
    <xdr:to>
      <xdr:col>45</xdr:col>
      <xdr:colOff>177800</xdr:colOff>
      <xdr:row>75</xdr:row>
      <xdr:rowOff>143084</xdr:rowOff>
    </xdr:to>
    <xdr:cxnSp macro="">
      <xdr:nvCxnSpPr>
        <xdr:cNvPr id="420" name="直線コネクタ 419"/>
        <xdr:cNvCxnSpPr/>
      </xdr:nvCxnSpPr>
      <xdr:spPr>
        <a:xfrm>
          <a:off x="7861300" y="12952730"/>
          <a:ext cx="8890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1" name="フローチャート: 判断 420"/>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38295</xdr:rowOff>
    </xdr:from>
    <xdr:ext cx="469744" cy="259045"/>
    <xdr:sp macro="" textlink="">
      <xdr:nvSpPr>
        <xdr:cNvPr id="422" name="テキスト ボックス 421"/>
        <xdr:cNvSpPr txBox="1"/>
      </xdr:nvSpPr>
      <xdr:spPr>
        <a:xfrm>
          <a:off x="8515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93980</xdr:rowOff>
    </xdr:from>
    <xdr:to>
      <xdr:col>41</xdr:col>
      <xdr:colOff>50800</xdr:colOff>
      <xdr:row>76</xdr:row>
      <xdr:rowOff>30612</xdr:rowOff>
    </xdr:to>
    <xdr:cxnSp macro="">
      <xdr:nvCxnSpPr>
        <xdr:cNvPr id="423" name="直線コネクタ 422"/>
        <xdr:cNvCxnSpPr/>
      </xdr:nvCxnSpPr>
      <xdr:spPr>
        <a:xfrm flipV="1">
          <a:off x="6972300" y="12952730"/>
          <a:ext cx="889000" cy="10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4" name="フローチャート: 判断 423"/>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5" name="テキスト ボックス 424"/>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6" name="フローチャート: 判断 425"/>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164665</xdr:rowOff>
    </xdr:from>
    <xdr:ext cx="469744" cy="259045"/>
    <xdr:sp macro="" textlink="">
      <xdr:nvSpPr>
        <xdr:cNvPr id="427" name="テキスト ボックス 426"/>
        <xdr:cNvSpPr txBox="1"/>
      </xdr:nvSpPr>
      <xdr:spPr>
        <a:xfrm>
          <a:off x="6737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59731</xdr:rowOff>
    </xdr:from>
    <xdr:to>
      <xdr:col>55</xdr:col>
      <xdr:colOff>50800</xdr:colOff>
      <xdr:row>77</xdr:row>
      <xdr:rowOff>161331</xdr:rowOff>
    </xdr:to>
    <xdr:sp macro="" textlink="">
      <xdr:nvSpPr>
        <xdr:cNvPr id="433" name="楕円 432"/>
        <xdr:cNvSpPr/>
      </xdr:nvSpPr>
      <xdr:spPr>
        <a:xfrm>
          <a:off x="10426700" y="132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38158</xdr:rowOff>
    </xdr:from>
    <xdr:ext cx="469744" cy="259045"/>
    <xdr:sp macro="" textlink="">
      <xdr:nvSpPr>
        <xdr:cNvPr id="434" name="普通建設事業費 （ うち新規整備　）該当値テキスト"/>
        <xdr:cNvSpPr txBox="1"/>
      </xdr:nvSpPr>
      <xdr:spPr>
        <a:xfrm>
          <a:off x="10528300" y="132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86705</xdr:rowOff>
    </xdr:from>
    <xdr:to>
      <xdr:col>50</xdr:col>
      <xdr:colOff>165100</xdr:colOff>
      <xdr:row>78</xdr:row>
      <xdr:rowOff>16855</xdr:rowOff>
    </xdr:to>
    <xdr:sp macro="" textlink="">
      <xdr:nvSpPr>
        <xdr:cNvPr id="435" name="楕円 434"/>
        <xdr:cNvSpPr/>
      </xdr:nvSpPr>
      <xdr:spPr>
        <a:xfrm>
          <a:off x="9588500" y="132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7982</xdr:rowOff>
    </xdr:from>
    <xdr:ext cx="469744" cy="259045"/>
    <xdr:sp macro="" textlink="">
      <xdr:nvSpPr>
        <xdr:cNvPr id="436" name="テキスト ボックス 435"/>
        <xdr:cNvSpPr txBox="1"/>
      </xdr:nvSpPr>
      <xdr:spPr>
        <a:xfrm>
          <a:off x="9404428" y="133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92284</xdr:rowOff>
    </xdr:from>
    <xdr:to>
      <xdr:col>46</xdr:col>
      <xdr:colOff>38100</xdr:colOff>
      <xdr:row>76</xdr:row>
      <xdr:rowOff>22433</xdr:rowOff>
    </xdr:to>
    <xdr:sp macro="" textlink="">
      <xdr:nvSpPr>
        <xdr:cNvPr id="437" name="楕円 436"/>
        <xdr:cNvSpPr/>
      </xdr:nvSpPr>
      <xdr:spPr>
        <a:xfrm>
          <a:off x="8699500" y="1295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38961</xdr:rowOff>
    </xdr:from>
    <xdr:ext cx="534377" cy="259045"/>
    <xdr:sp macro="" textlink="">
      <xdr:nvSpPr>
        <xdr:cNvPr id="438" name="テキスト ボックス 437"/>
        <xdr:cNvSpPr txBox="1"/>
      </xdr:nvSpPr>
      <xdr:spPr>
        <a:xfrm>
          <a:off x="8483111" y="127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43180</xdr:rowOff>
    </xdr:from>
    <xdr:to>
      <xdr:col>41</xdr:col>
      <xdr:colOff>101600</xdr:colOff>
      <xdr:row>75</xdr:row>
      <xdr:rowOff>144780</xdr:rowOff>
    </xdr:to>
    <xdr:sp macro="" textlink="">
      <xdr:nvSpPr>
        <xdr:cNvPr id="439" name="楕円 438"/>
        <xdr:cNvSpPr/>
      </xdr:nvSpPr>
      <xdr:spPr>
        <a:xfrm>
          <a:off x="78105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161307</xdr:rowOff>
    </xdr:from>
    <xdr:ext cx="534377" cy="259045"/>
    <xdr:sp macro="" textlink="">
      <xdr:nvSpPr>
        <xdr:cNvPr id="440" name="テキスト ボックス 439"/>
        <xdr:cNvSpPr txBox="1"/>
      </xdr:nvSpPr>
      <xdr:spPr>
        <a:xfrm>
          <a:off x="7594111" y="126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151262</xdr:rowOff>
    </xdr:from>
    <xdr:to>
      <xdr:col>36</xdr:col>
      <xdr:colOff>165100</xdr:colOff>
      <xdr:row>76</xdr:row>
      <xdr:rowOff>81412</xdr:rowOff>
    </xdr:to>
    <xdr:sp macro="" textlink="">
      <xdr:nvSpPr>
        <xdr:cNvPr id="441" name="楕円 440"/>
        <xdr:cNvSpPr/>
      </xdr:nvSpPr>
      <xdr:spPr>
        <a:xfrm>
          <a:off x="6921500" y="130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97939</xdr:rowOff>
    </xdr:from>
    <xdr:ext cx="469744" cy="259045"/>
    <xdr:sp macro="" textlink="">
      <xdr:nvSpPr>
        <xdr:cNvPr id="442" name="テキスト ボックス 441"/>
        <xdr:cNvSpPr txBox="1"/>
      </xdr:nvSpPr>
      <xdr:spPr>
        <a:xfrm>
          <a:off x="6737428" y="1278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8" name="直線コネクタ 467"/>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9"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0" name="直線コネクタ 469"/>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1"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2" name="直線コネクタ 471"/>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50884</xdr:rowOff>
    </xdr:from>
    <xdr:to>
      <xdr:col>55</xdr:col>
      <xdr:colOff>0</xdr:colOff>
      <xdr:row>97</xdr:row>
      <xdr:rowOff>117439</xdr:rowOff>
    </xdr:to>
    <xdr:cxnSp macro="">
      <xdr:nvCxnSpPr>
        <xdr:cNvPr id="473" name="直線コネクタ 472"/>
        <xdr:cNvCxnSpPr/>
      </xdr:nvCxnSpPr>
      <xdr:spPr>
        <a:xfrm flipV="1">
          <a:off x="9639300" y="16681534"/>
          <a:ext cx="8382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72258</xdr:rowOff>
    </xdr:from>
    <xdr:ext cx="534377" cy="259045"/>
    <xdr:sp macro="" textlink="">
      <xdr:nvSpPr>
        <xdr:cNvPr id="474" name="普通建設事業費 （ うち更新整備　）平均値テキスト"/>
        <xdr:cNvSpPr txBox="1"/>
      </xdr:nvSpPr>
      <xdr:spPr>
        <a:xfrm>
          <a:off x="10528300" y="1670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5" name="フローチャート: 判断 474"/>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117439</xdr:rowOff>
    </xdr:from>
    <xdr:to>
      <xdr:col>50</xdr:col>
      <xdr:colOff>114300</xdr:colOff>
      <xdr:row>97</xdr:row>
      <xdr:rowOff>164356</xdr:rowOff>
    </xdr:to>
    <xdr:cxnSp macro="">
      <xdr:nvCxnSpPr>
        <xdr:cNvPr id="476" name="直線コネクタ 475"/>
        <xdr:cNvCxnSpPr/>
      </xdr:nvCxnSpPr>
      <xdr:spPr>
        <a:xfrm flipV="1">
          <a:off x="8750300" y="16748089"/>
          <a:ext cx="889000" cy="4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7" name="フローチャート: 判断 476"/>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61689</xdr:rowOff>
    </xdr:from>
    <xdr:ext cx="534377" cy="259045"/>
    <xdr:sp macro="" textlink="">
      <xdr:nvSpPr>
        <xdr:cNvPr id="478" name="テキスト ボックス 477"/>
        <xdr:cNvSpPr txBox="1"/>
      </xdr:nvSpPr>
      <xdr:spPr>
        <a:xfrm>
          <a:off x="9372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164356</xdr:rowOff>
    </xdr:from>
    <xdr:to>
      <xdr:col>45</xdr:col>
      <xdr:colOff>177800</xdr:colOff>
      <xdr:row>98</xdr:row>
      <xdr:rowOff>136891</xdr:rowOff>
    </xdr:to>
    <xdr:cxnSp macro="">
      <xdr:nvCxnSpPr>
        <xdr:cNvPr id="479" name="直線コネクタ 478"/>
        <xdr:cNvCxnSpPr/>
      </xdr:nvCxnSpPr>
      <xdr:spPr>
        <a:xfrm flipV="1">
          <a:off x="7861300" y="16795006"/>
          <a:ext cx="889000" cy="14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0" name="フローチャート: 判断 479"/>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46274</xdr:rowOff>
    </xdr:from>
    <xdr:ext cx="534377" cy="259045"/>
    <xdr:sp macro="" textlink="">
      <xdr:nvSpPr>
        <xdr:cNvPr id="481" name="テキスト ボックス 480"/>
        <xdr:cNvSpPr txBox="1"/>
      </xdr:nvSpPr>
      <xdr:spPr>
        <a:xfrm>
          <a:off x="8483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136891</xdr:rowOff>
    </xdr:from>
    <xdr:to>
      <xdr:col>41</xdr:col>
      <xdr:colOff>50800</xdr:colOff>
      <xdr:row>98</xdr:row>
      <xdr:rowOff>152784</xdr:rowOff>
    </xdr:to>
    <xdr:cxnSp macro="">
      <xdr:nvCxnSpPr>
        <xdr:cNvPr id="482" name="直線コネクタ 481"/>
        <xdr:cNvCxnSpPr/>
      </xdr:nvCxnSpPr>
      <xdr:spPr>
        <a:xfrm flipV="1">
          <a:off x="6972300" y="16938991"/>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3" name="フローチャート: 判断 482"/>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141059</xdr:rowOff>
    </xdr:from>
    <xdr:ext cx="534377" cy="259045"/>
    <xdr:sp macro="" textlink="">
      <xdr:nvSpPr>
        <xdr:cNvPr id="484" name="テキスト ボックス 483"/>
        <xdr:cNvSpPr txBox="1"/>
      </xdr:nvSpPr>
      <xdr:spPr>
        <a:xfrm>
          <a:off x="7594111" y="166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5" name="フローチャート: 判断 484"/>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107663</xdr:rowOff>
    </xdr:from>
    <xdr:ext cx="534377" cy="259045"/>
    <xdr:sp macro="" textlink="">
      <xdr:nvSpPr>
        <xdr:cNvPr id="486" name="テキスト ボックス 485"/>
        <xdr:cNvSpPr txBox="1"/>
      </xdr:nvSpPr>
      <xdr:spPr>
        <a:xfrm>
          <a:off x="6705111" y="1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xdr:rowOff>
    </xdr:from>
    <xdr:to>
      <xdr:col>55</xdr:col>
      <xdr:colOff>50800</xdr:colOff>
      <xdr:row>97</xdr:row>
      <xdr:rowOff>101684</xdr:rowOff>
    </xdr:to>
    <xdr:sp macro="" textlink="">
      <xdr:nvSpPr>
        <xdr:cNvPr id="492" name="楕円 491"/>
        <xdr:cNvSpPr/>
      </xdr:nvSpPr>
      <xdr:spPr>
        <a:xfrm>
          <a:off x="10426700" y="1663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22961</xdr:rowOff>
    </xdr:from>
    <xdr:ext cx="534377" cy="259045"/>
    <xdr:sp macro="" textlink="">
      <xdr:nvSpPr>
        <xdr:cNvPr id="493" name="普通建設事業費 （ うち更新整備　）該当値テキスト"/>
        <xdr:cNvSpPr txBox="1"/>
      </xdr:nvSpPr>
      <xdr:spPr>
        <a:xfrm>
          <a:off x="10528300" y="164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66639</xdr:rowOff>
    </xdr:from>
    <xdr:to>
      <xdr:col>50</xdr:col>
      <xdr:colOff>165100</xdr:colOff>
      <xdr:row>97</xdr:row>
      <xdr:rowOff>168239</xdr:rowOff>
    </xdr:to>
    <xdr:sp macro="" textlink="">
      <xdr:nvSpPr>
        <xdr:cNvPr id="494" name="楕円 493"/>
        <xdr:cNvSpPr/>
      </xdr:nvSpPr>
      <xdr:spPr>
        <a:xfrm>
          <a:off x="9588500" y="166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13316</xdr:rowOff>
    </xdr:from>
    <xdr:ext cx="534377" cy="259045"/>
    <xdr:sp macro="" textlink="">
      <xdr:nvSpPr>
        <xdr:cNvPr id="495" name="テキスト ボックス 494"/>
        <xdr:cNvSpPr txBox="1"/>
      </xdr:nvSpPr>
      <xdr:spPr>
        <a:xfrm>
          <a:off x="9372111" y="164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113556</xdr:rowOff>
    </xdr:from>
    <xdr:to>
      <xdr:col>46</xdr:col>
      <xdr:colOff>38100</xdr:colOff>
      <xdr:row>98</xdr:row>
      <xdr:rowOff>43706</xdr:rowOff>
    </xdr:to>
    <xdr:sp macro="" textlink="">
      <xdr:nvSpPr>
        <xdr:cNvPr id="496" name="楕円 495"/>
        <xdr:cNvSpPr/>
      </xdr:nvSpPr>
      <xdr:spPr>
        <a:xfrm>
          <a:off x="8699500" y="167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60233</xdr:rowOff>
    </xdr:from>
    <xdr:ext cx="534377" cy="259045"/>
    <xdr:sp macro="" textlink="">
      <xdr:nvSpPr>
        <xdr:cNvPr id="497" name="テキスト ボックス 496"/>
        <xdr:cNvSpPr txBox="1"/>
      </xdr:nvSpPr>
      <xdr:spPr>
        <a:xfrm>
          <a:off x="8483111" y="165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86091</xdr:rowOff>
    </xdr:from>
    <xdr:to>
      <xdr:col>41</xdr:col>
      <xdr:colOff>101600</xdr:colOff>
      <xdr:row>99</xdr:row>
      <xdr:rowOff>16241</xdr:rowOff>
    </xdr:to>
    <xdr:sp macro="" textlink="">
      <xdr:nvSpPr>
        <xdr:cNvPr id="498" name="楕円 497"/>
        <xdr:cNvSpPr/>
      </xdr:nvSpPr>
      <xdr:spPr>
        <a:xfrm>
          <a:off x="7810500" y="168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7368</xdr:rowOff>
    </xdr:from>
    <xdr:ext cx="534377" cy="259045"/>
    <xdr:sp macro="" textlink="">
      <xdr:nvSpPr>
        <xdr:cNvPr id="499" name="テキスト ボックス 498"/>
        <xdr:cNvSpPr txBox="1"/>
      </xdr:nvSpPr>
      <xdr:spPr>
        <a:xfrm>
          <a:off x="7594111" y="169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101984</xdr:rowOff>
    </xdr:from>
    <xdr:to>
      <xdr:col>36</xdr:col>
      <xdr:colOff>165100</xdr:colOff>
      <xdr:row>99</xdr:row>
      <xdr:rowOff>32134</xdr:rowOff>
    </xdr:to>
    <xdr:sp macro="" textlink="">
      <xdr:nvSpPr>
        <xdr:cNvPr id="500" name="楕円 499"/>
        <xdr:cNvSpPr/>
      </xdr:nvSpPr>
      <xdr:spPr>
        <a:xfrm>
          <a:off x="6921500" y="1690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23261</xdr:rowOff>
    </xdr:from>
    <xdr:ext cx="534377" cy="259045"/>
    <xdr:sp macro="" textlink="">
      <xdr:nvSpPr>
        <xdr:cNvPr id="501" name="テキスト ボックス 500"/>
        <xdr:cNvSpPr txBox="1"/>
      </xdr:nvSpPr>
      <xdr:spPr>
        <a:xfrm>
          <a:off x="6705111" y="169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5" name="テキスト ボックス 514"/>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7" name="テキスト ボックス 516"/>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9" name="テキスト ボックス 518"/>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1" name="テキスト ボックス 520"/>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3" name="テキスト ボックス 522"/>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5" name="テキスト ボックス 524"/>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7" name="直線コネクタ 526"/>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0"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1" name="直線コネクタ 530"/>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2" name="直線コネクタ 53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3"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4" name="フローチャート: 判断 533"/>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5" name="直線コネクタ 53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6" name="フローチャート: 判断 535"/>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74386</xdr:rowOff>
    </xdr:from>
    <xdr:to>
      <xdr:col>76</xdr:col>
      <xdr:colOff>114300</xdr:colOff>
      <xdr:row>39</xdr:row>
      <xdr:rowOff>98878</xdr:rowOff>
    </xdr:to>
    <xdr:cxnSp macro="">
      <xdr:nvCxnSpPr>
        <xdr:cNvPr id="538" name="直線コネクタ 537"/>
        <xdr:cNvCxnSpPr/>
      </xdr:nvCxnSpPr>
      <xdr:spPr>
        <a:xfrm>
          <a:off x="13703300" y="5903686"/>
          <a:ext cx="889000" cy="88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9" name="フローチャート: 判断 538"/>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0" name="テキスト ボックス 539"/>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33564</xdr:rowOff>
    </xdr:from>
    <xdr:to>
      <xdr:col>71</xdr:col>
      <xdr:colOff>177800</xdr:colOff>
      <xdr:row>34</xdr:row>
      <xdr:rowOff>74386</xdr:rowOff>
    </xdr:to>
    <xdr:cxnSp macro="">
      <xdr:nvCxnSpPr>
        <xdr:cNvPr id="541" name="直線コネクタ 540"/>
        <xdr:cNvCxnSpPr/>
      </xdr:nvCxnSpPr>
      <xdr:spPr>
        <a:xfrm>
          <a:off x="12814300" y="5348514"/>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2" name="フローチャート: 判断 541"/>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50999</xdr:rowOff>
    </xdr:from>
    <xdr:ext cx="313932" cy="259045"/>
    <xdr:sp macro="" textlink="">
      <xdr:nvSpPr>
        <xdr:cNvPr id="543" name="テキスト ボックス 542"/>
        <xdr:cNvSpPr txBox="1"/>
      </xdr:nvSpPr>
      <xdr:spPr>
        <a:xfrm>
          <a:off x="13546333" y="65660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4" name="フローチャート: 判断 543"/>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83655</xdr:rowOff>
    </xdr:from>
    <xdr:ext cx="313932" cy="259045"/>
    <xdr:sp macro="" textlink="">
      <xdr:nvSpPr>
        <xdr:cNvPr id="545" name="テキスト ボックス 544"/>
        <xdr:cNvSpPr txBox="1"/>
      </xdr:nvSpPr>
      <xdr:spPr>
        <a:xfrm>
          <a:off x="12657333" y="6598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1" name="楕円 55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3" name="楕円 55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4" name="テキスト ボックス 553"/>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5" name="楕円 55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6" name="テキスト ボックス 55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23586</xdr:rowOff>
    </xdr:from>
    <xdr:to>
      <xdr:col>72</xdr:col>
      <xdr:colOff>38100</xdr:colOff>
      <xdr:row>34</xdr:row>
      <xdr:rowOff>125186</xdr:rowOff>
    </xdr:to>
    <xdr:sp macro="" textlink="">
      <xdr:nvSpPr>
        <xdr:cNvPr id="557" name="楕円 556"/>
        <xdr:cNvSpPr/>
      </xdr:nvSpPr>
      <xdr:spPr>
        <a:xfrm>
          <a:off x="13652500" y="58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32</xdr:row>
      <xdr:rowOff>141713</xdr:rowOff>
    </xdr:from>
    <xdr:ext cx="313932" cy="259045"/>
    <xdr:sp macro="" textlink="">
      <xdr:nvSpPr>
        <xdr:cNvPr id="558" name="テキスト ボックス 557"/>
        <xdr:cNvSpPr txBox="1"/>
      </xdr:nvSpPr>
      <xdr:spPr>
        <a:xfrm>
          <a:off x="13546333" y="5628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154214</xdr:rowOff>
    </xdr:from>
    <xdr:to>
      <xdr:col>67</xdr:col>
      <xdr:colOff>101600</xdr:colOff>
      <xdr:row>31</xdr:row>
      <xdr:rowOff>84364</xdr:rowOff>
    </xdr:to>
    <xdr:sp macro="" textlink="">
      <xdr:nvSpPr>
        <xdr:cNvPr id="559" name="楕円 558"/>
        <xdr:cNvSpPr/>
      </xdr:nvSpPr>
      <xdr:spPr>
        <a:xfrm>
          <a:off x="12763500" y="52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100891</xdr:rowOff>
    </xdr:from>
    <xdr:ext cx="313932" cy="259045"/>
    <xdr:sp macro="" textlink="">
      <xdr:nvSpPr>
        <xdr:cNvPr id="560" name="テキスト ボックス 559"/>
        <xdr:cNvSpPr txBox="1"/>
      </xdr:nvSpPr>
      <xdr:spPr>
        <a:xfrm>
          <a:off x="12657333" y="5072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3" name="テキスト ボックス 62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5" name="テキスト ボックス 62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7" name="テキスト ボックス 62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5" name="直線コネクタ 634"/>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6"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7" name="直線コネクタ 636"/>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38"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39" name="直線コネクタ 638"/>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135128</xdr:rowOff>
    </xdr:from>
    <xdr:to>
      <xdr:col>85</xdr:col>
      <xdr:colOff>127000</xdr:colOff>
      <xdr:row>73</xdr:row>
      <xdr:rowOff>143945</xdr:rowOff>
    </xdr:to>
    <xdr:cxnSp macro="">
      <xdr:nvCxnSpPr>
        <xdr:cNvPr id="640" name="直線コネクタ 639"/>
        <xdr:cNvCxnSpPr/>
      </xdr:nvCxnSpPr>
      <xdr:spPr>
        <a:xfrm flipV="1">
          <a:off x="15481300" y="12650978"/>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46209</xdr:rowOff>
    </xdr:from>
    <xdr:ext cx="469744" cy="259045"/>
    <xdr:sp macro="" textlink="">
      <xdr:nvSpPr>
        <xdr:cNvPr id="641" name="公債費平均値テキスト"/>
        <xdr:cNvSpPr txBox="1"/>
      </xdr:nvSpPr>
      <xdr:spPr>
        <a:xfrm>
          <a:off x="16370300" y="1290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2" name="フローチャート: 判断 641"/>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143945</xdr:rowOff>
    </xdr:from>
    <xdr:to>
      <xdr:col>81</xdr:col>
      <xdr:colOff>50800</xdr:colOff>
      <xdr:row>74</xdr:row>
      <xdr:rowOff>4826</xdr:rowOff>
    </xdr:to>
    <xdr:cxnSp macro="">
      <xdr:nvCxnSpPr>
        <xdr:cNvPr id="643" name="直線コネクタ 642"/>
        <xdr:cNvCxnSpPr/>
      </xdr:nvCxnSpPr>
      <xdr:spPr>
        <a:xfrm flipV="1">
          <a:off x="14592300" y="12659795"/>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4" name="フローチャート: 判断 643"/>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16055</xdr:rowOff>
    </xdr:from>
    <xdr:ext cx="469744" cy="259045"/>
    <xdr:sp macro="" textlink="">
      <xdr:nvSpPr>
        <xdr:cNvPr id="645" name="テキスト ボックス 644"/>
        <xdr:cNvSpPr txBox="1"/>
      </xdr:nvSpPr>
      <xdr:spPr>
        <a:xfrm>
          <a:off x="15246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169635</xdr:rowOff>
    </xdr:from>
    <xdr:to>
      <xdr:col>76</xdr:col>
      <xdr:colOff>114300</xdr:colOff>
      <xdr:row>74</xdr:row>
      <xdr:rowOff>4826</xdr:rowOff>
    </xdr:to>
    <xdr:cxnSp macro="">
      <xdr:nvCxnSpPr>
        <xdr:cNvPr id="646" name="直線コネクタ 645"/>
        <xdr:cNvCxnSpPr/>
      </xdr:nvCxnSpPr>
      <xdr:spPr>
        <a:xfrm>
          <a:off x="13703300" y="12685485"/>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7" name="フローチャート: 判断 646"/>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1250</xdr:rowOff>
    </xdr:from>
    <xdr:ext cx="469744" cy="259045"/>
    <xdr:sp macro="" textlink="">
      <xdr:nvSpPr>
        <xdr:cNvPr id="648" name="テキスト ボックス 647"/>
        <xdr:cNvSpPr txBox="1"/>
      </xdr:nvSpPr>
      <xdr:spPr>
        <a:xfrm>
          <a:off x="14357428" y="128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103450</xdr:rowOff>
    </xdr:from>
    <xdr:to>
      <xdr:col>71</xdr:col>
      <xdr:colOff>177800</xdr:colOff>
      <xdr:row>73</xdr:row>
      <xdr:rowOff>169635</xdr:rowOff>
    </xdr:to>
    <xdr:cxnSp macro="">
      <xdr:nvCxnSpPr>
        <xdr:cNvPr id="649" name="直線コネクタ 648"/>
        <xdr:cNvCxnSpPr/>
      </xdr:nvCxnSpPr>
      <xdr:spPr>
        <a:xfrm>
          <a:off x="12814300" y="12619300"/>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0" name="フローチャート: 判断 649"/>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151945</xdr:rowOff>
    </xdr:from>
    <xdr:ext cx="469744" cy="259045"/>
    <xdr:sp macro="" textlink="">
      <xdr:nvSpPr>
        <xdr:cNvPr id="651" name="テキスト ボックス 650"/>
        <xdr:cNvSpPr txBox="1"/>
      </xdr:nvSpPr>
      <xdr:spPr>
        <a:xfrm>
          <a:off x="13468428" y="123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2" name="フローチャート: 判断 651"/>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20555</xdr:rowOff>
    </xdr:from>
    <xdr:ext cx="534377" cy="259045"/>
    <xdr:sp macro="" textlink="">
      <xdr:nvSpPr>
        <xdr:cNvPr id="653" name="テキスト ボックス 652"/>
        <xdr:cNvSpPr txBox="1"/>
      </xdr:nvSpPr>
      <xdr:spPr>
        <a:xfrm>
          <a:off x="12547111" y="121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84328</xdr:rowOff>
    </xdr:from>
    <xdr:to>
      <xdr:col>85</xdr:col>
      <xdr:colOff>177800</xdr:colOff>
      <xdr:row>74</xdr:row>
      <xdr:rowOff>14478</xdr:rowOff>
    </xdr:to>
    <xdr:sp macro="" textlink="">
      <xdr:nvSpPr>
        <xdr:cNvPr id="659" name="楕円 658"/>
        <xdr:cNvSpPr/>
      </xdr:nvSpPr>
      <xdr:spPr>
        <a:xfrm>
          <a:off x="16268700" y="126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107205</xdr:rowOff>
    </xdr:from>
    <xdr:ext cx="469744" cy="259045"/>
    <xdr:sp macro="" textlink="">
      <xdr:nvSpPr>
        <xdr:cNvPr id="660" name="公債費該当値テキスト"/>
        <xdr:cNvSpPr txBox="1"/>
      </xdr:nvSpPr>
      <xdr:spPr>
        <a:xfrm>
          <a:off x="16370300" y="1245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93145</xdr:rowOff>
    </xdr:from>
    <xdr:to>
      <xdr:col>81</xdr:col>
      <xdr:colOff>101600</xdr:colOff>
      <xdr:row>74</xdr:row>
      <xdr:rowOff>23295</xdr:rowOff>
    </xdr:to>
    <xdr:sp macro="" textlink="">
      <xdr:nvSpPr>
        <xdr:cNvPr id="661" name="楕円 660"/>
        <xdr:cNvSpPr/>
      </xdr:nvSpPr>
      <xdr:spPr>
        <a:xfrm>
          <a:off x="15430500" y="126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39822</xdr:rowOff>
    </xdr:from>
    <xdr:ext cx="469744" cy="259045"/>
    <xdr:sp macro="" textlink="">
      <xdr:nvSpPr>
        <xdr:cNvPr id="662" name="テキスト ボックス 661"/>
        <xdr:cNvSpPr txBox="1"/>
      </xdr:nvSpPr>
      <xdr:spPr>
        <a:xfrm>
          <a:off x="15246428" y="123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125476</xdr:rowOff>
    </xdr:from>
    <xdr:to>
      <xdr:col>76</xdr:col>
      <xdr:colOff>165100</xdr:colOff>
      <xdr:row>74</xdr:row>
      <xdr:rowOff>55626</xdr:rowOff>
    </xdr:to>
    <xdr:sp macro="" textlink="">
      <xdr:nvSpPr>
        <xdr:cNvPr id="663" name="楕円 662"/>
        <xdr:cNvSpPr/>
      </xdr:nvSpPr>
      <xdr:spPr>
        <a:xfrm>
          <a:off x="14541500" y="126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72153</xdr:rowOff>
    </xdr:from>
    <xdr:ext cx="469744" cy="259045"/>
    <xdr:sp macro="" textlink="">
      <xdr:nvSpPr>
        <xdr:cNvPr id="664" name="テキスト ボックス 663"/>
        <xdr:cNvSpPr txBox="1"/>
      </xdr:nvSpPr>
      <xdr:spPr>
        <a:xfrm>
          <a:off x="14357428" y="124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118835</xdr:rowOff>
    </xdr:from>
    <xdr:to>
      <xdr:col>72</xdr:col>
      <xdr:colOff>38100</xdr:colOff>
      <xdr:row>74</xdr:row>
      <xdr:rowOff>48985</xdr:rowOff>
    </xdr:to>
    <xdr:sp macro="" textlink="">
      <xdr:nvSpPr>
        <xdr:cNvPr id="665" name="楕円 664"/>
        <xdr:cNvSpPr/>
      </xdr:nvSpPr>
      <xdr:spPr>
        <a:xfrm>
          <a:off x="13652500" y="126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40112</xdr:rowOff>
    </xdr:from>
    <xdr:ext cx="469744" cy="259045"/>
    <xdr:sp macro="" textlink="">
      <xdr:nvSpPr>
        <xdr:cNvPr id="666" name="テキスト ボックス 665"/>
        <xdr:cNvSpPr txBox="1"/>
      </xdr:nvSpPr>
      <xdr:spPr>
        <a:xfrm>
          <a:off x="13468428" y="1272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52650</xdr:rowOff>
    </xdr:from>
    <xdr:to>
      <xdr:col>67</xdr:col>
      <xdr:colOff>101600</xdr:colOff>
      <xdr:row>73</xdr:row>
      <xdr:rowOff>154250</xdr:rowOff>
    </xdr:to>
    <xdr:sp macro="" textlink="">
      <xdr:nvSpPr>
        <xdr:cNvPr id="667" name="楕円 666"/>
        <xdr:cNvSpPr/>
      </xdr:nvSpPr>
      <xdr:spPr>
        <a:xfrm>
          <a:off x="12763500" y="125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145377</xdr:rowOff>
    </xdr:from>
    <xdr:ext cx="469744" cy="259045"/>
    <xdr:sp macro="" textlink="">
      <xdr:nvSpPr>
        <xdr:cNvPr id="668" name="テキスト ボックス 667"/>
        <xdr:cNvSpPr txBox="1"/>
      </xdr:nvSpPr>
      <xdr:spPr>
        <a:xfrm>
          <a:off x="12579428" y="126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2" name="直線コネクタ 691"/>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3"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4" name="直線コネクタ 693"/>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5"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6" name="直線コネクタ 695"/>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68357</xdr:rowOff>
    </xdr:from>
    <xdr:to>
      <xdr:col>85</xdr:col>
      <xdr:colOff>127000</xdr:colOff>
      <xdr:row>97</xdr:row>
      <xdr:rowOff>135528</xdr:rowOff>
    </xdr:to>
    <xdr:cxnSp macro="">
      <xdr:nvCxnSpPr>
        <xdr:cNvPr id="697" name="直線コネクタ 696"/>
        <xdr:cNvCxnSpPr/>
      </xdr:nvCxnSpPr>
      <xdr:spPr>
        <a:xfrm flipV="1">
          <a:off x="15481300" y="16699007"/>
          <a:ext cx="838200" cy="6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87335</xdr:rowOff>
    </xdr:from>
    <xdr:ext cx="534377" cy="259045"/>
    <xdr:sp macro="" textlink="">
      <xdr:nvSpPr>
        <xdr:cNvPr id="698" name="積立金平均値テキスト"/>
        <xdr:cNvSpPr txBox="1"/>
      </xdr:nvSpPr>
      <xdr:spPr>
        <a:xfrm>
          <a:off x="16370300" y="163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699" name="フローチャート: 判断 698"/>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135528</xdr:rowOff>
    </xdr:from>
    <xdr:to>
      <xdr:col>81</xdr:col>
      <xdr:colOff>50800</xdr:colOff>
      <xdr:row>98</xdr:row>
      <xdr:rowOff>28067</xdr:rowOff>
    </xdr:to>
    <xdr:cxnSp macro="">
      <xdr:nvCxnSpPr>
        <xdr:cNvPr id="700" name="直線コネクタ 699"/>
        <xdr:cNvCxnSpPr/>
      </xdr:nvCxnSpPr>
      <xdr:spPr>
        <a:xfrm flipV="1">
          <a:off x="14592300" y="16766178"/>
          <a:ext cx="889000" cy="6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1" name="フローチャート: 判断 700"/>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63657</xdr:rowOff>
    </xdr:from>
    <xdr:ext cx="534377" cy="259045"/>
    <xdr:sp macro="" textlink="">
      <xdr:nvSpPr>
        <xdr:cNvPr id="702" name="テキスト ボックス 701"/>
        <xdr:cNvSpPr txBox="1"/>
      </xdr:nvSpPr>
      <xdr:spPr>
        <a:xfrm>
          <a:off x="15214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136252</xdr:rowOff>
    </xdr:from>
    <xdr:to>
      <xdr:col>76</xdr:col>
      <xdr:colOff>114300</xdr:colOff>
      <xdr:row>98</xdr:row>
      <xdr:rowOff>28067</xdr:rowOff>
    </xdr:to>
    <xdr:cxnSp macro="">
      <xdr:nvCxnSpPr>
        <xdr:cNvPr id="703" name="直線コネクタ 702"/>
        <xdr:cNvCxnSpPr/>
      </xdr:nvCxnSpPr>
      <xdr:spPr>
        <a:xfrm>
          <a:off x="13703300" y="16595452"/>
          <a:ext cx="889000" cy="23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4" name="フローチャート: 判断 703"/>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38549</xdr:rowOff>
    </xdr:from>
    <xdr:ext cx="534377" cy="259045"/>
    <xdr:sp macro="" textlink="">
      <xdr:nvSpPr>
        <xdr:cNvPr id="705" name="テキスト ボックス 704"/>
        <xdr:cNvSpPr txBox="1"/>
      </xdr:nvSpPr>
      <xdr:spPr>
        <a:xfrm>
          <a:off x="14325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136252</xdr:rowOff>
    </xdr:from>
    <xdr:to>
      <xdr:col>71</xdr:col>
      <xdr:colOff>177800</xdr:colOff>
      <xdr:row>97</xdr:row>
      <xdr:rowOff>128879</xdr:rowOff>
    </xdr:to>
    <xdr:cxnSp macro="">
      <xdr:nvCxnSpPr>
        <xdr:cNvPr id="706" name="直線コネクタ 705"/>
        <xdr:cNvCxnSpPr/>
      </xdr:nvCxnSpPr>
      <xdr:spPr>
        <a:xfrm flipV="1">
          <a:off x="12814300" y="16595452"/>
          <a:ext cx="889000" cy="16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7" name="フローチャート: 判断 706"/>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5935</xdr:rowOff>
    </xdr:from>
    <xdr:ext cx="534377" cy="259045"/>
    <xdr:sp macro="" textlink="">
      <xdr:nvSpPr>
        <xdr:cNvPr id="708" name="テキスト ボックス 707"/>
        <xdr:cNvSpPr txBox="1"/>
      </xdr:nvSpPr>
      <xdr:spPr>
        <a:xfrm>
          <a:off x="13436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09" name="フローチャート: 判断 708"/>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10" name="テキスト ボックス 709"/>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17557</xdr:rowOff>
    </xdr:from>
    <xdr:to>
      <xdr:col>85</xdr:col>
      <xdr:colOff>177800</xdr:colOff>
      <xdr:row>97</xdr:row>
      <xdr:rowOff>119157</xdr:rowOff>
    </xdr:to>
    <xdr:sp macro="" textlink="">
      <xdr:nvSpPr>
        <xdr:cNvPr id="716" name="楕円 715"/>
        <xdr:cNvSpPr/>
      </xdr:nvSpPr>
      <xdr:spPr>
        <a:xfrm>
          <a:off x="16268700" y="166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167434</xdr:rowOff>
    </xdr:from>
    <xdr:ext cx="534377" cy="259045"/>
    <xdr:sp macro="" textlink="">
      <xdr:nvSpPr>
        <xdr:cNvPr id="717" name="積立金該当値テキスト"/>
        <xdr:cNvSpPr txBox="1"/>
      </xdr:nvSpPr>
      <xdr:spPr>
        <a:xfrm>
          <a:off x="16370300" y="166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84728</xdr:rowOff>
    </xdr:from>
    <xdr:to>
      <xdr:col>81</xdr:col>
      <xdr:colOff>101600</xdr:colOff>
      <xdr:row>98</xdr:row>
      <xdr:rowOff>14878</xdr:rowOff>
    </xdr:to>
    <xdr:sp macro="" textlink="">
      <xdr:nvSpPr>
        <xdr:cNvPr id="718" name="楕円 717"/>
        <xdr:cNvSpPr/>
      </xdr:nvSpPr>
      <xdr:spPr>
        <a:xfrm>
          <a:off x="15430500" y="1671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6005</xdr:rowOff>
    </xdr:from>
    <xdr:ext cx="534377" cy="259045"/>
    <xdr:sp macro="" textlink="">
      <xdr:nvSpPr>
        <xdr:cNvPr id="719" name="テキスト ボックス 718"/>
        <xdr:cNvSpPr txBox="1"/>
      </xdr:nvSpPr>
      <xdr:spPr>
        <a:xfrm>
          <a:off x="15214111" y="1680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148717</xdr:rowOff>
    </xdr:from>
    <xdr:to>
      <xdr:col>76</xdr:col>
      <xdr:colOff>165100</xdr:colOff>
      <xdr:row>98</xdr:row>
      <xdr:rowOff>78867</xdr:rowOff>
    </xdr:to>
    <xdr:sp macro="" textlink="">
      <xdr:nvSpPr>
        <xdr:cNvPr id="720" name="楕円 719"/>
        <xdr:cNvSpPr/>
      </xdr:nvSpPr>
      <xdr:spPr>
        <a:xfrm>
          <a:off x="14541500" y="167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69994</xdr:rowOff>
    </xdr:from>
    <xdr:ext cx="469744" cy="259045"/>
    <xdr:sp macro="" textlink="">
      <xdr:nvSpPr>
        <xdr:cNvPr id="721" name="テキスト ボックス 720"/>
        <xdr:cNvSpPr txBox="1"/>
      </xdr:nvSpPr>
      <xdr:spPr>
        <a:xfrm>
          <a:off x="14357428" y="1687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85452</xdr:rowOff>
    </xdr:from>
    <xdr:to>
      <xdr:col>72</xdr:col>
      <xdr:colOff>38100</xdr:colOff>
      <xdr:row>97</xdr:row>
      <xdr:rowOff>15602</xdr:rowOff>
    </xdr:to>
    <xdr:sp macro="" textlink="">
      <xdr:nvSpPr>
        <xdr:cNvPr id="722" name="楕円 721"/>
        <xdr:cNvSpPr/>
      </xdr:nvSpPr>
      <xdr:spPr>
        <a:xfrm>
          <a:off x="13652500" y="165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6729</xdr:rowOff>
    </xdr:from>
    <xdr:ext cx="534377" cy="259045"/>
    <xdr:sp macro="" textlink="">
      <xdr:nvSpPr>
        <xdr:cNvPr id="723" name="テキスト ボックス 722"/>
        <xdr:cNvSpPr txBox="1"/>
      </xdr:nvSpPr>
      <xdr:spPr>
        <a:xfrm>
          <a:off x="13436111" y="1663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78079</xdr:rowOff>
    </xdr:from>
    <xdr:to>
      <xdr:col>67</xdr:col>
      <xdr:colOff>101600</xdr:colOff>
      <xdr:row>98</xdr:row>
      <xdr:rowOff>8229</xdr:rowOff>
    </xdr:to>
    <xdr:sp macro="" textlink="">
      <xdr:nvSpPr>
        <xdr:cNvPr id="724" name="楕円 723"/>
        <xdr:cNvSpPr/>
      </xdr:nvSpPr>
      <xdr:spPr>
        <a:xfrm>
          <a:off x="12763500" y="167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170806</xdr:rowOff>
    </xdr:from>
    <xdr:ext cx="534377" cy="259045"/>
    <xdr:sp macro="" textlink="">
      <xdr:nvSpPr>
        <xdr:cNvPr id="725" name="テキスト ボックス 724"/>
        <xdr:cNvSpPr txBox="1"/>
      </xdr:nvSpPr>
      <xdr:spPr>
        <a:xfrm>
          <a:off x="12547111" y="1680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1" name="直線コネクタ 750"/>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2"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4"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5" name="直線コネクタ 754"/>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7"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8" name="フローチャート: 判断 757"/>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0" name="フローチャート: 判断 759"/>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3" name="フローチャート: 判断 762"/>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4" name="テキスト ボックス 763"/>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6" name="フローチャート: 判断 765"/>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7" name="テキスト ボックス 766"/>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フローチャート: 判断 767"/>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6"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8" name="テキスト ボックス 777"/>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4" name="テキスト ボックス 783"/>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8" name="テキスト ボックス 79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6" name="直線コネクタ 805"/>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7"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08" name="直線コネクタ 807"/>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09"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0" name="直線コネクタ 809"/>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127630</xdr:rowOff>
    </xdr:from>
    <xdr:to>
      <xdr:col>116</xdr:col>
      <xdr:colOff>63500</xdr:colOff>
      <xdr:row>55</xdr:row>
      <xdr:rowOff>133756</xdr:rowOff>
    </xdr:to>
    <xdr:cxnSp macro="">
      <xdr:nvCxnSpPr>
        <xdr:cNvPr id="811" name="直線コネクタ 810"/>
        <xdr:cNvCxnSpPr/>
      </xdr:nvCxnSpPr>
      <xdr:spPr>
        <a:xfrm>
          <a:off x="21323300" y="9557380"/>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159407</xdr:rowOff>
    </xdr:from>
    <xdr:ext cx="469744" cy="259045"/>
    <xdr:sp macro="" textlink="">
      <xdr:nvSpPr>
        <xdr:cNvPr id="812" name="貸付金平均値テキスト"/>
        <xdr:cNvSpPr txBox="1"/>
      </xdr:nvSpPr>
      <xdr:spPr>
        <a:xfrm>
          <a:off x="22212300" y="976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3" name="フローチャート: 判断 812"/>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17353</xdr:rowOff>
    </xdr:from>
    <xdr:to>
      <xdr:col>111</xdr:col>
      <xdr:colOff>177800</xdr:colOff>
      <xdr:row>55</xdr:row>
      <xdr:rowOff>127630</xdr:rowOff>
    </xdr:to>
    <xdr:cxnSp macro="">
      <xdr:nvCxnSpPr>
        <xdr:cNvPr id="814" name="直線コネクタ 813"/>
        <xdr:cNvCxnSpPr/>
      </xdr:nvCxnSpPr>
      <xdr:spPr>
        <a:xfrm>
          <a:off x="20434300" y="9447103"/>
          <a:ext cx="889000" cy="1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5" name="フローチャート: 判断 814"/>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165076</xdr:rowOff>
    </xdr:from>
    <xdr:ext cx="469744" cy="259045"/>
    <xdr:sp macro="" textlink="">
      <xdr:nvSpPr>
        <xdr:cNvPr id="816" name="テキスト ボックス 815"/>
        <xdr:cNvSpPr txBox="1"/>
      </xdr:nvSpPr>
      <xdr:spPr>
        <a:xfrm>
          <a:off x="21088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17353</xdr:rowOff>
    </xdr:from>
    <xdr:to>
      <xdr:col>107</xdr:col>
      <xdr:colOff>50800</xdr:colOff>
      <xdr:row>55</xdr:row>
      <xdr:rowOff>36556</xdr:rowOff>
    </xdr:to>
    <xdr:cxnSp macro="">
      <xdr:nvCxnSpPr>
        <xdr:cNvPr id="817" name="直線コネクタ 816"/>
        <xdr:cNvCxnSpPr/>
      </xdr:nvCxnSpPr>
      <xdr:spPr>
        <a:xfrm flipV="1">
          <a:off x="19545300" y="9447103"/>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18" name="フローチャート: 判断 817"/>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151452</xdr:rowOff>
    </xdr:from>
    <xdr:ext cx="469744" cy="259045"/>
    <xdr:sp macro="" textlink="">
      <xdr:nvSpPr>
        <xdr:cNvPr id="819" name="テキスト ボックス 818"/>
        <xdr:cNvSpPr txBox="1"/>
      </xdr:nvSpPr>
      <xdr:spPr>
        <a:xfrm>
          <a:off x="20199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31069</xdr:rowOff>
    </xdr:from>
    <xdr:to>
      <xdr:col>102</xdr:col>
      <xdr:colOff>114300</xdr:colOff>
      <xdr:row>55</xdr:row>
      <xdr:rowOff>36556</xdr:rowOff>
    </xdr:to>
    <xdr:cxnSp macro="">
      <xdr:nvCxnSpPr>
        <xdr:cNvPr id="820" name="直線コネクタ 819"/>
        <xdr:cNvCxnSpPr/>
      </xdr:nvCxnSpPr>
      <xdr:spPr>
        <a:xfrm>
          <a:off x="18656300" y="946081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1" name="フローチャート: 判断 820"/>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121368</xdr:rowOff>
    </xdr:from>
    <xdr:ext cx="469744" cy="259045"/>
    <xdr:sp macro="" textlink="">
      <xdr:nvSpPr>
        <xdr:cNvPr id="822" name="テキスト ボックス 821"/>
        <xdr:cNvSpPr txBox="1"/>
      </xdr:nvSpPr>
      <xdr:spPr>
        <a:xfrm>
          <a:off x="19310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3" name="フローチャート: 判断 822"/>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108749</xdr:rowOff>
    </xdr:from>
    <xdr:ext cx="469744" cy="259045"/>
    <xdr:sp macro="" textlink="">
      <xdr:nvSpPr>
        <xdr:cNvPr id="824" name="テキスト ボックス 823"/>
        <xdr:cNvSpPr txBox="1"/>
      </xdr:nvSpPr>
      <xdr:spPr>
        <a:xfrm>
          <a:off x="18421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82956</xdr:rowOff>
    </xdr:from>
    <xdr:to>
      <xdr:col>116</xdr:col>
      <xdr:colOff>114300</xdr:colOff>
      <xdr:row>56</xdr:row>
      <xdr:rowOff>13106</xdr:rowOff>
    </xdr:to>
    <xdr:sp macro="" textlink="">
      <xdr:nvSpPr>
        <xdr:cNvPr id="830" name="楕円 829"/>
        <xdr:cNvSpPr/>
      </xdr:nvSpPr>
      <xdr:spPr>
        <a:xfrm>
          <a:off x="22110700" y="95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105833</xdr:rowOff>
    </xdr:from>
    <xdr:ext cx="469744" cy="259045"/>
    <xdr:sp macro="" textlink="">
      <xdr:nvSpPr>
        <xdr:cNvPr id="831" name="貸付金該当値テキスト"/>
        <xdr:cNvSpPr txBox="1"/>
      </xdr:nvSpPr>
      <xdr:spPr>
        <a:xfrm>
          <a:off x="22212300" y="936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76830</xdr:rowOff>
    </xdr:from>
    <xdr:to>
      <xdr:col>112</xdr:col>
      <xdr:colOff>38100</xdr:colOff>
      <xdr:row>56</xdr:row>
      <xdr:rowOff>6980</xdr:rowOff>
    </xdr:to>
    <xdr:sp macro="" textlink="">
      <xdr:nvSpPr>
        <xdr:cNvPr id="832" name="楕円 831"/>
        <xdr:cNvSpPr/>
      </xdr:nvSpPr>
      <xdr:spPr>
        <a:xfrm>
          <a:off x="21272500" y="95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23507</xdr:rowOff>
    </xdr:from>
    <xdr:ext cx="469744" cy="259045"/>
    <xdr:sp macro="" textlink="">
      <xdr:nvSpPr>
        <xdr:cNvPr id="833" name="テキスト ボックス 832"/>
        <xdr:cNvSpPr txBox="1"/>
      </xdr:nvSpPr>
      <xdr:spPr>
        <a:xfrm>
          <a:off x="21088428" y="92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138003</xdr:rowOff>
    </xdr:from>
    <xdr:to>
      <xdr:col>107</xdr:col>
      <xdr:colOff>101600</xdr:colOff>
      <xdr:row>55</xdr:row>
      <xdr:rowOff>68153</xdr:rowOff>
    </xdr:to>
    <xdr:sp macro="" textlink="">
      <xdr:nvSpPr>
        <xdr:cNvPr id="834" name="楕円 833"/>
        <xdr:cNvSpPr/>
      </xdr:nvSpPr>
      <xdr:spPr>
        <a:xfrm>
          <a:off x="20383500" y="93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84680</xdr:rowOff>
    </xdr:from>
    <xdr:ext cx="469744" cy="259045"/>
    <xdr:sp macro="" textlink="">
      <xdr:nvSpPr>
        <xdr:cNvPr id="835" name="テキスト ボックス 834"/>
        <xdr:cNvSpPr txBox="1"/>
      </xdr:nvSpPr>
      <xdr:spPr>
        <a:xfrm>
          <a:off x="20199428" y="917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157206</xdr:rowOff>
    </xdr:from>
    <xdr:to>
      <xdr:col>102</xdr:col>
      <xdr:colOff>165100</xdr:colOff>
      <xdr:row>55</xdr:row>
      <xdr:rowOff>87356</xdr:rowOff>
    </xdr:to>
    <xdr:sp macro="" textlink="">
      <xdr:nvSpPr>
        <xdr:cNvPr id="836" name="楕円 835"/>
        <xdr:cNvSpPr/>
      </xdr:nvSpPr>
      <xdr:spPr>
        <a:xfrm>
          <a:off x="19494500" y="94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103883</xdr:rowOff>
    </xdr:from>
    <xdr:ext cx="469744" cy="259045"/>
    <xdr:sp macro="" textlink="">
      <xdr:nvSpPr>
        <xdr:cNvPr id="837" name="テキスト ボックス 836"/>
        <xdr:cNvSpPr txBox="1"/>
      </xdr:nvSpPr>
      <xdr:spPr>
        <a:xfrm>
          <a:off x="19310428" y="91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151719</xdr:rowOff>
    </xdr:from>
    <xdr:to>
      <xdr:col>98</xdr:col>
      <xdr:colOff>38100</xdr:colOff>
      <xdr:row>55</xdr:row>
      <xdr:rowOff>81869</xdr:rowOff>
    </xdr:to>
    <xdr:sp macro="" textlink="">
      <xdr:nvSpPr>
        <xdr:cNvPr id="838" name="楕円 837"/>
        <xdr:cNvSpPr/>
      </xdr:nvSpPr>
      <xdr:spPr>
        <a:xfrm>
          <a:off x="18605500" y="94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98396</xdr:rowOff>
    </xdr:from>
    <xdr:ext cx="469744" cy="259045"/>
    <xdr:sp macro="" textlink="">
      <xdr:nvSpPr>
        <xdr:cNvPr id="839" name="テキスト ボックス 838"/>
        <xdr:cNvSpPr txBox="1"/>
      </xdr:nvSpPr>
      <xdr:spPr>
        <a:xfrm>
          <a:off x="18421428" y="918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4" name="直線コネクタ 863"/>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5"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6" name="直線コネクタ 865"/>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7"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68" name="直線コネクタ 867"/>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105639</xdr:rowOff>
    </xdr:from>
    <xdr:to>
      <xdr:col>116</xdr:col>
      <xdr:colOff>63500</xdr:colOff>
      <xdr:row>73</xdr:row>
      <xdr:rowOff>18771</xdr:rowOff>
    </xdr:to>
    <xdr:cxnSp macro="">
      <xdr:nvCxnSpPr>
        <xdr:cNvPr id="869" name="直線コネクタ 868"/>
        <xdr:cNvCxnSpPr/>
      </xdr:nvCxnSpPr>
      <xdr:spPr>
        <a:xfrm flipV="1">
          <a:off x="21323300" y="12450039"/>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71137</xdr:rowOff>
    </xdr:from>
    <xdr:ext cx="534377" cy="259045"/>
    <xdr:sp macro="" textlink="">
      <xdr:nvSpPr>
        <xdr:cNvPr id="870" name="繰出金平均値テキスト"/>
        <xdr:cNvSpPr txBox="1"/>
      </xdr:nvSpPr>
      <xdr:spPr>
        <a:xfrm>
          <a:off x="22212300" y="1292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1" name="フローチャート: 判断 870"/>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154940</xdr:rowOff>
    </xdr:from>
    <xdr:to>
      <xdr:col>111</xdr:col>
      <xdr:colOff>177800</xdr:colOff>
      <xdr:row>73</xdr:row>
      <xdr:rowOff>18771</xdr:rowOff>
    </xdr:to>
    <xdr:cxnSp macro="">
      <xdr:nvCxnSpPr>
        <xdr:cNvPr id="872" name="直線コネクタ 871"/>
        <xdr:cNvCxnSpPr/>
      </xdr:nvCxnSpPr>
      <xdr:spPr>
        <a:xfrm>
          <a:off x="20434300" y="12327890"/>
          <a:ext cx="889000" cy="2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3" name="フローチャート: 判断 872"/>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153815</xdr:rowOff>
    </xdr:from>
    <xdr:ext cx="534377" cy="259045"/>
    <xdr:sp macro="" textlink="">
      <xdr:nvSpPr>
        <xdr:cNvPr id="874" name="テキスト ボックス 873"/>
        <xdr:cNvSpPr txBox="1"/>
      </xdr:nvSpPr>
      <xdr:spPr>
        <a:xfrm>
          <a:off x="21056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154940</xdr:rowOff>
    </xdr:from>
    <xdr:to>
      <xdr:col>107</xdr:col>
      <xdr:colOff>50800</xdr:colOff>
      <xdr:row>73</xdr:row>
      <xdr:rowOff>112040</xdr:rowOff>
    </xdr:to>
    <xdr:cxnSp macro="">
      <xdr:nvCxnSpPr>
        <xdr:cNvPr id="875" name="直線コネクタ 874"/>
        <xdr:cNvCxnSpPr/>
      </xdr:nvCxnSpPr>
      <xdr:spPr>
        <a:xfrm flipV="1">
          <a:off x="19545300" y="12327890"/>
          <a:ext cx="889000" cy="30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6" name="フローチャート: 判断 875"/>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149165</xdr:rowOff>
    </xdr:from>
    <xdr:ext cx="534377" cy="259045"/>
    <xdr:sp macro="" textlink="">
      <xdr:nvSpPr>
        <xdr:cNvPr id="877" name="テキスト ボックス 876"/>
        <xdr:cNvSpPr txBox="1"/>
      </xdr:nvSpPr>
      <xdr:spPr>
        <a:xfrm>
          <a:off x="20167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151359</xdr:rowOff>
    </xdr:from>
    <xdr:to>
      <xdr:col>102</xdr:col>
      <xdr:colOff>114300</xdr:colOff>
      <xdr:row>73</xdr:row>
      <xdr:rowOff>112040</xdr:rowOff>
    </xdr:to>
    <xdr:cxnSp macro="">
      <xdr:nvCxnSpPr>
        <xdr:cNvPr id="878" name="直線コネクタ 877"/>
        <xdr:cNvCxnSpPr/>
      </xdr:nvCxnSpPr>
      <xdr:spPr>
        <a:xfrm>
          <a:off x="18656300" y="12495759"/>
          <a:ext cx="889000" cy="1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79" name="フローチャート: 判断 878"/>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159072</xdr:rowOff>
    </xdr:from>
    <xdr:ext cx="534377" cy="259045"/>
    <xdr:sp macro="" textlink="">
      <xdr:nvSpPr>
        <xdr:cNvPr id="880" name="テキスト ボックス 879"/>
        <xdr:cNvSpPr txBox="1"/>
      </xdr:nvSpPr>
      <xdr:spPr>
        <a:xfrm>
          <a:off x="19278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1" name="フローチャート: 判断 880"/>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95064</xdr:rowOff>
    </xdr:from>
    <xdr:ext cx="534377" cy="259045"/>
    <xdr:sp macro="" textlink="">
      <xdr:nvSpPr>
        <xdr:cNvPr id="882" name="テキスト ボックス 881"/>
        <xdr:cNvSpPr txBox="1"/>
      </xdr:nvSpPr>
      <xdr:spPr>
        <a:xfrm>
          <a:off x="18389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54839</xdr:rowOff>
    </xdr:from>
    <xdr:to>
      <xdr:col>116</xdr:col>
      <xdr:colOff>114300</xdr:colOff>
      <xdr:row>72</xdr:row>
      <xdr:rowOff>156439</xdr:rowOff>
    </xdr:to>
    <xdr:sp macro="" textlink="">
      <xdr:nvSpPr>
        <xdr:cNvPr id="888" name="楕円 887"/>
        <xdr:cNvSpPr/>
      </xdr:nvSpPr>
      <xdr:spPr>
        <a:xfrm>
          <a:off x="22110700" y="123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77716</xdr:rowOff>
    </xdr:from>
    <xdr:ext cx="534377" cy="259045"/>
    <xdr:sp macro="" textlink="">
      <xdr:nvSpPr>
        <xdr:cNvPr id="889" name="繰出金該当値テキスト"/>
        <xdr:cNvSpPr txBox="1"/>
      </xdr:nvSpPr>
      <xdr:spPr>
        <a:xfrm>
          <a:off x="22212300" y="1225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139421</xdr:rowOff>
    </xdr:from>
    <xdr:to>
      <xdr:col>112</xdr:col>
      <xdr:colOff>38100</xdr:colOff>
      <xdr:row>73</xdr:row>
      <xdr:rowOff>69571</xdr:rowOff>
    </xdr:to>
    <xdr:sp macro="" textlink="">
      <xdr:nvSpPr>
        <xdr:cNvPr id="890" name="楕円 889"/>
        <xdr:cNvSpPr/>
      </xdr:nvSpPr>
      <xdr:spPr>
        <a:xfrm>
          <a:off x="21272500" y="12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86098</xdr:rowOff>
    </xdr:from>
    <xdr:ext cx="534377" cy="259045"/>
    <xdr:sp macro="" textlink="">
      <xdr:nvSpPr>
        <xdr:cNvPr id="891" name="テキスト ボックス 890"/>
        <xdr:cNvSpPr txBox="1"/>
      </xdr:nvSpPr>
      <xdr:spPr>
        <a:xfrm>
          <a:off x="21056111" y="1225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104140</xdr:rowOff>
    </xdr:from>
    <xdr:to>
      <xdr:col>107</xdr:col>
      <xdr:colOff>101600</xdr:colOff>
      <xdr:row>72</xdr:row>
      <xdr:rowOff>34290</xdr:rowOff>
    </xdr:to>
    <xdr:sp macro="" textlink="">
      <xdr:nvSpPr>
        <xdr:cNvPr id="892" name="楕円 891"/>
        <xdr:cNvSpPr/>
      </xdr:nvSpPr>
      <xdr:spPr>
        <a:xfrm>
          <a:off x="20383500" y="122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50817</xdr:rowOff>
    </xdr:from>
    <xdr:ext cx="534377" cy="259045"/>
    <xdr:sp macro="" textlink="">
      <xdr:nvSpPr>
        <xdr:cNvPr id="893" name="テキスト ボックス 892"/>
        <xdr:cNvSpPr txBox="1"/>
      </xdr:nvSpPr>
      <xdr:spPr>
        <a:xfrm>
          <a:off x="20167111" y="120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61240</xdr:rowOff>
    </xdr:from>
    <xdr:to>
      <xdr:col>102</xdr:col>
      <xdr:colOff>165100</xdr:colOff>
      <xdr:row>73</xdr:row>
      <xdr:rowOff>162840</xdr:rowOff>
    </xdr:to>
    <xdr:sp macro="" textlink="">
      <xdr:nvSpPr>
        <xdr:cNvPr id="894" name="楕円 893"/>
        <xdr:cNvSpPr/>
      </xdr:nvSpPr>
      <xdr:spPr>
        <a:xfrm>
          <a:off x="19494500" y="125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7917</xdr:rowOff>
    </xdr:from>
    <xdr:ext cx="534377" cy="259045"/>
    <xdr:sp macro="" textlink="">
      <xdr:nvSpPr>
        <xdr:cNvPr id="895" name="テキスト ボックス 894"/>
        <xdr:cNvSpPr txBox="1"/>
      </xdr:nvSpPr>
      <xdr:spPr>
        <a:xfrm>
          <a:off x="19278111" y="123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100559</xdr:rowOff>
    </xdr:from>
    <xdr:to>
      <xdr:col>98</xdr:col>
      <xdr:colOff>38100</xdr:colOff>
      <xdr:row>73</xdr:row>
      <xdr:rowOff>30709</xdr:rowOff>
    </xdr:to>
    <xdr:sp macro="" textlink="">
      <xdr:nvSpPr>
        <xdr:cNvPr id="896" name="楕円 895"/>
        <xdr:cNvSpPr/>
      </xdr:nvSpPr>
      <xdr:spPr>
        <a:xfrm>
          <a:off x="18605500" y="1244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47236</xdr:rowOff>
    </xdr:from>
    <xdr:ext cx="534377" cy="259045"/>
    <xdr:sp macro="" textlink="">
      <xdr:nvSpPr>
        <xdr:cNvPr id="897" name="テキスト ボックス 896"/>
        <xdr:cNvSpPr txBox="1"/>
      </xdr:nvSpPr>
      <xdr:spPr>
        <a:xfrm>
          <a:off x="18389111" y="122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歳出総額は住民一人当たり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411,238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円となり、前年度の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398,069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13,169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普通建設事業費が大幅な増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となったことが主な要因となっている。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50,809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円で、前年度より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6,757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した。これは、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学校改築事業費や学校リフレッシュ改修費の増加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どが主な要因となっている。今後も、学校の改築や新庁舎の整備、駅周辺のまちづくりなど多額の経費が必要な普通建設事業が見込まれるため、適切な地方債の活用や、計画的な基金への積立てを行っていく必要が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扶助費は住民一人当たり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136,984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円で、保育所待機児童解消対策に伴う入所児童数の増による関係経費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は増加したものの、臨時福祉給付金等事業が終了したこと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938</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円減少した。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積立金は住民一人当たり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16,745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新庁舎建設や学校改築などの計画事業の推進のため、施設建設基金及び学校改築基金に積立てを行ったことなどにより、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3,526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円増加した。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物件費は住民一人当たり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62,624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新校舎開設準備にかかる経費の増加な</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どにより、前年度より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899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351,976
329,355
20.61
149,418,926
144,745,755
4,592,771
91,444,691
27,406,172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137033</xdr:rowOff>
    </xdr:from>
    <xdr:to>
      <xdr:col>24</xdr:col>
      <xdr:colOff>63500</xdr:colOff>
      <xdr:row>36</xdr:row>
      <xdr:rowOff>139319</xdr:rowOff>
    </xdr:to>
    <xdr:cxnSp macro="">
      <xdr:nvCxnSpPr>
        <xdr:cNvPr id="60" name="直線コネクタ 59"/>
        <xdr:cNvCxnSpPr/>
      </xdr:nvCxnSpPr>
      <xdr:spPr>
        <a:xfrm>
          <a:off x="3797300" y="630923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126954</xdr:rowOff>
    </xdr:from>
    <xdr:ext cx="469744" cy="259045"/>
    <xdr:sp macro="" textlink="">
      <xdr:nvSpPr>
        <xdr:cNvPr id="61" name="議会費平均値テキスト"/>
        <xdr:cNvSpPr txBox="1"/>
      </xdr:nvSpPr>
      <xdr:spPr>
        <a:xfrm>
          <a:off x="4686300" y="6299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128460</xdr:rowOff>
    </xdr:from>
    <xdr:to>
      <xdr:col>19</xdr:col>
      <xdr:colOff>177800</xdr:colOff>
      <xdr:row>36</xdr:row>
      <xdr:rowOff>137033</xdr:rowOff>
    </xdr:to>
    <xdr:cxnSp macro="">
      <xdr:nvCxnSpPr>
        <xdr:cNvPr id="63" name="直線コネクタ 62"/>
        <xdr:cNvCxnSpPr/>
      </xdr:nvCxnSpPr>
      <xdr:spPr>
        <a:xfrm>
          <a:off x="2908300" y="630066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68089</xdr:rowOff>
    </xdr:from>
    <xdr:ext cx="469744" cy="259045"/>
    <xdr:sp macro="" textlink="">
      <xdr:nvSpPr>
        <xdr:cNvPr id="65" name="テキスト ボックス 64"/>
        <xdr:cNvSpPr txBox="1"/>
      </xdr:nvSpPr>
      <xdr:spPr>
        <a:xfrm>
          <a:off x="3562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73406</xdr:rowOff>
    </xdr:from>
    <xdr:to>
      <xdr:col>15</xdr:col>
      <xdr:colOff>50800</xdr:colOff>
      <xdr:row>36</xdr:row>
      <xdr:rowOff>128460</xdr:rowOff>
    </xdr:to>
    <xdr:cxnSp macro="">
      <xdr:nvCxnSpPr>
        <xdr:cNvPr id="66" name="直線コネクタ 65"/>
        <xdr:cNvCxnSpPr/>
      </xdr:nvCxnSpPr>
      <xdr:spPr>
        <a:xfrm>
          <a:off x="2019300" y="6245606"/>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55135</xdr:rowOff>
    </xdr:from>
    <xdr:ext cx="469744" cy="259045"/>
    <xdr:sp macro="" textlink="">
      <xdr:nvSpPr>
        <xdr:cNvPr id="68" name="テキスト ボックス 67"/>
        <xdr:cNvSpPr txBox="1"/>
      </xdr:nvSpPr>
      <xdr:spPr>
        <a:xfrm>
          <a:off x="2673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63691</xdr:rowOff>
    </xdr:from>
    <xdr:to>
      <xdr:col>10</xdr:col>
      <xdr:colOff>114300</xdr:colOff>
      <xdr:row>36</xdr:row>
      <xdr:rowOff>73406</xdr:rowOff>
    </xdr:to>
    <xdr:cxnSp macro="">
      <xdr:nvCxnSpPr>
        <xdr:cNvPr id="69" name="直線コネクタ 68"/>
        <xdr:cNvCxnSpPr/>
      </xdr:nvCxnSpPr>
      <xdr:spPr>
        <a:xfrm>
          <a:off x="1130300" y="6235891"/>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29608</xdr:rowOff>
    </xdr:from>
    <xdr:ext cx="469744" cy="259045"/>
    <xdr:sp macro="" textlink="">
      <xdr:nvSpPr>
        <xdr:cNvPr id="71" name="テキスト ボックス 70"/>
        <xdr:cNvSpPr txBox="1"/>
      </xdr:nvSpPr>
      <xdr:spPr>
        <a:xfrm>
          <a:off x="1784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44848</xdr:rowOff>
    </xdr:from>
    <xdr:ext cx="469744" cy="259045"/>
    <xdr:sp macro="" textlink="">
      <xdr:nvSpPr>
        <xdr:cNvPr id="73" name="テキスト ボックス 72"/>
        <xdr:cNvSpPr txBox="1"/>
      </xdr:nvSpPr>
      <xdr:spPr>
        <a:xfrm>
          <a:off x="895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88519</xdr:rowOff>
    </xdr:from>
    <xdr:to>
      <xdr:col>24</xdr:col>
      <xdr:colOff>114300</xdr:colOff>
      <xdr:row>37</xdr:row>
      <xdr:rowOff>18669</xdr:rowOff>
    </xdr:to>
    <xdr:sp macro="" textlink="">
      <xdr:nvSpPr>
        <xdr:cNvPr id="79" name="楕円 78"/>
        <xdr:cNvSpPr/>
      </xdr:nvSpPr>
      <xdr:spPr>
        <a:xfrm>
          <a:off x="45847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111396</xdr:rowOff>
    </xdr:from>
    <xdr:ext cx="469744" cy="259045"/>
    <xdr:sp macro="" textlink="">
      <xdr:nvSpPr>
        <xdr:cNvPr id="80" name="議会費該当値テキスト"/>
        <xdr:cNvSpPr txBox="1"/>
      </xdr:nvSpPr>
      <xdr:spPr>
        <a:xfrm>
          <a:off x="4686300"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86233</xdr:rowOff>
    </xdr:from>
    <xdr:to>
      <xdr:col>20</xdr:col>
      <xdr:colOff>38100</xdr:colOff>
      <xdr:row>37</xdr:row>
      <xdr:rowOff>16383</xdr:rowOff>
    </xdr:to>
    <xdr:sp macro="" textlink="">
      <xdr:nvSpPr>
        <xdr:cNvPr id="81" name="楕円 80"/>
        <xdr:cNvSpPr/>
      </xdr:nvSpPr>
      <xdr:spPr>
        <a:xfrm>
          <a:off x="3746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32910</xdr:rowOff>
    </xdr:from>
    <xdr:ext cx="469744" cy="259045"/>
    <xdr:sp macro="" textlink="">
      <xdr:nvSpPr>
        <xdr:cNvPr id="82" name="テキスト ボックス 81"/>
        <xdr:cNvSpPr txBox="1"/>
      </xdr:nvSpPr>
      <xdr:spPr>
        <a:xfrm>
          <a:off x="3562428" y="60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77660</xdr:rowOff>
    </xdr:from>
    <xdr:to>
      <xdr:col>15</xdr:col>
      <xdr:colOff>101600</xdr:colOff>
      <xdr:row>37</xdr:row>
      <xdr:rowOff>7810</xdr:rowOff>
    </xdr:to>
    <xdr:sp macro="" textlink="">
      <xdr:nvSpPr>
        <xdr:cNvPr id="83" name="楕円 82"/>
        <xdr:cNvSpPr/>
      </xdr:nvSpPr>
      <xdr:spPr>
        <a:xfrm>
          <a:off x="2857500" y="62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24337</xdr:rowOff>
    </xdr:from>
    <xdr:ext cx="469744" cy="259045"/>
    <xdr:sp macro="" textlink="">
      <xdr:nvSpPr>
        <xdr:cNvPr id="84" name="テキスト ボックス 83"/>
        <xdr:cNvSpPr txBox="1"/>
      </xdr:nvSpPr>
      <xdr:spPr>
        <a:xfrm>
          <a:off x="2673428" y="602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22606</xdr:rowOff>
    </xdr:from>
    <xdr:to>
      <xdr:col>10</xdr:col>
      <xdr:colOff>165100</xdr:colOff>
      <xdr:row>36</xdr:row>
      <xdr:rowOff>124206</xdr:rowOff>
    </xdr:to>
    <xdr:sp macro="" textlink="">
      <xdr:nvSpPr>
        <xdr:cNvPr id="85" name="楕円 84"/>
        <xdr:cNvSpPr/>
      </xdr:nvSpPr>
      <xdr:spPr>
        <a:xfrm>
          <a:off x="1968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140733</xdr:rowOff>
    </xdr:from>
    <xdr:ext cx="469744" cy="259045"/>
    <xdr:sp macro="" textlink="">
      <xdr:nvSpPr>
        <xdr:cNvPr id="86" name="テキスト ボックス 85"/>
        <xdr:cNvSpPr txBox="1"/>
      </xdr:nvSpPr>
      <xdr:spPr>
        <a:xfrm>
          <a:off x="1784428" y="59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12891</xdr:rowOff>
    </xdr:from>
    <xdr:to>
      <xdr:col>6</xdr:col>
      <xdr:colOff>38100</xdr:colOff>
      <xdr:row>36</xdr:row>
      <xdr:rowOff>114491</xdr:rowOff>
    </xdr:to>
    <xdr:sp macro="" textlink="">
      <xdr:nvSpPr>
        <xdr:cNvPr id="87" name="楕円 86"/>
        <xdr:cNvSpPr/>
      </xdr:nvSpPr>
      <xdr:spPr>
        <a:xfrm>
          <a:off x="1079500" y="61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131018</xdr:rowOff>
    </xdr:from>
    <xdr:ext cx="469744" cy="259045"/>
    <xdr:sp macro="" textlink="">
      <xdr:nvSpPr>
        <xdr:cNvPr id="88" name="テキスト ボックス 87"/>
        <xdr:cNvSpPr txBox="1"/>
      </xdr:nvSpPr>
      <xdr:spPr>
        <a:xfrm>
          <a:off x="895428" y="596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119714</xdr:rowOff>
    </xdr:from>
    <xdr:to>
      <xdr:col>24</xdr:col>
      <xdr:colOff>63500</xdr:colOff>
      <xdr:row>58</xdr:row>
      <xdr:rowOff>151359</xdr:rowOff>
    </xdr:to>
    <xdr:cxnSp macro="">
      <xdr:nvCxnSpPr>
        <xdr:cNvPr id="120" name="直線コネクタ 119"/>
        <xdr:cNvCxnSpPr/>
      </xdr:nvCxnSpPr>
      <xdr:spPr>
        <a:xfrm flipV="1">
          <a:off x="3797300" y="10063814"/>
          <a:ext cx="8382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43001</xdr:rowOff>
    </xdr:from>
    <xdr:ext cx="534377" cy="259045"/>
    <xdr:sp macro="" textlink="">
      <xdr:nvSpPr>
        <xdr:cNvPr id="121" name="総務費平均値テキスト"/>
        <xdr:cNvSpPr txBox="1"/>
      </xdr:nvSpPr>
      <xdr:spPr>
        <a:xfrm>
          <a:off x="4686300" y="981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124112</xdr:rowOff>
    </xdr:from>
    <xdr:to>
      <xdr:col>19</xdr:col>
      <xdr:colOff>177800</xdr:colOff>
      <xdr:row>58</xdr:row>
      <xdr:rowOff>151359</xdr:rowOff>
    </xdr:to>
    <xdr:cxnSp macro="">
      <xdr:nvCxnSpPr>
        <xdr:cNvPr id="123" name="直線コネクタ 122"/>
        <xdr:cNvCxnSpPr/>
      </xdr:nvCxnSpPr>
      <xdr:spPr>
        <a:xfrm>
          <a:off x="2908300" y="10068212"/>
          <a:ext cx="889000" cy="2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168154</xdr:rowOff>
    </xdr:from>
    <xdr:ext cx="534377" cy="259045"/>
    <xdr:sp macro="" textlink="">
      <xdr:nvSpPr>
        <xdr:cNvPr id="125" name="テキスト ボックス 124"/>
        <xdr:cNvSpPr txBox="1"/>
      </xdr:nvSpPr>
      <xdr:spPr>
        <a:xfrm>
          <a:off x="3530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96200</xdr:rowOff>
    </xdr:from>
    <xdr:to>
      <xdr:col>15</xdr:col>
      <xdr:colOff>50800</xdr:colOff>
      <xdr:row>58</xdr:row>
      <xdr:rowOff>124112</xdr:rowOff>
    </xdr:to>
    <xdr:cxnSp macro="">
      <xdr:nvCxnSpPr>
        <xdr:cNvPr id="126" name="直線コネクタ 125"/>
        <xdr:cNvCxnSpPr/>
      </xdr:nvCxnSpPr>
      <xdr:spPr>
        <a:xfrm>
          <a:off x="2019300" y="10040300"/>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142594</xdr:rowOff>
    </xdr:from>
    <xdr:ext cx="534377" cy="259045"/>
    <xdr:sp macro="" textlink="">
      <xdr:nvSpPr>
        <xdr:cNvPr id="128" name="テキスト ボックス 127"/>
        <xdr:cNvSpPr txBox="1"/>
      </xdr:nvSpPr>
      <xdr:spPr>
        <a:xfrm>
          <a:off x="2641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61443</xdr:rowOff>
    </xdr:from>
    <xdr:to>
      <xdr:col>10</xdr:col>
      <xdr:colOff>114300</xdr:colOff>
      <xdr:row>58</xdr:row>
      <xdr:rowOff>96200</xdr:rowOff>
    </xdr:to>
    <xdr:cxnSp macro="">
      <xdr:nvCxnSpPr>
        <xdr:cNvPr id="129" name="直線コネクタ 128"/>
        <xdr:cNvCxnSpPr/>
      </xdr:nvCxnSpPr>
      <xdr:spPr>
        <a:xfrm>
          <a:off x="1130300" y="10005543"/>
          <a:ext cx="889000" cy="3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117829</xdr:rowOff>
    </xdr:from>
    <xdr:ext cx="534377" cy="259045"/>
    <xdr:sp macro="" textlink="">
      <xdr:nvSpPr>
        <xdr:cNvPr id="131" name="テキスト ボックス 130"/>
        <xdr:cNvSpPr txBox="1"/>
      </xdr:nvSpPr>
      <xdr:spPr>
        <a:xfrm>
          <a:off x="1752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111904</xdr:rowOff>
    </xdr:from>
    <xdr:ext cx="534377" cy="259045"/>
    <xdr:sp macro="" textlink="">
      <xdr:nvSpPr>
        <xdr:cNvPr id="133" name="テキスト ボックス 132"/>
        <xdr:cNvSpPr txBox="1"/>
      </xdr:nvSpPr>
      <xdr:spPr>
        <a:xfrm>
          <a:off x="863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68914</xdr:rowOff>
    </xdr:from>
    <xdr:to>
      <xdr:col>24</xdr:col>
      <xdr:colOff>114300</xdr:colOff>
      <xdr:row>58</xdr:row>
      <xdr:rowOff>170514</xdr:rowOff>
    </xdr:to>
    <xdr:sp macro="" textlink="">
      <xdr:nvSpPr>
        <xdr:cNvPr id="139" name="楕円 138"/>
        <xdr:cNvSpPr/>
      </xdr:nvSpPr>
      <xdr:spPr>
        <a:xfrm>
          <a:off x="4584700" y="100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47341</xdr:rowOff>
    </xdr:from>
    <xdr:ext cx="534377" cy="259045"/>
    <xdr:sp macro="" textlink="">
      <xdr:nvSpPr>
        <xdr:cNvPr id="140" name="総務費該当値テキスト"/>
        <xdr:cNvSpPr txBox="1"/>
      </xdr:nvSpPr>
      <xdr:spPr>
        <a:xfrm>
          <a:off x="4686300" y="999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100559</xdr:rowOff>
    </xdr:from>
    <xdr:to>
      <xdr:col>20</xdr:col>
      <xdr:colOff>38100</xdr:colOff>
      <xdr:row>59</xdr:row>
      <xdr:rowOff>30709</xdr:rowOff>
    </xdr:to>
    <xdr:sp macro="" textlink="">
      <xdr:nvSpPr>
        <xdr:cNvPr id="141" name="楕円 140"/>
        <xdr:cNvSpPr/>
      </xdr:nvSpPr>
      <xdr:spPr>
        <a:xfrm>
          <a:off x="3746500" y="100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21836</xdr:rowOff>
    </xdr:from>
    <xdr:ext cx="534377" cy="259045"/>
    <xdr:sp macro="" textlink="">
      <xdr:nvSpPr>
        <xdr:cNvPr id="142" name="テキスト ボックス 141"/>
        <xdr:cNvSpPr txBox="1"/>
      </xdr:nvSpPr>
      <xdr:spPr>
        <a:xfrm>
          <a:off x="3530111" y="101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73312</xdr:rowOff>
    </xdr:from>
    <xdr:to>
      <xdr:col>15</xdr:col>
      <xdr:colOff>101600</xdr:colOff>
      <xdr:row>59</xdr:row>
      <xdr:rowOff>3462</xdr:rowOff>
    </xdr:to>
    <xdr:sp macro="" textlink="">
      <xdr:nvSpPr>
        <xdr:cNvPr id="143" name="楕円 142"/>
        <xdr:cNvSpPr/>
      </xdr:nvSpPr>
      <xdr:spPr>
        <a:xfrm>
          <a:off x="2857500" y="100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166039</xdr:rowOff>
    </xdr:from>
    <xdr:ext cx="534377" cy="259045"/>
    <xdr:sp macro="" textlink="">
      <xdr:nvSpPr>
        <xdr:cNvPr id="144" name="テキスト ボックス 143"/>
        <xdr:cNvSpPr txBox="1"/>
      </xdr:nvSpPr>
      <xdr:spPr>
        <a:xfrm>
          <a:off x="2641111" y="101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45400</xdr:rowOff>
    </xdr:from>
    <xdr:to>
      <xdr:col>10</xdr:col>
      <xdr:colOff>165100</xdr:colOff>
      <xdr:row>58</xdr:row>
      <xdr:rowOff>147000</xdr:rowOff>
    </xdr:to>
    <xdr:sp macro="" textlink="">
      <xdr:nvSpPr>
        <xdr:cNvPr id="145" name="楕円 144"/>
        <xdr:cNvSpPr/>
      </xdr:nvSpPr>
      <xdr:spPr>
        <a:xfrm>
          <a:off x="1968500" y="99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138127</xdr:rowOff>
    </xdr:from>
    <xdr:ext cx="534377" cy="259045"/>
    <xdr:sp macro="" textlink="">
      <xdr:nvSpPr>
        <xdr:cNvPr id="146" name="テキスト ボックス 145"/>
        <xdr:cNvSpPr txBox="1"/>
      </xdr:nvSpPr>
      <xdr:spPr>
        <a:xfrm>
          <a:off x="1752111" y="100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10643</xdr:rowOff>
    </xdr:from>
    <xdr:to>
      <xdr:col>6</xdr:col>
      <xdr:colOff>38100</xdr:colOff>
      <xdr:row>58</xdr:row>
      <xdr:rowOff>112243</xdr:rowOff>
    </xdr:to>
    <xdr:sp macro="" textlink="">
      <xdr:nvSpPr>
        <xdr:cNvPr id="147" name="楕円 146"/>
        <xdr:cNvSpPr/>
      </xdr:nvSpPr>
      <xdr:spPr>
        <a:xfrm>
          <a:off x="1079500" y="99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128770</xdr:rowOff>
    </xdr:from>
    <xdr:ext cx="534377" cy="259045"/>
    <xdr:sp macro="" textlink="">
      <xdr:nvSpPr>
        <xdr:cNvPr id="148" name="テキスト ボックス 147"/>
        <xdr:cNvSpPr txBox="1"/>
      </xdr:nvSpPr>
      <xdr:spPr>
        <a:xfrm>
          <a:off x="863111" y="97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136380</xdr:rowOff>
    </xdr:from>
    <xdr:to>
      <xdr:col>24</xdr:col>
      <xdr:colOff>63500</xdr:colOff>
      <xdr:row>74</xdr:row>
      <xdr:rowOff>151228</xdr:rowOff>
    </xdr:to>
    <xdr:cxnSp macro="">
      <xdr:nvCxnSpPr>
        <xdr:cNvPr id="180" name="直線コネクタ 179"/>
        <xdr:cNvCxnSpPr/>
      </xdr:nvCxnSpPr>
      <xdr:spPr>
        <a:xfrm>
          <a:off x="3797300" y="12823680"/>
          <a:ext cx="838200" cy="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127547</xdr:rowOff>
    </xdr:from>
    <xdr:ext cx="599010" cy="259045"/>
    <xdr:sp macro="" textlink="">
      <xdr:nvSpPr>
        <xdr:cNvPr id="181" name="民生費平均値テキスト"/>
        <xdr:cNvSpPr txBox="1"/>
      </xdr:nvSpPr>
      <xdr:spPr>
        <a:xfrm>
          <a:off x="4686300" y="12986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136380</xdr:rowOff>
    </xdr:from>
    <xdr:to>
      <xdr:col>19</xdr:col>
      <xdr:colOff>177800</xdr:colOff>
      <xdr:row>75</xdr:row>
      <xdr:rowOff>35829</xdr:rowOff>
    </xdr:to>
    <xdr:cxnSp macro="">
      <xdr:nvCxnSpPr>
        <xdr:cNvPr id="183" name="直線コネクタ 182"/>
        <xdr:cNvCxnSpPr/>
      </xdr:nvCxnSpPr>
      <xdr:spPr>
        <a:xfrm flipV="1">
          <a:off x="2908300" y="12823680"/>
          <a:ext cx="889000" cy="7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85538</xdr:rowOff>
    </xdr:from>
    <xdr:ext cx="599010" cy="259045"/>
    <xdr:sp macro="" textlink="">
      <xdr:nvSpPr>
        <xdr:cNvPr id="185" name="テキスト ボックス 184"/>
        <xdr:cNvSpPr txBox="1"/>
      </xdr:nvSpPr>
      <xdr:spPr>
        <a:xfrm>
          <a:off x="3497795" y="1311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35829</xdr:rowOff>
    </xdr:from>
    <xdr:to>
      <xdr:col>15</xdr:col>
      <xdr:colOff>50800</xdr:colOff>
      <xdr:row>75</xdr:row>
      <xdr:rowOff>155843</xdr:rowOff>
    </xdr:to>
    <xdr:cxnSp macro="">
      <xdr:nvCxnSpPr>
        <xdr:cNvPr id="186" name="直線コネクタ 185"/>
        <xdr:cNvCxnSpPr/>
      </xdr:nvCxnSpPr>
      <xdr:spPr>
        <a:xfrm flipV="1">
          <a:off x="2019300" y="12894579"/>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116671</xdr:rowOff>
    </xdr:from>
    <xdr:ext cx="599010" cy="259045"/>
    <xdr:sp macro="" textlink="">
      <xdr:nvSpPr>
        <xdr:cNvPr id="188" name="テキスト ボックス 187"/>
        <xdr:cNvSpPr txBox="1"/>
      </xdr:nvSpPr>
      <xdr:spPr>
        <a:xfrm>
          <a:off x="2608795" y="1314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155843</xdr:rowOff>
    </xdr:from>
    <xdr:to>
      <xdr:col>10</xdr:col>
      <xdr:colOff>114300</xdr:colOff>
      <xdr:row>75</xdr:row>
      <xdr:rowOff>162114</xdr:rowOff>
    </xdr:to>
    <xdr:cxnSp macro="">
      <xdr:nvCxnSpPr>
        <xdr:cNvPr id="189" name="直線コネクタ 188"/>
        <xdr:cNvCxnSpPr/>
      </xdr:nvCxnSpPr>
      <xdr:spPr>
        <a:xfrm flipV="1">
          <a:off x="1130300" y="13014593"/>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22075</xdr:rowOff>
    </xdr:from>
    <xdr:ext cx="599010" cy="259045"/>
    <xdr:sp macro="" textlink="">
      <xdr:nvSpPr>
        <xdr:cNvPr id="191" name="テキスト ボックス 190"/>
        <xdr:cNvSpPr txBox="1"/>
      </xdr:nvSpPr>
      <xdr:spPr>
        <a:xfrm>
          <a:off x="1719795" y="1322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51858</xdr:rowOff>
    </xdr:from>
    <xdr:ext cx="599010" cy="259045"/>
    <xdr:sp macro="" textlink="">
      <xdr:nvSpPr>
        <xdr:cNvPr id="193" name="テキスト ボックス 192"/>
        <xdr:cNvSpPr txBox="1"/>
      </xdr:nvSpPr>
      <xdr:spPr>
        <a:xfrm>
          <a:off x="830795"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100428</xdr:rowOff>
    </xdr:from>
    <xdr:to>
      <xdr:col>24</xdr:col>
      <xdr:colOff>114300</xdr:colOff>
      <xdr:row>75</xdr:row>
      <xdr:rowOff>30578</xdr:rowOff>
    </xdr:to>
    <xdr:sp macro="" textlink="">
      <xdr:nvSpPr>
        <xdr:cNvPr id="199" name="楕円 198"/>
        <xdr:cNvSpPr/>
      </xdr:nvSpPr>
      <xdr:spPr>
        <a:xfrm>
          <a:off x="4584700" y="1278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123305</xdr:rowOff>
    </xdr:from>
    <xdr:ext cx="599010" cy="259045"/>
    <xdr:sp macro="" textlink="">
      <xdr:nvSpPr>
        <xdr:cNvPr id="200" name="民生費該当値テキスト"/>
        <xdr:cNvSpPr txBox="1"/>
      </xdr:nvSpPr>
      <xdr:spPr>
        <a:xfrm>
          <a:off x="4686300" y="1263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85580</xdr:rowOff>
    </xdr:from>
    <xdr:to>
      <xdr:col>20</xdr:col>
      <xdr:colOff>38100</xdr:colOff>
      <xdr:row>75</xdr:row>
      <xdr:rowOff>15730</xdr:rowOff>
    </xdr:to>
    <xdr:sp macro="" textlink="">
      <xdr:nvSpPr>
        <xdr:cNvPr id="201" name="楕円 200"/>
        <xdr:cNvSpPr/>
      </xdr:nvSpPr>
      <xdr:spPr>
        <a:xfrm>
          <a:off x="3746500" y="1277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32257</xdr:rowOff>
    </xdr:from>
    <xdr:ext cx="599010" cy="259045"/>
    <xdr:sp macro="" textlink="">
      <xdr:nvSpPr>
        <xdr:cNvPr id="202" name="テキスト ボックス 201"/>
        <xdr:cNvSpPr txBox="1"/>
      </xdr:nvSpPr>
      <xdr:spPr>
        <a:xfrm>
          <a:off x="3497795" y="125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156479</xdr:rowOff>
    </xdr:from>
    <xdr:to>
      <xdr:col>15</xdr:col>
      <xdr:colOff>101600</xdr:colOff>
      <xdr:row>75</xdr:row>
      <xdr:rowOff>86629</xdr:rowOff>
    </xdr:to>
    <xdr:sp macro="" textlink="">
      <xdr:nvSpPr>
        <xdr:cNvPr id="203" name="楕円 202"/>
        <xdr:cNvSpPr/>
      </xdr:nvSpPr>
      <xdr:spPr>
        <a:xfrm>
          <a:off x="2857500" y="128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103156</xdr:rowOff>
    </xdr:from>
    <xdr:ext cx="599010" cy="259045"/>
    <xdr:sp macro="" textlink="">
      <xdr:nvSpPr>
        <xdr:cNvPr id="204" name="テキスト ボックス 203"/>
        <xdr:cNvSpPr txBox="1"/>
      </xdr:nvSpPr>
      <xdr:spPr>
        <a:xfrm>
          <a:off x="2608795" y="1261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105043</xdr:rowOff>
    </xdr:from>
    <xdr:to>
      <xdr:col>10</xdr:col>
      <xdr:colOff>165100</xdr:colOff>
      <xdr:row>76</xdr:row>
      <xdr:rowOff>35193</xdr:rowOff>
    </xdr:to>
    <xdr:sp macro="" textlink="">
      <xdr:nvSpPr>
        <xdr:cNvPr id="205" name="楕円 204"/>
        <xdr:cNvSpPr/>
      </xdr:nvSpPr>
      <xdr:spPr>
        <a:xfrm>
          <a:off x="1968500" y="129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51720</xdr:rowOff>
    </xdr:from>
    <xdr:ext cx="599010" cy="259045"/>
    <xdr:sp macro="" textlink="">
      <xdr:nvSpPr>
        <xdr:cNvPr id="206" name="テキスト ボックス 205"/>
        <xdr:cNvSpPr txBox="1"/>
      </xdr:nvSpPr>
      <xdr:spPr>
        <a:xfrm>
          <a:off x="1719795" y="1273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111313</xdr:rowOff>
    </xdr:from>
    <xdr:to>
      <xdr:col>6</xdr:col>
      <xdr:colOff>38100</xdr:colOff>
      <xdr:row>76</xdr:row>
      <xdr:rowOff>41464</xdr:rowOff>
    </xdr:to>
    <xdr:sp macro="" textlink="">
      <xdr:nvSpPr>
        <xdr:cNvPr id="207" name="楕円 206"/>
        <xdr:cNvSpPr/>
      </xdr:nvSpPr>
      <xdr:spPr>
        <a:xfrm>
          <a:off x="1079500" y="129700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57990</xdr:rowOff>
    </xdr:from>
    <xdr:ext cx="599010" cy="259045"/>
    <xdr:sp macro="" textlink="">
      <xdr:nvSpPr>
        <xdr:cNvPr id="208" name="テキスト ボックス 207"/>
        <xdr:cNvSpPr txBox="1"/>
      </xdr:nvSpPr>
      <xdr:spPr>
        <a:xfrm>
          <a:off x="830795" y="1274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15067</xdr:rowOff>
    </xdr:from>
    <xdr:to>
      <xdr:col>24</xdr:col>
      <xdr:colOff>63500</xdr:colOff>
      <xdr:row>98</xdr:row>
      <xdr:rowOff>22726</xdr:rowOff>
    </xdr:to>
    <xdr:cxnSp macro="">
      <xdr:nvCxnSpPr>
        <xdr:cNvPr id="236" name="直線コネクタ 235"/>
        <xdr:cNvCxnSpPr/>
      </xdr:nvCxnSpPr>
      <xdr:spPr>
        <a:xfrm flipV="1">
          <a:off x="3797300" y="16817167"/>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109743</xdr:rowOff>
    </xdr:from>
    <xdr:ext cx="534377" cy="259045"/>
    <xdr:sp macro="" textlink="">
      <xdr:nvSpPr>
        <xdr:cNvPr id="237" name="衛生費平均値テキスト"/>
        <xdr:cNvSpPr txBox="1"/>
      </xdr:nvSpPr>
      <xdr:spPr>
        <a:xfrm>
          <a:off x="4686300" y="16568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5169</xdr:rowOff>
    </xdr:from>
    <xdr:to>
      <xdr:col>19</xdr:col>
      <xdr:colOff>177800</xdr:colOff>
      <xdr:row>98</xdr:row>
      <xdr:rowOff>22726</xdr:rowOff>
    </xdr:to>
    <xdr:cxnSp macro="">
      <xdr:nvCxnSpPr>
        <xdr:cNvPr id="239" name="直線コネクタ 238"/>
        <xdr:cNvCxnSpPr/>
      </xdr:nvCxnSpPr>
      <xdr:spPr>
        <a:xfrm>
          <a:off x="2908300" y="16807269"/>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41636</xdr:rowOff>
    </xdr:from>
    <xdr:ext cx="534377" cy="259045"/>
    <xdr:sp macro="" textlink="">
      <xdr:nvSpPr>
        <xdr:cNvPr id="241" name="テキスト ボックス 240"/>
        <xdr:cNvSpPr txBox="1"/>
      </xdr:nvSpPr>
      <xdr:spPr>
        <a:xfrm>
          <a:off x="3530111" y="1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5169</xdr:rowOff>
    </xdr:from>
    <xdr:to>
      <xdr:col>15</xdr:col>
      <xdr:colOff>50800</xdr:colOff>
      <xdr:row>98</xdr:row>
      <xdr:rowOff>21971</xdr:rowOff>
    </xdr:to>
    <xdr:cxnSp macro="">
      <xdr:nvCxnSpPr>
        <xdr:cNvPr id="242" name="直線コネクタ 241"/>
        <xdr:cNvCxnSpPr/>
      </xdr:nvCxnSpPr>
      <xdr:spPr>
        <a:xfrm flipV="1">
          <a:off x="2019300" y="16807269"/>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19256</xdr:rowOff>
    </xdr:from>
    <xdr:ext cx="534377" cy="259045"/>
    <xdr:sp macro="" textlink="">
      <xdr:nvSpPr>
        <xdr:cNvPr id="244" name="テキスト ボックス 243"/>
        <xdr:cNvSpPr txBox="1"/>
      </xdr:nvSpPr>
      <xdr:spPr>
        <a:xfrm>
          <a:off x="2641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9855</xdr:rowOff>
    </xdr:from>
    <xdr:to>
      <xdr:col>10</xdr:col>
      <xdr:colOff>114300</xdr:colOff>
      <xdr:row>98</xdr:row>
      <xdr:rowOff>21971</xdr:rowOff>
    </xdr:to>
    <xdr:cxnSp macro="">
      <xdr:nvCxnSpPr>
        <xdr:cNvPr id="245" name="直線コネクタ 244"/>
        <xdr:cNvCxnSpPr/>
      </xdr:nvCxnSpPr>
      <xdr:spPr>
        <a:xfrm>
          <a:off x="1130300" y="16811955"/>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27119</xdr:rowOff>
    </xdr:from>
    <xdr:ext cx="534377" cy="259045"/>
    <xdr:sp macro="" textlink="">
      <xdr:nvSpPr>
        <xdr:cNvPr id="247" name="テキスト ボックス 246"/>
        <xdr:cNvSpPr txBox="1"/>
      </xdr:nvSpPr>
      <xdr:spPr>
        <a:xfrm>
          <a:off x="1752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49" name="テキスト ボックス 248"/>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135717</xdr:rowOff>
    </xdr:from>
    <xdr:to>
      <xdr:col>24</xdr:col>
      <xdr:colOff>114300</xdr:colOff>
      <xdr:row>98</xdr:row>
      <xdr:rowOff>65867</xdr:rowOff>
    </xdr:to>
    <xdr:sp macro="" textlink="">
      <xdr:nvSpPr>
        <xdr:cNvPr id="255" name="楕円 254"/>
        <xdr:cNvSpPr/>
      </xdr:nvSpPr>
      <xdr:spPr>
        <a:xfrm>
          <a:off x="4584700" y="167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65292</xdr:rowOff>
    </xdr:from>
    <xdr:ext cx="534377" cy="259045"/>
    <xdr:sp macro="" textlink="">
      <xdr:nvSpPr>
        <xdr:cNvPr id="256" name="衛生費該当値テキスト"/>
        <xdr:cNvSpPr txBox="1"/>
      </xdr:nvSpPr>
      <xdr:spPr>
        <a:xfrm>
          <a:off x="4686300" y="1669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143376</xdr:rowOff>
    </xdr:from>
    <xdr:to>
      <xdr:col>20</xdr:col>
      <xdr:colOff>38100</xdr:colOff>
      <xdr:row>98</xdr:row>
      <xdr:rowOff>73526</xdr:rowOff>
    </xdr:to>
    <xdr:sp macro="" textlink="">
      <xdr:nvSpPr>
        <xdr:cNvPr id="257" name="楕円 256"/>
        <xdr:cNvSpPr/>
      </xdr:nvSpPr>
      <xdr:spPr>
        <a:xfrm>
          <a:off x="3746500" y="1677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64653</xdr:rowOff>
    </xdr:from>
    <xdr:ext cx="534377" cy="259045"/>
    <xdr:sp macro="" textlink="">
      <xdr:nvSpPr>
        <xdr:cNvPr id="258" name="テキスト ボックス 257"/>
        <xdr:cNvSpPr txBox="1"/>
      </xdr:nvSpPr>
      <xdr:spPr>
        <a:xfrm>
          <a:off x="3530111" y="1686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125819</xdr:rowOff>
    </xdr:from>
    <xdr:to>
      <xdr:col>15</xdr:col>
      <xdr:colOff>101600</xdr:colOff>
      <xdr:row>98</xdr:row>
      <xdr:rowOff>55969</xdr:rowOff>
    </xdr:to>
    <xdr:sp macro="" textlink="">
      <xdr:nvSpPr>
        <xdr:cNvPr id="259" name="楕円 258"/>
        <xdr:cNvSpPr/>
      </xdr:nvSpPr>
      <xdr:spPr>
        <a:xfrm>
          <a:off x="2857500" y="167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47096</xdr:rowOff>
    </xdr:from>
    <xdr:ext cx="534377" cy="259045"/>
    <xdr:sp macro="" textlink="">
      <xdr:nvSpPr>
        <xdr:cNvPr id="260" name="テキスト ボックス 259"/>
        <xdr:cNvSpPr txBox="1"/>
      </xdr:nvSpPr>
      <xdr:spPr>
        <a:xfrm>
          <a:off x="2641111" y="1684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142621</xdr:rowOff>
    </xdr:from>
    <xdr:to>
      <xdr:col>10</xdr:col>
      <xdr:colOff>165100</xdr:colOff>
      <xdr:row>98</xdr:row>
      <xdr:rowOff>72771</xdr:rowOff>
    </xdr:to>
    <xdr:sp macro="" textlink="">
      <xdr:nvSpPr>
        <xdr:cNvPr id="261" name="楕円 260"/>
        <xdr:cNvSpPr/>
      </xdr:nvSpPr>
      <xdr:spPr>
        <a:xfrm>
          <a:off x="1968500" y="167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63898</xdr:rowOff>
    </xdr:from>
    <xdr:ext cx="534377" cy="259045"/>
    <xdr:sp macro="" textlink="">
      <xdr:nvSpPr>
        <xdr:cNvPr id="262" name="テキスト ボックス 261"/>
        <xdr:cNvSpPr txBox="1"/>
      </xdr:nvSpPr>
      <xdr:spPr>
        <a:xfrm>
          <a:off x="1752111" y="1686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130505</xdr:rowOff>
    </xdr:from>
    <xdr:to>
      <xdr:col>6</xdr:col>
      <xdr:colOff>38100</xdr:colOff>
      <xdr:row>98</xdr:row>
      <xdr:rowOff>60655</xdr:rowOff>
    </xdr:to>
    <xdr:sp macro="" textlink="">
      <xdr:nvSpPr>
        <xdr:cNvPr id="263" name="楕円 262"/>
        <xdr:cNvSpPr/>
      </xdr:nvSpPr>
      <xdr:spPr>
        <a:xfrm>
          <a:off x="1079500" y="167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51782</xdr:rowOff>
    </xdr:from>
    <xdr:ext cx="534377" cy="259045"/>
    <xdr:sp macro="" textlink="">
      <xdr:nvSpPr>
        <xdr:cNvPr id="264" name="テキスト ボックス 263"/>
        <xdr:cNvSpPr txBox="1"/>
      </xdr:nvSpPr>
      <xdr:spPr>
        <a:xfrm>
          <a:off x="863111" y="168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36373</xdr:rowOff>
    </xdr:from>
    <xdr:to>
      <xdr:col>55</xdr:col>
      <xdr:colOff>0</xdr:colOff>
      <xdr:row>37</xdr:row>
      <xdr:rowOff>54661</xdr:rowOff>
    </xdr:to>
    <xdr:cxnSp macro="">
      <xdr:nvCxnSpPr>
        <xdr:cNvPr id="291" name="直線コネクタ 290"/>
        <xdr:cNvCxnSpPr/>
      </xdr:nvCxnSpPr>
      <xdr:spPr>
        <a:xfrm>
          <a:off x="9639300" y="638002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126408</xdr:rowOff>
    </xdr:from>
    <xdr:ext cx="378565" cy="259045"/>
    <xdr:sp macro="" textlink="">
      <xdr:nvSpPr>
        <xdr:cNvPr id="292" name="労働費平均値テキスト"/>
        <xdr:cNvSpPr txBox="1"/>
      </xdr:nvSpPr>
      <xdr:spPr>
        <a:xfrm>
          <a:off x="10528300" y="6127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131928</xdr:rowOff>
    </xdr:from>
    <xdr:to>
      <xdr:col>50</xdr:col>
      <xdr:colOff>114300</xdr:colOff>
      <xdr:row>37</xdr:row>
      <xdr:rowOff>36373</xdr:rowOff>
    </xdr:to>
    <xdr:cxnSp macro="">
      <xdr:nvCxnSpPr>
        <xdr:cNvPr id="294" name="直線コネクタ 293"/>
        <xdr:cNvCxnSpPr/>
      </xdr:nvCxnSpPr>
      <xdr:spPr>
        <a:xfrm>
          <a:off x="8750300" y="6304128"/>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6" name="テキスト ボックス 295"/>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131928</xdr:rowOff>
    </xdr:from>
    <xdr:to>
      <xdr:col>45</xdr:col>
      <xdr:colOff>177800</xdr:colOff>
      <xdr:row>37</xdr:row>
      <xdr:rowOff>26314</xdr:rowOff>
    </xdr:to>
    <xdr:cxnSp macro="">
      <xdr:nvCxnSpPr>
        <xdr:cNvPr id="297" name="直線コネクタ 296"/>
        <xdr:cNvCxnSpPr/>
      </xdr:nvCxnSpPr>
      <xdr:spPr>
        <a:xfrm flipV="1">
          <a:off x="7861300" y="6304128"/>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299" name="テキスト ボックス 298"/>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26314</xdr:rowOff>
    </xdr:from>
    <xdr:to>
      <xdr:col>41</xdr:col>
      <xdr:colOff>50800</xdr:colOff>
      <xdr:row>37</xdr:row>
      <xdr:rowOff>67919</xdr:rowOff>
    </xdr:to>
    <xdr:cxnSp macro="">
      <xdr:nvCxnSpPr>
        <xdr:cNvPr id="300" name="直線コネクタ 299"/>
        <xdr:cNvCxnSpPr/>
      </xdr:nvCxnSpPr>
      <xdr:spPr>
        <a:xfrm flipV="1">
          <a:off x="6972300" y="6369964"/>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39235</xdr:rowOff>
    </xdr:from>
    <xdr:ext cx="378565" cy="259045"/>
    <xdr:sp macro="" textlink="">
      <xdr:nvSpPr>
        <xdr:cNvPr id="302" name="テキスト ボックス 301"/>
        <xdr:cNvSpPr txBox="1"/>
      </xdr:nvSpPr>
      <xdr:spPr>
        <a:xfrm>
          <a:off x="7672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7688</xdr:rowOff>
    </xdr:from>
    <xdr:ext cx="378565" cy="259045"/>
    <xdr:sp macro="" textlink="">
      <xdr:nvSpPr>
        <xdr:cNvPr id="304" name="テキスト ボックス 303"/>
        <xdr:cNvSpPr txBox="1"/>
      </xdr:nvSpPr>
      <xdr:spPr>
        <a:xfrm>
          <a:off x="6783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3861</xdr:rowOff>
    </xdr:from>
    <xdr:to>
      <xdr:col>55</xdr:col>
      <xdr:colOff>50800</xdr:colOff>
      <xdr:row>37</xdr:row>
      <xdr:rowOff>105461</xdr:rowOff>
    </xdr:to>
    <xdr:sp macro="" textlink="">
      <xdr:nvSpPr>
        <xdr:cNvPr id="310" name="楕円 309"/>
        <xdr:cNvSpPr/>
      </xdr:nvSpPr>
      <xdr:spPr>
        <a:xfrm>
          <a:off x="104267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153738</xdr:rowOff>
    </xdr:from>
    <xdr:ext cx="378565" cy="259045"/>
    <xdr:sp macro="" textlink="">
      <xdr:nvSpPr>
        <xdr:cNvPr id="311" name="労働費該当値テキスト"/>
        <xdr:cNvSpPr txBox="1"/>
      </xdr:nvSpPr>
      <xdr:spPr>
        <a:xfrm>
          <a:off x="10528300"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157023</xdr:rowOff>
    </xdr:from>
    <xdr:to>
      <xdr:col>50</xdr:col>
      <xdr:colOff>165100</xdr:colOff>
      <xdr:row>37</xdr:row>
      <xdr:rowOff>87173</xdr:rowOff>
    </xdr:to>
    <xdr:sp macro="" textlink="">
      <xdr:nvSpPr>
        <xdr:cNvPr id="312" name="楕円 311"/>
        <xdr:cNvSpPr/>
      </xdr:nvSpPr>
      <xdr:spPr>
        <a:xfrm>
          <a:off x="9588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78300</xdr:rowOff>
    </xdr:from>
    <xdr:ext cx="378565" cy="259045"/>
    <xdr:sp macro="" textlink="">
      <xdr:nvSpPr>
        <xdr:cNvPr id="313" name="テキスト ボックス 312"/>
        <xdr:cNvSpPr txBox="1"/>
      </xdr:nvSpPr>
      <xdr:spPr>
        <a:xfrm>
          <a:off x="9450017"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81128</xdr:rowOff>
    </xdr:from>
    <xdr:to>
      <xdr:col>46</xdr:col>
      <xdr:colOff>38100</xdr:colOff>
      <xdr:row>37</xdr:row>
      <xdr:rowOff>11278</xdr:rowOff>
    </xdr:to>
    <xdr:sp macro="" textlink="">
      <xdr:nvSpPr>
        <xdr:cNvPr id="314" name="楕円 313"/>
        <xdr:cNvSpPr/>
      </xdr:nvSpPr>
      <xdr:spPr>
        <a:xfrm>
          <a:off x="86995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2405</xdr:rowOff>
    </xdr:from>
    <xdr:ext cx="378565" cy="259045"/>
    <xdr:sp macro="" textlink="">
      <xdr:nvSpPr>
        <xdr:cNvPr id="315" name="テキスト ボックス 314"/>
        <xdr:cNvSpPr txBox="1"/>
      </xdr:nvSpPr>
      <xdr:spPr>
        <a:xfrm>
          <a:off x="8561017" y="63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146964</xdr:rowOff>
    </xdr:from>
    <xdr:to>
      <xdr:col>41</xdr:col>
      <xdr:colOff>101600</xdr:colOff>
      <xdr:row>37</xdr:row>
      <xdr:rowOff>77114</xdr:rowOff>
    </xdr:to>
    <xdr:sp macro="" textlink="">
      <xdr:nvSpPr>
        <xdr:cNvPr id="316" name="楕円 315"/>
        <xdr:cNvSpPr/>
      </xdr:nvSpPr>
      <xdr:spPr>
        <a:xfrm>
          <a:off x="7810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68241</xdr:rowOff>
    </xdr:from>
    <xdr:ext cx="378565" cy="259045"/>
    <xdr:sp macro="" textlink="">
      <xdr:nvSpPr>
        <xdr:cNvPr id="317" name="テキスト ボックス 316"/>
        <xdr:cNvSpPr txBox="1"/>
      </xdr:nvSpPr>
      <xdr:spPr>
        <a:xfrm>
          <a:off x="7672017" y="641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17119</xdr:rowOff>
    </xdr:from>
    <xdr:to>
      <xdr:col>36</xdr:col>
      <xdr:colOff>165100</xdr:colOff>
      <xdr:row>37</xdr:row>
      <xdr:rowOff>118719</xdr:rowOff>
    </xdr:to>
    <xdr:sp macro="" textlink="">
      <xdr:nvSpPr>
        <xdr:cNvPr id="318" name="楕円 317"/>
        <xdr:cNvSpPr/>
      </xdr:nvSpPr>
      <xdr:spPr>
        <a:xfrm>
          <a:off x="6921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109846</xdr:rowOff>
    </xdr:from>
    <xdr:ext cx="378565" cy="259045"/>
    <xdr:sp macro="" textlink="">
      <xdr:nvSpPr>
        <xdr:cNvPr id="319" name="テキスト ボックス 318"/>
        <xdr:cNvSpPr txBox="1"/>
      </xdr:nvSpPr>
      <xdr:spPr>
        <a:xfrm>
          <a:off x="6783017" y="64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4" name="テキスト ボックス 353"/>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7" name="テキスト ボックス 356"/>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59" name="テキスト ボックス 358"/>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126304</xdr:rowOff>
    </xdr:from>
    <xdr:to>
      <xdr:col>55</xdr:col>
      <xdr:colOff>0</xdr:colOff>
      <xdr:row>76</xdr:row>
      <xdr:rowOff>136409</xdr:rowOff>
    </xdr:to>
    <xdr:cxnSp macro="">
      <xdr:nvCxnSpPr>
        <xdr:cNvPr id="401" name="直線コネクタ 400"/>
        <xdr:cNvCxnSpPr/>
      </xdr:nvCxnSpPr>
      <xdr:spPr>
        <a:xfrm>
          <a:off x="9639300" y="13156504"/>
          <a:ext cx="8382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2"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126304</xdr:rowOff>
    </xdr:from>
    <xdr:to>
      <xdr:col>50</xdr:col>
      <xdr:colOff>114300</xdr:colOff>
      <xdr:row>76</xdr:row>
      <xdr:rowOff>129412</xdr:rowOff>
    </xdr:to>
    <xdr:cxnSp macro="">
      <xdr:nvCxnSpPr>
        <xdr:cNvPr id="404" name="直線コネクタ 403"/>
        <xdr:cNvCxnSpPr/>
      </xdr:nvCxnSpPr>
      <xdr:spPr>
        <a:xfrm flipV="1">
          <a:off x="8750300" y="13156504"/>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152275</xdr:rowOff>
    </xdr:from>
    <xdr:ext cx="469744" cy="259045"/>
    <xdr:sp macro="" textlink="">
      <xdr:nvSpPr>
        <xdr:cNvPr id="406" name="テキスト ボックス 405"/>
        <xdr:cNvSpPr txBox="1"/>
      </xdr:nvSpPr>
      <xdr:spPr>
        <a:xfrm>
          <a:off x="9404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111536</xdr:rowOff>
    </xdr:from>
    <xdr:to>
      <xdr:col>45</xdr:col>
      <xdr:colOff>177800</xdr:colOff>
      <xdr:row>76</xdr:row>
      <xdr:rowOff>129412</xdr:rowOff>
    </xdr:to>
    <xdr:cxnSp macro="">
      <xdr:nvCxnSpPr>
        <xdr:cNvPr id="407" name="直線コネクタ 406"/>
        <xdr:cNvCxnSpPr/>
      </xdr:nvCxnSpPr>
      <xdr:spPr>
        <a:xfrm>
          <a:off x="7861300" y="13141736"/>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148206</xdr:rowOff>
    </xdr:from>
    <xdr:ext cx="469744" cy="259045"/>
    <xdr:sp macro="" textlink="">
      <xdr:nvSpPr>
        <xdr:cNvPr id="409" name="テキスト ボックス 408"/>
        <xdr:cNvSpPr txBox="1"/>
      </xdr:nvSpPr>
      <xdr:spPr>
        <a:xfrm>
          <a:off x="8515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104862</xdr:rowOff>
    </xdr:from>
    <xdr:to>
      <xdr:col>41</xdr:col>
      <xdr:colOff>50800</xdr:colOff>
      <xdr:row>76</xdr:row>
      <xdr:rowOff>111536</xdr:rowOff>
    </xdr:to>
    <xdr:cxnSp macro="">
      <xdr:nvCxnSpPr>
        <xdr:cNvPr id="410" name="直線コネクタ 409"/>
        <xdr:cNvCxnSpPr/>
      </xdr:nvCxnSpPr>
      <xdr:spPr>
        <a:xfrm>
          <a:off x="6972300" y="13135062"/>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128957</xdr:rowOff>
    </xdr:from>
    <xdr:ext cx="469744" cy="259045"/>
    <xdr:sp macro="" textlink="">
      <xdr:nvSpPr>
        <xdr:cNvPr id="412" name="テキスト ボックス 411"/>
        <xdr:cNvSpPr txBox="1"/>
      </xdr:nvSpPr>
      <xdr:spPr>
        <a:xfrm>
          <a:off x="7626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142491</xdr:rowOff>
    </xdr:from>
    <xdr:ext cx="469744" cy="259045"/>
    <xdr:sp macro="" textlink="">
      <xdr:nvSpPr>
        <xdr:cNvPr id="414" name="テキスト ボックス 413"/>
        <xdr:cNvSpPr txBox="1"/>
      </xdr:nvSpPr>
      <xdr:spPr>
        <a:xfrm>
          <a:off x="6737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85609</xdr:rowOff>
    </xdr:from>
    <xdr:to>
      <xdr:col>55</xdr:col>
      <xdr:colOff>50800</xdr:colOff>
      <xdr:row>77</xdr:row>
      <xdr:rowOff>15759</xdr:rowOff>
    </xdr:to>
    <xdr:sp macro="" textlink="">
      <xdr:nvSpPr>
        <xdr:cNvPr id="420" name="楕円 419"/>
        <xdr:cNvSpPr/>
      </xdr:nvSpPr>
      <xdr:spPr>
        <a:xfrm>
          <a:off x="10426700" y="1311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108485</xdr:rowOff>
    </xdr:from>
    <xdr:ext cx="469744" cy="259045"/>
    <xdr:sp macro="" textlink="">
      <xdr:nvSpPr>
        <xdr:cNvPr id="421" name="商工費該当値テキスト"/>
        <xdr:cNvSpPr txBox="1"/>
      </xdr:nvSpPr>
      <xdr:spPr>
        <a:xfrm>
          <a:off x="10528300" y="129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75504</xdr:rowOff>
    </xdr:from>
    <xdr:to>
      <xdr:col>50</xdr:col>
      <xdr:colOff>165100</xdr:colOff>
      <xdr:row>77</xdr:row>
      <xdr:rowOff>5654</xdr:rowOff>
    </xdr:to>
    <xdr:sp macro="" textlink="">
      <xdr:nvSpPr>
        <xdr:cNvPr id="422" name="楕円 421"/>
        <xdr:cNvSpPr/>
      </xdr:nvSpPr>
      <xdr:spPr>
        <a:xfrm>
          <a:off x="9588500" y="131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22181</xdr:rowOff>
    </xdr:from>
    <xdr:ext cx="469744" cy="259045"/>
    <xdr:sp macro="" textlink="">
      <xdr:nvSpPr>
        <xdr:cNvPr id="423" name="テキスト ボックス 422"/>
        <xdr:cNvSpPr txBox="1"/>
      </xdr:nvSpPr>
      <xdr:spPr>
        <a:xfrm>
          <a:off x="9404428" y="128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78612</xdr:rowOff>
    </xdr:from>
    <xdr:to>
      <xdr:col>46</xdr:col>
      <xdr:colOff>38100</xdr:colOff>
      <xdr:row>77</xdr:row>
      <xdr:rowOff>8762</xdr:rowOff>
    </xdr:to>
    <xdr:sp macro="" textlink="">
      <xdr:nvSpPr>
        <xdr:cNvPr id="424" name="楕円 423"/>
        <xdr:cNvSpPr/>
      </xdr:nvSpPr>
      <xdr:spPr>
        <a:xfrm>
          <a:off x="8699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25290</xdr:rowOff>
    </xdr:from>
    <xdr:ext cx="469744" cy="259045"/>
    <xdr:sp macro="" textlink="">
      <xdr:nvSpPr>
        <xdr:cNvPr id="425" name="テキスト ボックス 424"/>
        <xdr:cNvSpPr txBox="1"/>
      </xdr:nvSpPr>
      <xdr:spPr>
        <a:xfrm>
          <a:off x="8515428" y="1288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60736</xdr:rowOff>
    </xdr:from>
    <xdr:to>
      <xdr:col>41</xdr:col>
      <xdr:colOff>101600</xdr:colOff>
      <xdr:row>76</xdr:row>
      <xdr:rowOff>162336</xdr:rowOff>
    </xdr:to>
    <xdr:sp macro="" textlink="">
      <xdr:nvSpPr>
        <xdr:cNvPr id="426" name="楕円 425"/>
        <xdr:cNvSpPr/>
      </xdr:nvSpPr>
      <xdr:spPr>
        <a:xfrm>
          <a:off x="7810500" y="130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7414</xdr:rowOff>
    </xdr:from>
    <xdr:ext cx="469744" cy="259045"/>
    <xdr:sp macro="" textlink="">
      <xdr:nvSpPr>
        <xdr:cNvPr id="427" name="テキスト ボックス 426"/>
        <xdr:cNvSpPr txBox="1"/>
      </xdr:nvSpPr>
      <xdr:spPr>
        <a:xfrm>
          <a:off x="7626428" y="128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54062</xdr:rowOff>
    </xdr:from>
    <xdr:to>
      <xdr:col>36</xdr:col>
      <xdr:colOff>165100</xdr:colOff>
      <xdr:row>76</xdr:row>
      <xdr:rowOff>155662</xdr:rowOff>
    </xdr:to>
    <xdr:sp macro="" textlink="">
      <xdr:nvSpPr>
        <xdr:cNvPr id="428" name="楕円 427"/>
        <xdr:cNvSpPr/>
      </xdr:nvSpPr>
      <xdr:spPr>
        <a:xfrm>
          <a:off x="6921500" y="130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738</xdr:rowOff>
    </xdr:from>
    <xdr:ext cx="469744" cy="259045"/>
    <xdr:sp macro="" textlink="">
      <xdr:nvSpPr>
        <xdr:cNvPr id="429" name="テキスト ボックス 428"/>
        <xdr:cNvSpPr txBox="1"/>
      </xdr:nvSpPr>
      <xdr:spPr>
        <a:xfrm>
          <a:off x="6737428" y="1285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47295</xdr:rowOff>
    </xdr:from>
    <xdr:to>
      <xdr:col>55</xdr:col>
      <xdr:colOff>0</xdr:colOff>
      <xdr:row>97</xdr:row>
      <xdr:rowOff>58916</xdr:rowOff>
    </xdr:to>
    <xdr:cxnSp macro="">
      <xdr:nvCxnSpPr>
        <xdr:cNvPr id="458" name="直線コネクタ 457"/>
        <xdr:cNvCxnSpPr/>
      </xdr:nvCxnSpPr>
      <xdr:spPr>
        <a:xfrm>
          <a:off x="9639300" y="16677945"/>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98062</xdr:rowOff>
    </xdr:from>
    <xdr:ext cx="534377" cy="259045"/>
    <xdr:sp macro="" textlink="">
      <xdr:nvSpPr>
        <xdr:cNvPr id="459" name="土木費平均値テキスト"/>
        <xdr:cNvSpPr txBox="1"/>
      </xdr:nvSpPr>
      <xdr:spPr>
        <a:xfrm>
          <a:off x="10528300" y="1638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170371</xdr:rowOff>
    </xdr:from>
    <xdr:to>
      <xdr:col>50</xdr:col>
      <xdr:colOff>114300</xdr:colOff>
      <xdr:row>97</xdr:row>
      <xdr:rowOff>47295</xdr:rowOff>
    </xdr:to>
    <xdr:cxnSp macro="">
      <xdr:nvCxnSpPr>
        <xdr:cNvPr id="461" name="直線コネクタ 460"/>
        <xdr:cNvCxnSpPr/>
      </xdr:nvCxnSpPr>
      <xdr:spPr>
        <a:xfrm>
          <a:off x="8750300" y="16458121"/>
          <a:ext cx="889000" cy="2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170371</xdr:rowOff>
    </xdr:from>
    <xdr:to>
      <xdr:col>45</xdr:col>
      <xdr:colOff>177800</xdr:colOff>
      <xdr:row>96</xdr:row>
      <xdr:rowOff>28003</xdr:rowOff>
    </xdr:to>
    <xdr:cxnSp macro="">
      <xdr:nvCxnSpPr>
        <xdr:cNvPr id="464" name="直線コネクタ 463"/>
        <xdr:cNvCxnSpPr/>
      </xdr:nvCxnSpPr>
      <xdr:spPr>
        <a:xfrm flipV="1">
          <a:off x="7861300" y="16458121"/>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97896</xdr:rowOff>
    </xdr:from>
    <xdr:ext cx="534377" cy="259045"/>
    <xdr:sp macro="" textlink="">
      <xdr:nvSpPr>
        <xdr:cNvPr id="466" name="テキスト ボックス 465"/>
        <xdr:cNvSpPr txBox="1"/>
      </xdr:nvSpPr>
      <xdr:spPr>
        <a:xfrm>
          <a:off x="8483111" y="165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28003</xdr:rowOff>
    </xdr:from>
    <xdr:to>
      <xdr:col>41</xdr:col>
      <xdr:colOff>50800</xdr:colOff>
      <xdr:row>97</xdr:row>
      <xdr:rowOff>81356</xdr:rowOff>
    </xdr:to>
    <xdr:cxnSp macro="">
      <xdr:nvCxnSpPr>
        <xdr:cNvPr id="467" name="直線コネクタ 466"/>
        <xdr:cNvCxnSpPr/>
      </xdr:nvCxnSpPr>
      <xdr:spPr>
        <a:xfrm flipV="1">
          <a:off x="6972300" y="16487203"/>
          <a:ext cx="889000" cy="2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143197</xdr:rowOff>
    </xdr:from>
    <xdr:ext cx="534377" cy="259045"/>
    <xdr:sp macro="" textlink="">
      <xdr:nvSpPr>
        <xdr:cNvPr id="469" name="テキスト ボックス 468"/>
        <xdr:cNvSpPr txBox="1"/>
      </xdr:nvSpPr>
      <xdr:spPr>
        <a:xfrm>
          <a:off x="7594111" y="166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171163</xdr:rowOff>
    </xdr:from>
    <xdr:ext cx="534377" cy="259045"/>
    <xdr:sp macro="" textlink="">
      <xdr:nvSpPr>
        <xdr:cNvPr id="471" name="テキスト ボックス 470"/>
        <xdr:cNvSpPr txBox="1"/>
      </xdr:nvSpPr>
      <xdr:spPr>
        <a:xfrm>
          <a:off x="6705111" y="162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8116</xdr:rowOff>
    </xdr:from>
    <xdr:to>
      <xdr:col>55</xdr:col>
      <xdr:colOff>50800</xdr:colOff>
      <xdr:row>97</xdr:row>
      <xdr:rowOff>109716</xdr:rowOff>
    </xdr:to>
    <xdr:sp macro="" textlink="">
      <xdr:nvSpPr>
        <xdr:cNvPr id="477" name="楕円 476"/>
        <xdr:cNvSpPr/>
      </xdr:nvSpPr>
      <xdr:spPr>
        <a:xfrm>
          <a:off x="10426700" y="166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94493</xdr:rowOff>
    </xdr:from>
    <xdr:ext cx="534377" cy="259045"/>
    <xdr:sp macro="" textlink="">
      <xdr:nvSpPr>
        <xdr:cNvPr id="478" name="土木費該当値テキスト"/>
        <xdr:cNvSpPr txBox="1"/>
      </xdr:nvSpPr>
      <xdr:spPr>
        <a:xfrm>
          <a:off x="10528300" y="165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167945</xdr:rowOff>
    </xdr:from>
    <xdr:to>
      <xdr:col>50</xdr:col>
      <xdr:colOff>165100</xdr:colOff>
      <xdr:row>97</xdr:row>
      <xdr:rowOff>98095</xdr:rowOff>
    </xdr:to>
    <xdr:sp macro="" textlink="">
      <xdr:nvSpPr>
        <xdr:cNvPr id="479" name="楕円 478"/>
        <xdr:cNvSpPr/>
      </xdr:nvSpPr>
      <xdr:spPr>
        <a:xfrm>
          <a:off x="9588500" y="166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89222</xdr:rowOff>
    </xdr:from>
    <xdr:ext cx="534377" cy="259045"/>
    <xdr:sp macro="" textlink="">
      <xdr:nvSpPr>
        <xdr:cNvPr id="480" name="テキスト ボックス 479"/>
        <xdr:cNvSpPr txBox="1"/>
      </xdr:nvSpPr>
      <xdr:spPr>
        <a:xfrm>
          <a:off x="9372111" y="1671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119571</xdr:rowOff>
    </xdr:from>
    <xdr:to>
      <xdr:col>46</xdr:col>
      <xdr:colOff>38100</xdr:colOff>
      <xdr:row>96</xdr:row>
      <xdr:rowOff>49721</xdr:rowOff>
    </xdr:to>
    <xdr:sp macro="" textlink="">
      <xdr:nvSpPr>
        <xdr:cNvPr id="481" name="楕円 480"/>
        <xdr:cNvSpPr/>
      </xdr:nvSpPr>
      <xdr:spPr>
        <a:xfrm>
          <a:off x="8699500" y="164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66248</xdr:rowOff>
    </xdr:from>
    <xdr:ext cx="534377" cy="259045"/>
    <xdr:sp macro="" textlink="">
      <xdr:nvSpPr>
        <xdr:cNvPr id="482" name="テキスト ボックス 481"/>
        <xdr:cNvSpPr txBox="1"/>
      </xdr:nvSpPr>
      <xdr:spPr>
        <a:xfrm>
          <a:off x="8483111" y="1618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148653</xdr:rowOff>
    </xdr:from>
    <xdr:to>
      <xdr:col>41</xdr:col>
      <xdr:colOff>101600</xdr:colOff>
      <xdr:row>96</xdr:row>
      <xdr:rowOff>78803</xdr:rowOff>
    </xdr:to>
    <xdr:sp macro="" textlink="">
      <xdr:nvSpPr>
        <xdr:cNvPr id="483" name="楕円 482"/>
        <xdr:cNvSpPr/>
      </xdr:nvSpPr>
      <xdr:spPr>
        <a:xfrm>
          <a:off x="7810500" y="164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95330</xdr:rowOff>
    </xdr:from>
    <xdr:ext cx="534377" cy="259045"/>
    <xdr:sp macro="" textlink="">
      <xdr:nvSpPr>
        <xdr:cNvPr id="484" name="テキスト ボックス 483"/>
        <xdr:cNvSpPr txBox="1"/>
      </xdr:nvSpPr>
      <xdr:spPr>
        <a:xfrm>
          <a:off x="7594111" y="1621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30556</xdr:rowOff>
    </xdr:from>
    <xdr:to>
      <xdr:col>36</xdr:col>
      <xdr:colOff>165100</xdr:colOff>
      <xdr:row>97</xdr:row>
      <xdr:rowOff>132156</xdr:rowOff>
    </xdr:to>
    <xdr:sp macro="" textlink="">
      <xdr:nvSpPr>
        <xdr:cNvPr id="485" name="楕円 484"/>
        <xdr:cNvSpPr/>
      </xdr:nvSpPr>
      <xdr:spPr>
        <a:xfrm>
          <a:off x="6921500" y="166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123283</xdr:rowOff>
    </xdr:from>
    <xdr:ext cx="534377" cy="259045"/>
    <xdr:sp macro="" textlink="">
      <xdr:nvSpPr>
        <xdr:cNvPr id="486" name="テキスト ボックス 485"/>
        <xdr:cNvSpPr txBox="1"/>
      </xdr:nvSpPr>
      <xdr:spPr>
        <a:xfrm>
          <a:off x="6705111" y="167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71989</xdr:rowOff>
    </xdr:from>
    <xdr:to>
      <xdr:col>85</xdr:col>
      <xdr:colOff>127000</xdr:colOff>
      <xdr:row>38</xdr:row>
      <xdr:rowOff>77224</xdr:rowOff>
    </xdr:to>
    <xdr:cxnSp macro="">
      <xdr:nvCxnSpPr>
        <xdr:cNvPr id="513" name="直線コネクタ 512"/>
        <xdr:cNvCxnSpPr/>
      </xdr:nvCxnSpPr>
      <xdr:spPr>
        <a:xfrm>
          <a:off x="15481300" y="6587089"/>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58662</xdr:rowOff>
    </xdr:from>
    <xdr:to>
      <xdr:col>81</xdr:col>
      <xdr:colOff>50800</xdr:colOff>
      <xdr:row>38</xdr:row>
      <xdr:rowOff>71989</xdr:rowOff>
    </xdr:to>
    <xdr:cxnSp macro="">
      <xdr:nvCxnSpPr>
        <xdr:cNvPr id="516" name="直線コネクタ 515"/>
        <xdr:cNvCxnSpPr/>
      </xdr:nvCxnSpPr>
      <xdr:spPr>
        <a:xfrm>
          <a:off x="14592300" y="6573762"/>
          <a:ext cx="889000" cy="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117665</xdr:rowOff>
    </xdr:from>
    <xdr:ext cx="469744" cy="259045"/>
    <xdr:sp macro="" textlink="">
      <xdr:nvSpPr>
        <xdr:cNvPr id="518" name="テキスト ボックス 517"/>
        <xdr:cNvSpPr txBox="1"/>
      </xdr:nvSpPr>
      <xdr:spPr>
        <a:xfrm>
          <a:off x="15246428" y="663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58662</xdr:rowOff>
    </xdr:from>
    <xdr:to>
      <xdr:col>76</xdr:col>
      <xdr:colOff>114300</xdr:colOff>
      <xdr:row>38</xdr:row>
      <xdr:rowOff>63622</xdr:rowOff>
    </xdr:to>
    <xdr:cxnSp macro="">
      <xdr:nvCxnSpPr>
        <xdr:cNvPr id="519" name="直線コネクタ 518"/>
        <xdr:cNvCxnSpPr/>
      </xdr:nvCxnSpPr>
      <xdr:spPr>
        <a:xfrm flipV="1">
          <a:off x="13703300" y="6573762"/>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63119</xdr:rowOff>
    </xdr:from>
    <xdr:to>
      <xdr:col>71</xdr:col>
      <xdr:colOff>177800</xdr:colOff>
      <xdr:row>38</xdr:row>
      <xdr:rowOff>63622</xdr:rowOff>
    </xdr:to>
    <xdr:cxnSp macro="">
      <xdr:nvCxnSpPr>
        <xdr:cNvPr id="522" name="直線コネクタ 521"/>
        <xdr:cNvCxnSpPr/>
      </xdr:nvCxnSpPr>
      <xdr:spPr>
        <a:xfrm>
          <a:off x="12814300" y="6578219"/>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117001</xdr:rowOff>
    </xdr:from>
    <xdr:ext cx="469744" cy="259045"/>
    <xdr:sp macro="" textlink="">
      <xdr:nvSpPr>
        <xdr:cNvPr id="524" name="テキスト ボックス 523"/>
        <xdr:cNvSpPr txBox="1"/>
      </xdr:nvSpPr>
      <xdr:spPr>
        <a:xfrm>
          <a:off x="13468428" y="66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26424</xdr:rowOff>
    </xdr:from>
    <xdr:to>
      <xdr:col>85</xdr:col>
      <xdr:colOff>177800</xdr:colOff>
      <xdr:row>38</xdr:row>
      <xdr:rowOff>128024</xdr:rowOff>
    </xdr:to>
    <xdr:sp macro="" textlink="">
      <xdr:nvSpPr>
        <xdr:cNvPr id="532" name="楕円 531"/>
        <xdr:cNvSpPr/>
      </xdr:nvSpPr>
      <xdr:spPr>
        <a:xfrm>
          <a:off x="16268700" y="65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469744" cy="259045"/>
    <xdr:sp macro="" textlink="">
      <xdr:nvSpPr>
        <xdr:cNvPr id="533" name="消防費該当値テキスト"/>
        <xdr:cNvSpPr txBox="1"/>
      </xdr:nvSpPr>
      <xdr:spPr>
        <a:xfrm>
          <a:off x="16370300" y="651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21189</xdr:rowOff>
    </xdr:from>
    <xdr:to>
      <xdr:col>81</xdr:col>
      <xdr:colOff>101600</xdr:colOff>
      <xdr:row>38</xdr:row>
      <xdr:rowOff>122789</xdr:rowOff>
    </xdr:to>
    <xdr:sp macro="" textlink="">
      <xdr:nvSpPr>
        <xdr:cNvPr id="534" name="楕円 533"/>
        <xdr:cNvSpPr/>
      </xdr:nvSpPr>
      <xdr:spPr>
        <a:xfrm>
          <a:off x="15430500" y="653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139316</xdr:rowOff>
    </xdr:from>
    <xdr:ext cx="469744" cy="259045"/>
    <xdr:sp macro="" textlink="">
      <xdr:nvSpPr>
        <xdr:cNvPr id="535" name="テキスト ボックス 534"/>
        <xdr:cNvSpPr txBox="1"/>
      </xdr:nvSpPr>
      <xdr:spPr>
        <a:xfrm>
          <a:off x="15246428" y="631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7862</xdr:rowOff>
    </xdr:from>
    <xdr:to>
      <xdr:col>76</xdr:col>
      <xdr:colOff>165100</xdr:colOff>
      <xdr:row>38</xdr:row>
      <xdr:rowOff>109462</xdr:rowOff>
    </xdr:to>
    <xdr:sp macro="" textlink="">
      <xdr:nvSpPr>
        <xdr:cNvPr id="536" name="楕円 535"/>
        <xdr:cNvSpPr/>
      </xdr:nvSpPr>
      <xdr:spPr>
        <a:xfrm>
          <a:off x="14541500" y="65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100589</xdr:rowOff>
    </xdr:from>
    <xdr:ext cx="469744" cy="259045"/>
    <xdr:sp macro="" textlink="">
      <xdr:nvSpPr>
        <xdr:cNvPr id="537" name="テキスト ボックス 536"/>
        <xdr:cNvSpPr txBox="1"/>
      </xdr:nvSpPr>
      <xdr:spPr>
        <a:xfrm>
          <a:off x="14357428" y="661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12822</xdr:rowOff>
    </xdr:from>
    <xdr:to>
      <xdr:col>72</xdr:col>
      <xdr:colOff>38100</xdr:colOff>
      <xdr:row>38</xdr:row>
      <xdr:rowOff>114422</xdr:rowOff>
    </xdr:to>
    <xdr:sp macro="" textlink="">
      <xdr:nvSpPr>
        <xdr:cNvPr id="538" name="楕円 537"/>
        <xdr:cNvSpPr/>
      </xdr:nvSpPr>
      <xdr:spPr>
        <a:xfrm>
          <a:off x="13652500" y="652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130949</xdr:rowOff>
    </xdr:from>
    <xdr:ext cx="469744" cy="259045"/>
    <xdr:sp macro="" textlink="">
      <xdr:nvSpPr>
        <xdr:cNvPr id="539" name="テキスト ボックス 538"/>
        <xdr:cNvSpPr txBox="1"/>
      </xdr:nvSpPr>
      <xdr:spPr>
        <a:xfrm>
          <a:off x="13468428" y="630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12319</xdr:rowOff>
    </xdr:from>
    <xdr:to>
      <xdr:col>67</xdr:col>
      <xdr:colOff>101600</xdr:colOff>
      <xdr:row>38</xdr:row>
      <xdr:rowOff>113919</xdr:rowOff>
    </xdr:to>
    <xdr:sp macro="" textlink="">
      <xdr:nvSpPr>
        <xdr:cNvPr id="540" name="楕円 539"/>
        <xdr:cNvSpPr/>
      </xdr:nvSpPr>
      <xdr:spPr>
        <a:xfrm>
          <a:off x="12763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105046</xdr:rowOff>
    </xdr:from>
    <xdr:ext cx="469744" cy="259045"/>
    <xdr:sp macro="" textlink="">
      <xdr:nvSpPr>
        <xdr:cNvPr id="541" name="テキスト ボックス 540"/>
        <xdr:cNvSpPr txBox="1"/>
      </xdr:nvSpPr>
      <xdr:spPr>
        <a:xfrm>
          <a:off x="12579428" y="66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128763</xdr:rowOff>
    </xdr:from>
    <xdr:to>
      <xdr:col>85</xdr:col>
      <xdr:colOff>127000</xdr:colOff>
      <xdr:row>58</xdr:row>
      <xdr:rowOff>72629</xdr:rowOff>
    </xdr:to>
    <xdr:cxnSp macro="">
      <xdr:nvCxnSpPr>
        <xdr:cNvPr id="569" name="直線コネクタ 568"/>
        <xdr:cNvCxnSpPr/>
      </xdr:nvCxnSpPr>
      <xdr:spPr>
        <a:xfrm flipV="1">
          <a:off x="15481300" y="9901413"/>
          <a:ext cx="838200" cy="1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3447</xdr:rowOff>
    </xdr:from>
    <xdr:ext cx="534377" cy="259045"/>
    <xdr:sp macro="" textlink="">
      <xdr:nvSpPr>
        <xdr:cNvPr id="570" name="教育費平均値テキスト"/>
        <xdr:cNvSpPr txBox="1"/>
      </xdr:nvSpPr>
      <xdr:spPr>
        <a:xfrm>
          <a:off x="16370300" y="994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53664</xdr:rowOff>
    </xdr:from>
    <xdr:to>
      <xdr:col>81</xdr:col>
      <xdr:colOff>50800</xdr:colOff>
      <xdr:row>58</xdr:row>
      <xdr:rowOff>72629</xdr:rowOff>
    </xdr:to>
    <xdr:cxnSp macro="">
      <xdr:nvCxnSpPr>
        <xdr:cNvPr id="572" name="直線コネクタ 571"/>
        <xdr:cNvCxnSpPr/>
      </xdr:nvCxnSpPr>
      <xdr:spPr>
        <a:xfrm>
          <a:off x="14592300" y="9997764"/>
          <a:ext cx="889000" cy="1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149422</xdr:rowOff>
    </xdr:from>
    <xdr:ext cx="534377" cy="259045"/>
    <xdr:sp macro="" textlink="">
      <xdr:nvSpPr>
        <xdr:cNvPr id="574" name="テキスト ボックス 573"/>
        <xdr:cNvSpPr txBox="1"/>
      </xdr:nvSpPr>
      <xdr:spPr>
        <a:xfrm>
          <a:off x="15214111" y="100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53664</xdr:rowOff>
    </xdr:from>
    <xdr:to>
      <xdr:col>76</xdr:col>
      <xdr:colOff>114300</xdr:colOff>
      <xdr:row>58</xdr:row>
      <xdr:rowOff>67526</xdr:rowOff>
    </xdr:to>
    <xdr:cxnSp macro="">
      <xdr:nvCxnSpPr>
        <xdr:cNvPr id="575" name="直線コネクタ 574"/>
        <xdr:cNvCxnSpPr/>
      </xdr:nvCxnSpPr>
      <xdr:spPr>
        <a:xfrm flipV="1">
          <a:off x="13703300" y="9997764"/>
          <a:ext cx="8890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153491</xdr:rowOff>
    </xdr:from>
    <xdr:ext cx="534377" cy="259045"/>
    <xdr:sp macro="" textlink="">
      <xdr:nvSpPr>
        <xdr:cNvPr id="577" name="テキスト ボックス 576"/>
        <xdr:cNvSpPr txBox="1"/>
      </xdr:nvSpPr>
      <xdr:spPr>
        <a:xfrm>
          <a:off x="14325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67526</xdr:rowOff>
    </xdr:from>
    <xdr:to>
      <xdr:col>71</xdr:col>
      <xdr:colOff>177800</xdr:colOff>
      <xdr:row>59</xdr:row>
      <xdr:rowOff>28582</xdr:rowOff>
    </xdr:to>
    <xdr:cxnSp macro="">
      <xdr:nvCxnSpPr>
        <xdr:cNvPr id="578" name="直線コネクタ 577"/>
        <xdr:cNvCxnSpPr/>
      </xdr:nvCxnSpPr>
      <xdr:spPr>
        <a:xfrm flipV="1">
          <a:off x="12814300" y="10011626"/>
          <a:ext cx="889000" cy="13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4563</xdr:rowOff>
    </xdr:from>
    <xdr:ext cx="534377" cy="259045"/>
    <xdr:sp macro="" textlink="">
      <xdr:nvSpPr>
        <xdr:cNvPr id="580" name="テキスト ボックス 579"/>
        <xdr:cNvSpPr txBox="1"/>
      </xdr:nvSpPr>
      <xdr:spPr>
        <a:xfrm>
          <a:off x="13436111" y="101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29524</xdr:rowOff>
    </xdr:from>
    <xdr:ext cx="534377" cy="259045"/>
    <xdr:sp macro="" textlink="">
      <xdr:nvSpPr>
        <xdr:cNvPr id="582" name="テキスト ボックス 581"/>
        <xdr:cNvSpPr txBox="1"/>
      </xdr:nvSpPr>
      <xdr:spPr>
        <a:xfrm>
          <a:off x="12547111" y="98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77963</xdr:rowOff>
    </xdr:from>
    <xdr:to>
      <xdr:col>85</xdr:col>
      <xdr:colOff>177800</xdr:colOff>
      <xdr:row>58</xdr:row>
      <xdr:rowOff>8113</xdr:rowOff>
    </xdr:to>
    <xdr:sp macro="" textlink="">
      <xdr:nvSpPr>
        <xdr:cNvPr id="588" name="楕円 587"/>
        <xdr:cNvSpPr/>
      </xdr:nvSpPr>
      <xdr:spPr>
        <a:xfrm>
          <a:off x="16268700" y="98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100840</xdr:rowOff>
    </xdr:from>
    <xdr:ext cx="534377" cy="259045"/>
    <xdr:sp macro="" textlink="">
      <xdr:nvSpPr>
        <xdr:cNvPr id="589" name="教育費該当値テキスト"/>
        <xdr:cNvSpPr txBox="1"/>
      </xdr:nvSpPr>
      <xdr:spPr>
        <a:xfrm>
          <a:off x="16370300" y="970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21829</xdr:rowOff>
    </xdr:from>
    <xdr:to>
      <xdr:col>81</xdr:col>
      <xdr:colOff>101600</xdr:colOff>
      <xdr:row>58</xdr:row>
      <xdr:rowOff>123429</xdr:rowOff>
    </xdr:to>
    <xdr:sp macro="" textlink="">
      <xdr:nvSpPr>
        <xdr:cNvPr id="590" name="楕円 589"/>
        <xdr:cNvSpPr/>
      </xdr:nvSpPr>
      <xdr:spPr>
        <a:xfrm>
          <a:off x="15430500" y="99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139956</xdr:rowOff>
    </xdr:from>
    <xdr:ext cx="534377" cy="259045"/>
    <xdr:sp macro="" textlink="">
      <xdr:nvSpPr>
        <xdr:cNvPr id="591" name="テキスト ボックス 590"/>
        <xdr:cNvSpPr txBox="1"/>
      </xdr:nvSpPr>
      <xdr:spPr>
        <a:xfrm>
          <a:off x="15214111" y="97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2864</xdr:rowOff>
    </xdr:from>
    <xdr:to>
      <xdr:col>76</xdr:col>
      <xdr:colOff>165100</xdr:colOff>
      <xdr:row>58</xdr:row>
      <xdr:rowOff>104464</xdr:rowOff>
    </xdr:to>
    <xdr:sp macro="" textlink="">
      <xdr:nvSpPr>
        <xdr:cNvPr id="592" name="楕円 591"/>
        <xdr:cNvSpPr/>
      </xdr:nvSpPr>
      <xdr:spPr>
        <a:xfrm>
          <a:off x="14541500" y="99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120991</xdr:rowOff>
    </xdr:from>
    <xdr:ext cx="534377" cy="259045"/>
    <xdr:sp macro="" textlink="">
      <xdr:nvSpPr>
        <xdr:cNvPr id="593" name="テキスト ボックス 592"/>
        <xdr:cNvSpPr txBox="1"/>
      </xdr:nvSpPr>
      <xdr:spPr>
        <a:xfrm>
          <a:off x="14325111" y="97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16726</xdr:rowOff>
    </xdr:from>
    <xdr:to>
      <xdr:col>72</xdr:col>
      <xdr:colOff>38100</xdr:colOff>
      <xdr:row>58</xdr:row>
      <xdr:rowOff>118326</xdr:rowOff>
    </xdr:to>
    <xdr:sp macro="" textlink="">
      <xdr:nvSpPr>
        <xdr:cNvPr id="594" name="楕円 593"/>
        <xdr:cNvSpPr/>
      </xdr:nvSpPr>
      <xdr:spPr>
        <a:xfrm>
          <a:off x="13652500" y="99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134853</xdr:rowOff>
    </xdr:from>
    <xdr:ext cx="534377" cy="259045"/>
    <xdr:sp macro="" textlink="">
      <xdr:nvSpPr>
        <xdr:cNvPr id="595" name="テキスト ボックス 594"/>
        <xdr:cNvSpPr txBox="1"/>
      </xdr:nvSpPr>
      <xdr:spPr>
        <a:xfrm>
          <a:off x="13436111" y="97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149232</xdr:rowOff>
    </xdr:from>
    <xdr:to>
      <xdr:col>67</xdr:col>
      <xdr:colOff>101600</xdr:colOff>
      <xdr:row>59</xdr:row>
      <xdr:rowOff>79382</xdr:rowOff>
    </xdr:to>
    <xdr:sp macro="" textlink="">
      <xdr:nvSpPr>
        <xdr:cNvPr id="596" name="楕円 595"/>
        <xdr:cNvSpPr/>
      </xdr:nvSpPr>
      <xdr:spPr>
        <a:xfrm>
          <a:off x="12763500" y="100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70509</xdr:rowOff>
    </xdr:from>
    <xdr:ext cx="534377" cy="259045"/>
    <xdr:sp macro="" textlink="">
      <xdr:nvSpPr>
        <xdr:cNvPr id="597" name="テキスト ボックス 596"/>
        <xdr:cNvSpPr txBox="1"/>
      </xdr:nvSpPr>
      <xdr:spPr>
        <a:xfrm>
          <a:off x="12547111" y="1018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74385</xdr:rowOff>
    </xdr:from>
    <xdr:to>
      <xdr:col>76</xdr:col>
      <xdr:colOff>114300</xdr:colOff>
      <xdr:row>79</xdr:row>
      <xdr:rowOff>98879</xdr:rowOff>
    </xdr:to>
    <xdr:cxnSp macro="">
      <xdr:nvCxnSpPr>
        <xdr:cNvPr id="634" name="直線コネクタ 633"/>
        <xdr:cNvCxnSpPr/>
      </xdr:nvCxnSpPr>
      <xdr:spPr>
        <a:xfrm>
          <a:off x="13703300" y="12761685"/>
          <a:ext cx="889000" cy="88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33565</xdr:rowOff>
    </xdr:from>
    <xdr:to>
      <xdr:col>71</xdr:col>
      <xdr:colOff>177800</xdr:colOff>
      <xdr:row>74</xdr:row>
      <xdr:rowOff>74385</xdr:rowOff>
    </xdr:to>
    <xdr:cxnSp macro="">
      <xdr:nvCxnSpPr>
        <xdr:cNvPr id="637" name="直線コネクタ 636"/>
        <xdr:cNvCxnSpPr/>
      </xdr:nvCxnSpPr>
      <xdr:spPr>
        <a:xfrm>
          <a:off x="12814300" y="12206515"/>
          <a:ext cx="889000" cy="5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50998</xdr:rowOff>
    </xdr:from>
    <xdr:ext cx="313932" cy="259045"/>
    <xdr:sp macro="" textlink="">
      <xdr:nvSpPr>
        <xdr:cNvPr id="639" name="テキスト ボックス 638"/>
        <xdr:cNvSpPr txBox="1"/>
      </xdr:nvSpPr>
      <xdr:spPr>
        <a:xfrm>
          <a:off x="13546333" y="13424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83656</xdr:rowOff>
    </xdr:from>
    <xdr:ext cx="313932" cy="259045"/>
    <xdr:sp macro="" textlink="">
      <xdr:nvSpPr>
        <xdr:cNvPr id="641" name="テキスト ボックス 640"/>
        <xdr:cNvSpPr txBox="1"/>
      </xdr:nvSpPr>
      <xdr:spPr>
        <a:xfrm>
          <a:off x="12657333" y="13456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23585</xdr:rowOff>
    </xdr:from>
    <xdr:to>
      <xdr:col>72</xdr:col>
      <xdr:colOff>38100</xdr:colOff>
      <xdr:row>74</xdr:row>
      <xdr:rowOff>125185</xdr:rowOff>
    </xdr:to>
    <xdr:sp macro="" textlink="">
      <xdr:nvSpPr>
        <xdr:cNvPr id="653" name="楕円 652"/>
        <xdr:cNvSpPr/>
      </xdr:nvSpPr>
      <xdr:spPr>
        <a:xfrm>
          <a:off x="13652500" y="127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72</xdr:row>
      <xdr:rowOff>141712</xdr:rowOff>
    </xdr:from>
    <xdr:ext cx="313932" cy="259045"/>
    <xdr:sp macro="" textlink="">
      <xdr:nvSpPr>
        <xdr:cNvPr id="654" name="テキスト ボックス 653"/>
        <xdr:cNvSpPr txBox="1"/>
      </xdr:nvSpPr>
      <xdr:spPr>
        <a:xfrm>
          <a:off x="13546333" y="12486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154215</xdr:rowOff>
    </xdr:from>
    <xdr:to>
      <xdr:col>67</xdr:col>
      <xdr:colOff>101600</xdr:colOff>
      <xdr:row>71</xdr:row>
      <xdr:rowOff>84365</xdr:rowOff>
    </xdr:to>
    <xdr:sp macro="" textlink="">
      <xdr:nvSpPr>
        <xdr:cNvPr id="655" name="楕円 654"/>
        <xdr:cNvSpPr/>
      </xdr:nvSpPr>
      <xdr:spPr>
        <a:xfrm>
          <a:off x="12763500" y="121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100892</xdr:rowOff>
    </xdr:from>
    <xdr:ext cx="313932" cy="259045"/>
    <xdr:sp macro="" textlink="">
      <xdr:nvSpPr>
        <xdr:cNvPr id="656" name="テキスト ボックス 655"/>
        <xdr:cNvSpPr txBox="1"/>
      </xdr:nvSpPr>
      <xdr:spPr>
        <a:xfrm>
          <a:off x="12657333" y="11930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133386</xdr:rowOff>
    </xdr:from>
    <xdr:to>
      <xdr:col>85</xdr:col>
      <xdr:colOff>127000</xdr:colOff>
      <xdr:row>93</xdr:row>
      <xdr:rowOff>143945</xdr:rowOff>
    </xdr:to>
    <xdr:cxnSp macro="">
      <xdr:nvCxnSpPr>
        <xdr:cNvPr id="687" name="直線コネクタ 686"/>
        <xdr:cNvCxnSpPr/>
      </xdr:nvCxnSpPr>
      <xdr:spPr>
        <a:xfrm flipV="1">
          <a:off x="15481300" y="16078236"/>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45446</xdr:rowOff>
    </xdr:from>
    <xdr:ext cx="469744" cy="259045"/>
    <xdr:sp macro="" textlink="">
      <xdr:nvSpPr>
        <xdr:cNvPr id="688" name="公債費平均値テキスト"/>
        <xdr:cNvSpPr txBox="1"/>
      </xdr:nvSpPr>
      <xdr:spPr>
        <a:xfrm>
          <a:off x="16370300" y="16333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143945</xdr:rowOff>
    </xdr:from>
    <xdr:to>
      <xdr:col>81</xdr:col>
      <xdr:colOff>50800</xdr:colOff>
      <xdr:row>94</xdr:row>
      <xdr:rowOff>4826</xdr:rowOff>
    </xdr:to>
    <xdr:cxnSp macro="">
      <xdr:nvCxnSpPr>
        <xdr:cNvPr id="690" name="直線コネクタ 689"/>
        <xdr:cNvCxnSpPr/>
      </xdr:nvCxnSpPr>
      <xdr:spPr>
        <a:xfrm flipV="1">
          <a:off x="14592300" y="16088795"/>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15512</xdr:rowOff>
    </xdr:from>
    <xdr:ext cx="469744" cy="259045"/>
    <xdr:sp macro="" textlink="">
      <xdr:nvSpPr>
        <xdr:cNvPr id="692" name="テキスト ボックス 691"/>
        <xdr:cNvSpPr txBox="1"/>
      </xdr:nvSpPr>
      <xdr:spPr>
        <a:xfrm>
          <a:off x="15246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169636</xdr:rowOff>
    </xdr:from>
    <xdr:to>
      <xdr:col>76</xdr:col>
      <xdr:colOff>114300</xdr:colOff>
      <xdr:row>94</xdr:row>
      <xdr:rowOff>4826</xdr:rowOff>
    </xdr:to>
    <xdr:cxnSp macro="">
      <xdr:nvCxnSpPr>
        <xdr:cNvPr id="693" name="直線コネクタ 692"/>
        <xdr:cNvCxnSpPr/>
      </xdr:nvCxnSpPr>
      <xdr:spPr>
        <a:xfrm>
          <a:off x="13703300" y="16114486"/>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706</xdr:rowOff>
    </xdr:from>
    <xdr:ext cx="469744" cy="259045"/>
    <xdr:sp macro="" textlink="">
      <xdr:nvSpPr>
        <xdr:cNvPr id="695" name="テキスト ボックス 694"/>
        <xdr:cNvSpPr txBox="1"/>
      </xdr:nvSpPr>
      <xdr:spPr>
        <a:xfrm>
          <a:off x="14357428" y="162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103451</xdr:rowOff>
    </xdr:from>
    <xdr:to>
      <xdr:col>71</xdr:col>
      <xdr:colOff>177800</xdr:colOff>
      <xdr:row>93</xdr:row>
      <xdr:rowOff>169636</xdr:rowOff>
    </xdr:to>
    <xdr:cxnSp macro="">
      <xdr:nvCxnSpPr>
        <xdr:cNvPr id="696" name="直線コネクタ 695"/>
        <xdr:cNvCxnSpPr/>
      </xdr:nvCxnSpPr>
      <xdr:spPr>
        <a:xfrm>
          <a:off x="12814300" y="16048301"/>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150857</xdr:rowOff>
    </xdr:from>
    <xdr:ext cx="469744" cy="259045"/>
    <xdr:sp macro="" textlink="">
      <xdr:nvSpPr>
        <xdr:cNvPr id="698" name="テキスト ボックス 697"/>
        <xdr:cNvSpPr txBox="1"/>
      </xdr:nvSpPr>
      <xdr:spPr>
        <a:xfrm>
          <a:off x="13468428" y="1575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20119</xdr:rowOff>
    </xdr:from>
    <xdr:ext cx="534377" cy="259045"/>
    <xdr:sp macro="" textlink="">
      <xdr:nvSpPr>
        <xdr:cNvPr id="700" name="テキスト ボックス 699"/>
        <xdr:cNvSpPr txBox="1"/>
      </xdr:nvSpPr>
      <xdr:spPr>
        <a:xfrm>
          <a:off x="12547111" y="156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82586</xdr:rowOff>
    </xdr:from>
    <xdr:to>
      <xdr:col>85</xdr:col>
      <xdr:colOff>177800</xdr:colOff>
      <xdr:row>94</xdr:row>
      <xdr:rowOff>12736</xdr:rowOff>
    </xdr:to>
    <xdr:sp macro="" textlink="">
      <xdr:nvSpPr>
        <xdr:cNvPr id="706" name="楕円 705"/>
        <xdr:cNvSpPr/>
      </xdr:nvSpPr>
      <xdr:spPr>
        <a:xfrm>
          <a:off x="16268700" y="160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105463</xdr:rowOff>
    </xdr:from>
    <xdr:ext cx="469744" cy="259045"/>
    <xdr:sp macro="" textlink="">
      <xdr:nvSpPr>
        <xdr:cNvPr id="707" name="公債費該当値テキスト"/>
        <xdr:cNvSpPr txBox="1"/>
      </xdr:nvSpPr>
      <xdr:spPr>
        <a:xfrm>
          <a:off x="16370300" y="1587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93145</xdr:rowOff>
    </xdr:from>
    <xdr:to>
      <xdr:col>81</xdr:col>
      <xdr:colOff>101600</xdr:colOff>
      <xdr:row>94</xdr:row>
      <xdr:rowOff>23295</xdr:rowOff>
    </xdr:to>
    <xdr:sp macro="" textlink="">
      <xdr:nvSpPr>
        <xdr:cNvPr id="708" name="楕円 707"/>
        <xdr:cNvSpPr/>
      </xdr:nvSpPr>
      <xdr:spPr>
        <a:xfrm>
          <a:off x="15430500" y="160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39822</xdr:rowOff>
    </xdr:from>
    <xdr:ext cx="469744" cy="259045"/>
    <xdr:sp macro="" textlink="">
      <xdr:nvSpPr>
        <xdr:cNvPr id="709" name="テキスト ボックス 708"/>
        <xdr:cNvSpPr txBox="1"/>
      </xdr:nvSpPr>
      <xdr:spPr>
        <a:xfrm>
          <a:off x="15246428" y="158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125476</xdr:rowOff>
    </xdr:from>
    <xdr:to>
      <xdr:col>76</xdr:col>
      <xdr:colOff>165100</xdr:colOff>
      <xdr:row>94</xdr:row>
      <xdr:rowOff>55626</xdr:rowOff>
    </xdr:to>
    <xdr:sp macro="" textlink="">
      <xdr:nvSpPr>
        <xdr:cNvPr id="710" name="楕円 709"/>
        <xdr:cNvSpPr/>
      </xdr:nvSpPr>
      <xdr:spPr>
        <a:xfrm>
          <a:off x="14541500" y="160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72153</xdr:rowOff>
    </xdr:from>
    <xdr:ext cx="469744" cy="259045"/>
    <xdr:sp macro="" textlink="">
      <xdr:nvSpPr>
        <xdr:cNvPr id="711" name="テキスト ボックス 710"/>
        <xdr:cNvSpPr txBox="1"/>
      </xdr:nvSpPr>
      <xdr:spPr>
        <a:xfrm>
          <a:off x="14357428" y="1584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118836</xdr:rowOff>
    </xdr:from>
    <xdr:to>
      <xdr:col>72</xdr:col>
      <xdr:colOff>38100</xdr:colOff>
      <xdr:row>94</xdr:row>
      <xdr:rowOff>48986</xdr:rowOff>
    </xdr:to>
    <xdr:sp macro="" textlink="">
      <xdr:nvSpPr>
        <xdr:cNvPr id="712" name="楕円 711"/>
        <xdr:cNvSpPr/>
      </xdr:nvSpPr>
      <xdr:spPr>
        <a:xfrm>
          <a:off x="13652500" y="1606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40113</xdr:rowOff>
    </xdr:from>
    <xdr:ext cx="469744" cy="259045"/>
    <xdr:sp macro="" textlink="">
      <xdr:nvSpPr>
        <xdr:cNvPr id="713" name="テキスト ボックス 712"/>
        <xdr:cNvSpPr txBox="1"/>
      </xdr:nvSpPr>
      <xdr:spPr>
        <a:xfrm>
          <a:off x="13468428" y="1615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52651</xdr:rowOff>
    </xdr:from>
    <xdr:to>
      <xdr:col>67</xdr:col>
      <xdr:colOff>101600</xdr:colOff>
      <xdr:row>93</xdr:row>
      <xdr:rowOff>154251</xdr:rowOff>
    </xdr:to>
    <xdr:sp macro="" textlink="">
      <xdr:nvSpPr>
        <xdr:cNvPr id="714" name="楕円 713"/>
        <xdr:cNvSpPr/>
      </xdr:nvSpPr>
      <xdr:spPr>
        <a:xfrm>
          <a:off x="12763500" y="159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145378</xdr:rowOff>
    </xdr:from>
    <xdr:ext cx="469744" cy="259045"/>
    <xdr:sp macro="" textlink="">
      <xdr:nvSpPr>
        <xdr:cNvPr id="715" name="テキスト ボックス 714"/>
        <xdr:cNvSpPr txBox="1"/>
      </xdr:nvSpPr>
      <xdr:spPr>
        <a:xfrm>
          <a:off x="12579428" y="1609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9" name="直線コネクタ 738"/>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2"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3" name="直線コネクタ 742"/>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5"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6" name="フローチャート: 判断 745"/>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8" name="フローチャート: 判断 747"/>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9" name="テキスト ボックス 748"/>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1" name="フローチャート: 判断 750"/>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2" name="テキスト ボックス 751"/>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4" name="フローチャート: 判断 753"/>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5" name="テキスト ボックス 754"/>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6" name="フローチャート: 判断 755"/>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7" name="テキスト ボックス 756"/>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歳出総額の住民一人当たりのコストは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411,238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円となり、前年度の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398,069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13,169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土木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が減となった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一方、教育費が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大幅な増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となったことが主な要因となっている。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43,836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円で、前年度比</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2,907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施設建設基金積立金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などが要因となっている。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223,941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円で、前年度比</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1,364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となった。保育所待機児童対策に伴う入所児童数の増による関係経費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加したものの、臨時福祉給付金等事業の終了などが要因となっている。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25,861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円で、前年度比</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915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円の減となった。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まちづくり基金積立金の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減などが要因となっている。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教育費は住民一人当たり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69,946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円で、前年度比</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12,611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大幅な増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学校改築事業費や学校リフレッシュ改修費の増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などが要因となっている。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も、学校の改築など多額の経費が必要となることが見込まれるため、適切な地方債の活用や、計画的な基金への積立てを行っていく必要がある。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税収増等により結果的に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しを行わなかったため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％となった。実質収支額は、実質収支額が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減少となり、さらに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が増加したため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実質単年度収支は、実質単年度収支額の増加により、前年度より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引き続き厳しい財政状況ではあるが、内部努力の徹底と外部化を基軸とした事務事業の見直しに取り組んでいく。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一般会計及びすべての特別会計において赤字は生じていない。今後とも、各会計で適正な財政運営を行っていく。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149418926</v>
      </c>
      <c r="BO4" s="461"/>
      <c r="BP4" s="461"/>
      <c r="BQ4" s="461"/>
      <c r="BR4" s="461"/>
      <c r="BS4" s="461"/>
      <c r="BT4" s="461"/>
      <c r="BU4" s="462"/>
      <c r="BV4" s="460">
        <v>143202189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v>
      </c>
      <c r="CU4" s="642"/>
      <c r="CV4" s="642"/>
      <c r="CW4" s="642"/>
      <c r="CX4" s="642"/>
      <c r="CY4" s="642"/>
      <c r="CZ4" s="642"/>
      <c r="DA4" s="643"/>
      <c r="DB4" s="641">
        <v>5.5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144745755</v>
      </c>
      <c r="BO5" s="466"/>
      <c r="BP5" s="466"/>
      <c r="BQ5" s="466"/>
      <c r="BR5" s="466"/>
      <c r="BS5" s="466"/>
      <c r="BT5" s="466"/>
      <c r="BU5" s="467"/>
      <c r="BV5" s="465">
        <v>138539799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81.599999999999994</v>
      </c>
      <c r="CU5" s="436"/>
      <c r="CV5" s="436"/>
      <c r="CW5" s="436"/>
      <c r="CX5" s="436"/>
      <c r="CY5" s="436"/>
      <c r="CZ5" s="436"/>
      <c r="DA5" s="437"/>
      <c r="DB5" s="435">
        <v>85.2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4673171</v>
      </c>
      <c r="BO6" s="466"/>
      <c r="BP6" s="466"/>
      <c r="BQ6" s="466"/>
      <c r="BR6" s="466"/>
      <c r="BS6" s="466"/>
      <c r="BT6" s="466"/>
      <c r="BU6" s="467"/>
      <c r="BV6" s="465">
        <v>4662390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81.599999999999994</v>
      </c>
      <c r="CU6" s="616"/>
      <c r="CV6" s="616"/>
      <c r="CW6" s="616"/>
      <c r="CX6" s="616"/>
      <c r="CY6" s="616"/>
      <c r="CZ6" s="616"/>
      <c r="DA6" s="617"/>
      <c r="DB6" s="615">
        <v>85.2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80400</v>
      </c>
      <c r="BO7" s="466"/>
      <c r="BP7" s="466"/>
      <c r="BQ7" s="466"/>
      <c r="BR7" s="466"/>
      <c r="BS7" s="466"/>
      <c r="BT7" s="466"/>
      <c r="BU7" s="467"/>
      <c r="BV7" s="465">
        <v>67896</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91444691</v>
      </c>
      <c r="CU7" s="466"/>
      <c r="CV7" s="466"/>
      <c r="CW7" s="466"/>
      <c r="CX7" s="466"/>
      <c r="CY7" s="466"/>
      <c r="CZ7" s="466"/>
      <c r="DA7" s="467"/>
      <c r="DB7" s="465">
        <v>84180720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4592771</v>
      </c>
      <c r="BO8" s="466"/>
      <c r="BP8" s="466"/>
      <c r="BQ8" s="466"/>
      <c r="BR8" s="466"/>
      <c r="BS8" s="466"/>
      <c r="BT8" s="466"/>
      <c r="BU8" s="467"/>
      <c r="BV8" s="465">
        <v>4594494</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0.39</v>
      </c>
      <c r="CU8" s="579"/>
      <c r="CV8" s="579"/>
      <c r="CW8" s="579"/>
      <c r="CX8" s="579"/>
      <c r="CY8" s="579"/>
      <c r="CZ8" s="579"/>
      <c r="DA8" s="580"/>
      <c r="DB8" s="578">
        <v>0.4</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341076</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110</v>
      </c>
      <c r="AV9" s="523"/>
      <c r="AW9" s="523"/>
      <c r="AX9" s="523"/>
      <c r="AY9" s="445" t="s">
        <v>117</v>
      </c>
      <c r="AZ9" s="446"/>
      <c r="BA9" s="446"/>
      <c r="BB9" s="446"/>
      <c r="BC9" s="446"/>
      <c r="BD9" s="446"/>
      <c r="BE9" s="446"/>
      <c r="BF9" s="446"/>
      <c r="BG9" s="446"/>
      <c r="BH9" s="446"/>
      <c r="BI9" s="446"/>
      <c r="BJ9" s="446"/>
      <c r="BK9" s="446"/>
      <c r="BL9" s="446"/>
      <c r="BM9" s="447"/>
      <c r="BN9" s="465">
        <v>-1723</v>
      </c>
      <c r="BO9" s="466"/>
      <c r="BP9" s="466"/>
      <c r="BQ9" s="466"/>
      <c r="BR9" s="466"/>
      <c r="BS9" s="466"/>
      <c r="BT9" s="466"/>
      <c r="BU9" s="467"/>
      <c r="BV9" s="465">
        <v>742747</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3.2</v>
      </c>
      <c r="CU9" s="436"/>
      <c r="CV9" s="436"/>
      <c r="CW9" s="436"/>
      <c r="CX9" s="436"/>
      <c r="CY9" s="436"/>
      <c r="CZ9" s="436"/>
      <c r="DA9" s="437"/>
      <c r="DB9" s="435">
        <v>3.3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335544</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110</v>
      </c>
      <c r="AV10" s="523"/>
      <c r="AW10" s="523"/>
      <c r="AX10" s="523"/>
      <c r="AY10" s="445" t="s">
        <v>121</v>
      </c>
      <c r="AZ10" s="446"/>
      <c r="BA10" s="446"/>
      <c r="BB10" s="446"/>
      <c r="BC10" s="446"/>
      <c r="BD10" s="446"/>
      <c r="BE10" s="446"/>
      <c r="BF10" s="446"/>
      <c r="BG10" s="446"/>
      <c r="BH10" s="446"/>
      <c r="BI10" s="446"/>
      <c r="BJ10" s="446"/>
      <c r="BK10" s="446"/>
      <c r="BL10" s="446"/>
      <c r="BM10" s="447"/>
      <c r="BN10" s="465">
        <v>10708</v>
      </c>
      <c r="BO10" s="466"/>
      <c r="BP10" s="466"/>
      <c r="BQ10" s="466"/>
      <c r="BR10" s="466"/>
      <c r="BS10" s="466"/>
      <c r="BT10" s="466"/>
      <c r="BU10" s="467"/>
      <c r="BV10" s="465">
        <v>12327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110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351976</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2000000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329355</v>
      </c>
      <c r="S13" s="569"/>
      <c r="T13" s="569"/>
      <c r="U13" s="569"/>
      <c r="V13" s="570"/>
      <c r="W13" s="556" t="s">
        <v>140</v>
      </c>
      <c r="X13" s="478"/>
      <c r="Y13" s="478"/>
      <c r="Z13" s="478"/>
      <c r="AA13" s="478"/>
      <c r="AB13" s="479"/>
      <c r="AC13" s="441">
        <v>93</v>
      </c>
      <c r="AD13" s="442"/>
      <c r="AE13" s="442"/>
      <c r="AF13" s="442"/>
      <c r="AG13" s="443"/>
      <c r="AH13" s="441">
        <v>87</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8985</v>
      </c>
      <c r="BO13" s="466"/>
      <c r="BP13" s="466"/>
      <c r="BQ13" s="466"/>
      <c r="BR13" s="466"/>
      <c r="BS13" s="466"/>
      <c r="BT13" s="466"/>
      <c r="BU13" s="467"/>
      <c r="BV13" s="465">
        <v>-1244926</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-3.4</v>
      </c>
      <c r="CU13" s="436"/>
      <c r="CV13" s="436"/>
      <c r="CW13" s="436"/>
      <c r="CX13" s="436"/>
      <c r="CY13" s="436"/>
      <c r="CZ13" s="436"/>
      <c r="DA13" s="437"/>
      <c r="DB13" s="435">
        <v>-3.7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348030</v>
      </c>
      <c r="S14" s="569"/>
      <c r="T14" s="569"/>
      <c r="U14" s="569"/>
      <c r="V14" s="570"/>
      <c r="W14" s="571"/>
      <c r="X14" s="481"/>
      <c r="Y14" s="481"/>
      <c r="Z14" s="481"/>
      <c r="AA14" s="481"/>
      <c r="AB14" s="482"/>
      <c r="AC14" s="561">
        <v>0.1</v>
      </c>
      <c r="AD14" s="562"/>
      <c r="AE14" s="562"/>
      <c r="AF14" s="562"/>
      <c r="AG14" s="563"/>
      <c r="AH14" s="561">
        <v>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147</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327076</v>
      </c>
      <c r="S15" s="569"/>
      <c r="T15" s="569"/>
      <c r="U15" s="569"/>
      <c r="V15" s="570"/>
      <c r="W15" s="556" t="s">
        <v>149</v>
      </c>
      <c r="X15" s="478"/>
      <c r="Y15" s="478"/>
      <c r="Z15" s="478"/>
      <c r="AA15" s="478"/>
      <c r="AB15" s="479"/>
      <c r="AC15" s="441">
        <v>20867</v>
      </c>
      <c r="AD15" s="442"/>
      <c r="AE15" s="442"/>
      <c r="AF15" s="442"/>
      <c r="AG15" s="443"/>
      <c r="AH15" s="441">
        <v>22756</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32204459</v>
      </c>
      <c r="BO15" s="461"/>
      <c r="BP15" s="461"/>
      <c r="BQ15" s="461"/>
      <c r="BR15" s="461"/>
      <c r="BS15" s="461"/>
      <c r="BT15" s="461"/>
      <c r="BU15" s="462"/>
      <c r="BV15" s="460">
        <v>31763851</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16.899999999999999</v>
      </c>
      <c r="AD16" s="562"/>
      <c r="AE16" s="562"/>
      <c r="AF16" s="562"/>
      <c r="AG16" s="563"/>
      <c r="AH16" s="561">
        <v>17.100000000000001</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86993695</v>
      </c>
      <c r="BO16" s="466"/>
      <c r="BP16" s="466"/>
      <c r="BQ16" s="466"/>
      <c r="BR16" s="466"/>
      <c r="BS16" s="466"/>
      <c r="BT16" s="466"/>
      <c r="BU16" s="467"/>
      <c r="BV16" s="465">
        <v>79773945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102342</v>
      </c>
      <c r="AD17" s="442"/>
      <c r="AE17" s="442"/>
      <c r="AF17" s="442"/>
      <c r="AG17" s="443"/>
      <c r="AH17" s="441">
        <v>110353</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91444691</v>
      </c>
      <c r="BO17" s="466"/>
      <c r="BP17" s="466"/>
      <c r="BQ17" s="466"/>
      <c r="BR17" s="466"/>
      <c r="BS17" s="466"/>
      <c r="BT17" s="466"/>
      <c r="BU17" s="467"/>
      <c r="BV17" s="465">
        <v>84180720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20.61</v>
      </c>
      <c r="M18" s="530"/>
      <c r="N18" s="530"/>
      <c r="O18" s="530"/>
      <c r="P18" s="530"/>
      <c r="Q18" s="530"/>
      <c r="R18" s="531"/>
      <c r="S18" s="531"/>
      <c r="T18" s="531"/>
      <c r="U18" s="531"/>
      <c r="V18" s="532"/>
      <c r="W18" s="546"/>
      <c r="X18" s="547"/>
      <c r="Y18" s="547"/>
      <c r="Z18" s="547"/>
      <c r="AA18" s="547"/>
      <c r="AB18" s="557"/>
      <c r="AC18" s="429">
        <v>83</v>
      </c>
      <c r="AD18" s="430"/>
      <c r="AE18" s="430"/>
      <c r="AF18" s="430"/>
      <c r="AG18" s="533"/>
      <c r="AH18" s="429">
        <v>82.9</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75946759</v>
      </c>
      <c r="BO18" s="466"/>
      <c r="BP18" s="466"/>
      <c r="BQ18" s="466"/>
      <c r="BR18" s="466"/>
      <c r="BS18" s="466"/>
      <c r="BT18" s="466"/>
      <c r="BU18" s="467"/>
      <c r="BV18" s="465">
        <v>74109058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16549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99891522</v>
      </c>
      <c r="BO19" s="466"/>
      <c r="BP19" s="466"/>
      <c r="BQ19" s="466"/>
      <c r="BR19" s="466"/>
      <c r="BS19" s="466"/>
      <c r="BT19" s="466"/>
      <c r="BU19" s="467"/>
      <c r="BV19" s="465">
        <v>95463285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178379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27406172</v>
      </c>
      <c r="BO23" s="466"/>
      <c r="BP23" s="466"/>
      <c r="BQ23" s="466"/>
      <c r="BR23" s="466"/>
      <c r="BS23" s="466"/>
      <c r="BT23" s="466"/>
      <c r="BU23" s="467"/>
      <c r="BV23" s="465">
        <v>26443966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11538</v>
      </c>
      <c r="R24" s="442"/>
      <c r="S24" s="442"/>
      <c r="T24" s="442"/>
      <c r="U24" s="442"/>
      <c r="V24" s="443"/>
      <c r="W24" s="507"/>
      <c r="X24" s="498"/>
      <c r="Y24" s="499"/>
      <c r="Z24" s="438" t="s">
        <v>173</v>
      </c>
      <c r="AA24" s="439"/>
      <c r="AB24" s="439"/>
      <c r="AC24" s="439"/>
      <c r="AD24" s="439"/>
      <c r="AE24" s="439"/>
      <c r="AF24" s="439"/>
      <c r="AG24" s="440"/>
      <c r="AH24" s="441">
        <v>2546</v>
      </c>
      <c r="AI24" s="442"/>
      <c r="AJ24" s="442"/>
      <c r="AK24" s="442"/>
      <c r="AL24" s="443"/>
      <c r="AM24" s="441">
        <v>7515792</v>
      </c>
      <c r="AN24" s="442"/>
      <c r="AO24" s="442"/>
      <c r="AP24" s="442"/>
      <c r="AQ24" s="442"/>
      <c r="AR24" s="443"/>
      <c r="AS24" s="441">
        <v>2952</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17570868</v>
      </c>
      <c r="BO24" s="466"/>
      <c r="BP24" s="466"/>
      <c r="BQ24" s="466"/>
      <c r="BR24" s="466"/>
      <c r="BS24" s="466"/>
      <c r="BT24" s="466"/>
      <c r="BU24" s="467"/>
      <c r="BV24" s="465">
        <v>18496509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2</v>
      </c>
      <c r="M25" s="442"/>
      <c r="N25" s="442"/>
      <c r="O25" s="442"/>
      <c r="P25" s="443"/>
      <c r="Q25" s="441">
        <v>9241</v>
      </c>
      <c r="R25" s="442"/>
      <c r="S25" s="442"/>
      <c r="T25" s="442"/>
      <c r="U25" s="442"/>
      <c r="V25" s="443"/>
      <c r="W25" s="507"/>
      <c r="X25" s="498"/>
      <c r="Y25" s="499"/>
      <c r="Z25" s="438" t="s">
        <v>176</v>
      </c>
      <c r="AA25" s="439"/>
      <c r="AB25" s="439"/>
      <c r="AC25" s="439"/>
      <c r="AD25" s="439"/>
      <c r="AE25" s="439"/>
      <c r="AF25" s="439"/>
      <c r="AG25" s="440"/>
      <c r="AH25" s="441" t="s">
        <v>138</v>
      </c>
      <c r="AI25" s="442"/>
      <c r="AJ25" s="442"/>
      <c r="AK25" s="442"/>
      <c r="AL25" s="443"/>
      <c r="AM25" s="441" t="s">
        <v>128</v>
      </c>
      <c r="AN25" s="442"/>
      <c r="AO25" s="442"/>
      <c r="AP25" s="442"/>
      <c r="AQ25" s="442"/>
      <c r="AR25" s="443"/>
      <c r="AS25" s="441" t="s">
        <v>138</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28863603</v>
      </c>
      <c r="BO25" s="461"/>
      <c r="BP25" s="461"/>
      <c r="BQ25" s="461"/>
      <c r="BR25" s="461"/>
      <c r="BS25" s="461"/>
      <c r="BT25" s="461"/>
      <c r="BU25" s="462"/>
      <c r="BV25" s="460">
        <v>32440352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8463</v>
      </c>
      <c r="R26" s="442"/>
      <c r="S26" s="442"/>
      <c r="T26" s="442"/>
      <c r="U26" s="442"/>
      <c r="V26" s="443"/>
      <c r="W26" s="507"/>
      <c r="X26" s="498"/>
      <c r="Y26" s="499"/>
      <c r="Z26" s="438" t="s">
        <v>179</v>
      </c>
      <c r="AA26" s="520"/>
      <c r="AB26" s="520"/>
      <c r="AC26" s="520"/>
      <c r="AD26" s="520"/>
      <c r="AE26" s="520"/>
      <c r="AF26" s="520"/>
      <c r="AG26" s="521"/>
      <c r="AH26" s="441">
        <v>190</v>
      </c>
      <c r="AI26" s="442"/>
      <c r="AJ26" s="442"/>
      <c r="AK26" s="442"/>
      <c r="AL26" s="443"/>
      <c r="AM26" s="441">
        <v>567340</v>
      </c>
      <c r="AN26" s="442"/>
      <c r="AO26" s="442"/>
      <c r="AP26" s="442"/>
      <c r="AQ26" s="442"/>
      <c r="AR26" s="443"/>
      <c r="AS26" s="441">
        <v>2986</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v>100000</v>
      </c>
      <c r="BO26" s="466"/>
      <c r="BP26" s="466"/>
      <c r="BQ26" s="466"/>
      <c r="BR26" s="466"/>
      <c r="BS26" s="466"/>
      <c r="BT26" s="466"/>
      <c r="BU26" s="467"/>
      <c r="BV26" s="465">
        <v>50000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9288</v>
      </c>
      <c r="R27" s="442"/>
      <c r="S27" s="442"/>
      <c r="T27" s="442"/>
      <c r="U27" s="442"/>
      <c r="V27" s="443"/>
      <c r="W27" s="507"/>
      <c r="X27" s="498"/>
      <c r="Y27" s="499"/>
      <c r="Z27" s="438" t="s">
        <v>182</v>
      </c>
      <c r="AA27" s="439"/>
      <c r="AB27" s="439"/>
      <c r="AC27" s="439"/>
      <c r="AD27" s="439"/>
      <c r="AE27" s="439"/>
      <c r="AF27" s="439"/>
      <c r="AG27" s="440"/>
      <c r="AH27" s="441">
        <v>28</v>
      </c>
      <c r="AI27" s="442"/>
      <c r="AJ27" s="442"/>
      <c r="AK27" s="442"/>
      <c r="AL27" s="443"/>
      <c r="AM27" s="441">
        <v>86180</v>
      </c>
      <c r="AN27" s="442"/>
      <c r="AO27" s="442"/>
      <c r="AP27" s="442"/>
      <c r="AQ27" s="442"/>
      <c r="AR27" s="443"/>
      <c r="AS27" s="441">
        <v>3078</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138</v>
      </c>
      <c r="BO27" s="469"/>
      <c r="BP27" s="469"/>
      <c r="BQ27" s="469"/>
      <c r="BR27" s="469"/>
      <c r="BS27" s="469"/>
      <c r="BT27" s="469"/>
      <c r="BU27" s="470"/>
      <c r="BV27" s="468" t="s">
        <v>138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7972</v>
      </c>
      <c r="R28" s="442"/>
      <c r="S28" s="442"/>
      <c r="T28" s="442"/>
      <c r="U28" s="442"/>
      <c r="V28" s="443"/>
      <c r="W28" s="507"/>
      <c r="X28" s="498"/>
      <c r="Y28" s="499"/>
      <c r="Z28" s="438" t="s">
        <v>185</v>
      </c>
      <c r="AA28" s="439"/>
      <c r="AB28" s="439"/>
      <c r="AC28" s="439"/>
      <c r="AD28" s="439"/>
      <c r="AE28" s="439"/>
      <c r="AF28" s="439"/>
      <c r="AG28" s="440"/>
      <c r="AH28" s="441" t="s">
        <v>138</v>
      </c>
      <c r="AI28" s="442"/>
      <c r="AJ28" s="442"/>
      <c r="AK28" s="442"/>
      <c r="AL28" s="443"/>
      <c r="AM28" s="441" t="s">
        <v>129</v>
      </c>
      <c r="AN28" s="442"/>
      <c r="AO28" s="442"/>
      <c r="AP28" s="442"/>
      <c r="AQ28" s="442"/>
      <c r="AR28" s="443"/>
      <c r="AS28" s="441" t="s">
        <v>186</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17969092</v>
      </c>
      <c r="BO28" s="461"/>
      <c r="BP28" s="461"/>
      <c r="BQ28" s="461"/>
      <c r="BR28" s="461"/>
      <c r="BS28" s="461"/>
      <c r="BT28" s="461"/>
      <c r="BU28" s="462"/>
      <c r="BV28" s="460">
        <v>15661136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38</v>
      </c>
      <c r="M29" s="442"/>
      <c r="N29" s="442"/>
      <c r="O29" s="442"/>
      <c r="P29" s="443"/>
      <c r="Q29" s="441">
        <v>6186</v>
      </c>
      <c r="R29" s="442"/>
      <c r="S29" s="442"/>
      <c r="T29" s="442"/>
      <c r="U29" s="442"/>
      <c r="V29" s="443"/>
      <c r="W29" s="508"/>
      <c r="X29" s="509"/>
      <c r="Y29" s="510"/>
      <c r="Z29" s="438" t="s">
        <v>189</v>
      </c>
      <c r="AA29" s="439"/>
      <c r="AB29" s="439"/>
      <c r="AC29" s="439"/>
      <c r="AD29" s="439"/>
      <c r="AE29" s="439"/>
      <c r="AF29" s="439"/>
      <c r="AG29" s="440"/>
      <c r="AH29" s="441">
        <v>2574</v>
      </c>
      <c r="AI29" s="442"/>
      <c r="AJ29" s="442"/>
      <c r="AK29" s="442"/>
      <c r="AL29" s="443"/>
      <c r="AM29" s="441">
        <v>7601972</v>
      </c>
      <c r="AN29" s="442"/>
      <c r="AO29" s="442"/>
      <c r="AP29" s="442"/>
      <c r="AQ29" s="442"/>
      <c r="AR29" s="443"/>
      <c r="AS29" s="441">
        <v>2953</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1530195</v>
      </c>
      <c r="BO29" s="466"/>
      <c r="BP29" s="466"/>
      <c r="BQ29" s="466"/>
      <c r="BR29" s="466"/>
      <c r="BS29" s="466"/>
      <c r="BT29" s="466"/>
      <c r="BU29" s="467"/>
      <c r="BV29" s="465">
        <v>1329417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40361618</v>
      </c>
      <c r="BO30" s="469"/>
      <c r="BP30" s="469"/>
      <c r="BQ30" s="469"/>
      <c r="BR30" s="469"/>
      <c r="BS30" s="469"/>
      <c r="BT30" s="469"/>
      <c r="BU30" s="470"/>
      <c r="BV30" s="468">
        <v>39502224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202</v>
      </c>
      <c r="AN33" s="428"/>
      <c r="AO33" s="427" t="s">
        <v>199</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202</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特別区人事・厚生事務組合</v>
      </c>
      <c r="BZ34" s="423"/>
      <c r="CA34" s="423"/>
      <c r="CB34" s="423"/>
      <c r="CC34" s="423"/>
      <c r="CD34" s="423"/>
      <c r="CE34" s="423"/>
      <c r="CF34" s="423"/>
      <c r="CG34" s="423"/>
      <c r="CH34" s="423"/>
      <c r="CI34" s="423"/>
      <c r="CJ34" s="423"/>
      <c r="CK34" s="423"/>
      <c r="CL34" s="423"/>
      <c r="CM34" s="423"/>
      <c r="CN34" s="213"/>
      <c r="CO34" s="424">
        <f>IF(CQ34="","",MAX(C34:D43,U34:V43,AM34:AN43,BE34:BF43,BW34:BX43)+1)</f>
        <v>11</v>
      </c>
      <c r="CP34" s="424"/>
      <c r="CQ34" s="423" t="str">
        <f>IF('各会計、関係団体の財政状況及び健全化判断比率'!BS7="","",'各会計、関係団体の財政状況及び健全化判断比率'!BS7)</f>
        <v>北区土地開発公社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中小企業従業員退職金等共済事業会計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特別区競馬組合</v>
      </c>
      <c r="BZ35" s="423"/>
      <c r="CA35" s="423"/>
      <c r="CB35" s="423"/>
      <c r="CC35" s="423"/>
      <c r="CD35" s="423"/>
      <c r="CE35" s="423"/>
      <c r="CF35" s="423"/>
      <c r="CG35" s="423"/>
      <c r="CH35" s="423"/>
      <c r="CI35" s="423"/>
      <c r="CJ35" s="423"/>
      <c r="CK35" s="423"/>
      <c r="CL35" s="423"/>
      <c r="CM35" s="423"/>
      <c r="CN35" s="213"/>
      <c r="CO35" s="424">
        <f t="shared" ref="CO35:CO43" si="3">IF(CQ35="","",CO34+1)</f>
        <v>12</v>
      </c>
      <c r="CP35" s="424"/>
      <c r="CQ35" s="423" t="str">
        <f>IF('各会計、関係団体の財政状況及び健全化判断比率'!BS8="","",'各会計、関係団体の財政状況及び健全化判断比率'!BS8)</f>
        <v>東京都北区体育協会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東京二十三区清掃一部事務組合</v>
      </c>
      <c r="BZ36" s="423"/>
      <c r="CA36" s="423"/>
      <c r="CB36" s="423"/>
      <c r="CC36" s="423"/>
      <c r="CD36" s="423"/>
      <c r="CE36" s="423"/>
      <c r="CF36" s="423"/>
      <c r="CG36" s="423"/>
      <c r="CH36" s="423"/>
      <c r="CI36" s="423"/>
      <c r="CJ36" s="423"/>
      <c r="CK36" s="423"/>
      <c r="CL36" s="423"/>
      <c r="CM36" s="423"/>
      <c r="CN36" s="213"/>
      <c r="CO36" s="424">
        <f t="shared" si="3"/>
        <v>13</v>
      </c>
      <c r="CP36" s="424"/>
      <c r="CQ36" s="423" t="str">
        <f>IF('各会計、関係団体の財政状況及び健全化判断比率'!BS9="","",'各会計、関係団体の財政状況及び健全化判断比率'!BS9)</f>
        <v>北区文化振興財団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東京都後期高齢者医療広域連合（一般会計）</v>
      </c>
      <c r="BZ37" s="423"/>
      <c r="CA37" s="423"/>
      <c r="CB37" s="423"/>
      <c r="CC37" s="423"/>
      <c r="CD37" s="423"/>
      <c r="CE37" s="423"/>
      <c r="CF37" s="423"/>
      <c r="CG37" s="423"/>
      <c r="CH37" s="423"/>
      <c r="CI37" s="423"/>
      <c r="CJ37" s="423"/>
      <c r="CK37" s="423"/>
      <c r="CL37" s="423"/>
      <c r="CM37" s="423"/>
      <c r="CN37" s="213"/>
      <c r="CO37" s="424">
        <f t="shared" si="3"/>
        <v>14</v>
      </c>
      <c r="CP37" s="424"/>
      <c r="CQ37" s="423" t="str">
        <f>IF('各会計、関係団体の財政状況及び健全化判断比率'!BS10="","",'各会計、関係団体の財政状況及び健全化判断比率'!BS10)</f>
        <v>東京広域勤労者サービスセンター</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東京都後期高齢者医療広域連合（後期高齢者医療特別会計）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GIkACbY3tVcRFPvF4tMyx6s1QnxEYFoURFvnj9t7LtedE0T1kZZ0O7qfFw7Sr5ftL2qvF311HOJ9dsSsdu4wQ==" saltValue="nFK7qe6BFS6gu+kJq6kx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 xml:space="preserve">&amp;C&amp;P /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3" t="s">
        <v>565</v>
      </c>
      <c r="D34" s="1243"/>
      <c r="E34" s="1244"/>
      <c r="F34" s="32">
        <v>6.05</v>
      </c>
      <c r="G34" s="33">
        <v>8.02</v>
      </c>
      <c r="H34" s="33">
        <v>4.53</v>
      </c>
      <c r="I34" s="33">
        <v>5.45</v>
      </c>
      <c r="J34" s="34">
        <v>5.0199999999999996</v>
      </c>
      <c r="K34" s="22"/>
      <c r="L34" s="22"/>
      <c r="M34" s="22"/>
      <c r="N34" s="22"/>
      <c r="O34" s="22"/>
      <c r="P34" s="22"/>
    </row>
    <row r="35" spans="1:16" ht="39" customHeight="1" x14ac:dyDescent="0.15">
      <c r="A35" s="22"/>
      <c r="B35" s="35"/>
      <c r="C35" s="1237" t="s">
        <v>566</v>
      </c>
      <c r="D35" s="1238"/>
      <c r="E35" s="1239"/>
      <c r="F35" s="36">
        <v>1.01</v>
      </c>
      <c r="G35" s="37">
        <v>1.3</v>
      </c>
      <c r="H35" s="37">
        <v>1.77</v>
      </c>
      <c r="I35" s="37">
        <v>1.46</v>
      </c>
      <c r="J35" s="38">
        <v>2.27</v>
      </c>
      <c r="K35" s="22"/>
      <c r="L35" s="22"/>
      <c r="M35" s="22"/>
      <c r="N35" s="22"/>
      <c r="O35" s="22"/>
      <c r="P35" s="22"/>
    </row>
    <row r="36" spans="1:16" ht="39" customHeight="1" x14ac:dyDescent="0.15">
      <c r="A36" s="22"/>
      <c r="B36" s="35"/>
      <c r="C36" s="1237" t="s">
        <v>567</v>
      </c>
      <c r="D36" s="1238"/>
      <c r="E36" s="1239"/>
      <c r="F36" s="36">
        <v>1.27</v>
      </c>
      <c r="G36" s="37">
        <v>0.44</v>
      </c>
      <c r="H36" s="37">
        <v>0.61</v>
      </c>
      <c r="I36" s="37">
        <v>1.05</v>
      </c>
      <c r="J36" s="38">
        <v>0.84</v>
      </c>
      <c r="K36" s="22"/>
      <c r="L36" s="22"/>
      <c r="M36" s="22"/>
      <c r="N36" s="22"/>
      <c r="O36" s="22"/>
      <c r="P36" s="22"/>
    </row>
    <row r="37" spans="1:16" ht="39" customHeight="1" x14ac:dyDescent="0.15">
      <c r="A37" s="22"/>
      <c r="B37" s="35"/>
      <c r="C37" s="1237" t="s">
        <v>568</v>
      </c>
      <c r="D37" s="1238"/>
      <c r="E37" s="1239"/>
      <c r="F37" s="36">
        <v>0.28000000000000003</v>
      </c>
      <c r="G37" s="37">
        <v>0.26</v>
      </c>
      <c r="H37" s="37">
        <v>0.24</v>
      </c>
      <c r="I37" s="37">
        <v>0.25</v>
      </c>
      <c r="J37" s="38">
        <v>0.23</v>
      </c>
      <c r="K37" s="22"/>
      <c r="L37" s="22"/>
      <c r="M37" s="22"/>
      <c r="N37" s="22"/>
      <c r="O37" s="22"/>
      <c r="P37" s="22"/>
    </row>
    <row r="38" spans="1:16" ht="39" customHeight="1" x14ac:dyDescent="0.15">
      <c r="A38" s="22"/>
      <c r="B38" s="35"/>
      <c r="C38" s="1237" t="s">
        <v>569</v>
      </c>
      <c r="D38" s="1238"/>
      <c r="E38" s="1239"/>
      <c r="F38" s="36">
        <v>0</v>
      </c>
      <c r="G38" s="37">
        <v>0</v>
      </c>
      <c r="H38" s="37">
        <v>0</v>
      </c>
      <c r="I38" s="37">
        <v>0</v>
      </c>
      <c r="J38" s="38">
        <v>0</v>
      </c>
      <c r="K38" s="22"/>
      <c r="L38" s="22"/>
      <c r="M38" s="22"/>
      <c r="N38" s="22"/>
      <c r="O38" s="22"/>
      <c r="P38" s="22"/>
    </row>
    <row r="39" spans="1:16" ht="39" customHeight="1" x14ac:dyDescent="0.15">
      <c r="A39" s="22"/>
      <c r="B39" s="35"/>
      <c r="C39" s="1237"/>
      <c r="D39" s="1238"/>
      <c r="E39" s="1239"/>
      <c r="F39" s="36"/>
      <c r="G39" s="37"/>
      <c r="H39" s="37"/>
      <c r="I39" s="37"/>
      <c r="J39" s="38"/>
      <c r="K39" s="22"/>
      <c r="L39" s="22"/>
      <c r="M39" s="22"/>
      <c r="N39" s="22"/>
      <c r="O39" s="22"/>
      <c r="P39" s="22"/>
    </row>
    <row r="40" spans="1:16" ht="39" customHeight="1" x14ac:dyDescent="0.15">
      <c r="A40" s="22"/>
      <c r="B40" s="35"/>
      <c r="C40" s="1237"/>
      <c r="D40" s="1238"/>
      <c r="E40" s="1239"/>
      <c r="F40" s="36"/>
      <c r="G40" s="37"/>
      <c r="H40" s="37"/>
      <c r="I40" s="37"/>
      <c r="J40" s="38"/>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570</v>
      </c>
      <c r="D42" s="1238"/>
      <c r="E42" s="1239"/>
      <c r="F42" s="36" t="s">
        <v>515</v>
      </c>
      <c r="G42" s="37" t="s">
        <v>515</v>
      </c>
      <c r="H42" s="37" t="s">
        <v>515</v>
      </c>
      <c r="I42" s="37" t="s">
        <v>515</v>
      </c>
      <c r="J42" s="38" t="s">
        <v>515</v>
      </c>
      <c r="K42" s="22"/>
      <c r="L42" s="22"/>
      <c r="M42" s="22"/>
      <c r="N42" s="22"/>
      <c r="O42" s="22"/>
      <c r="P42" s="22"/>
    </row>
    <row r="43" spans="1:16" ht="39" customHeight="1" thickBot="1" x14ac:dyDescent="0.2">
      <c r="A43" s="22"/>
      <c r="B43" s="40"/>
      <c r="C43" s="1240" t="s">
        <v>571</v>
      </c>
      <c r="D43" s="1241"/>
      <c r="E43" s="1242"/>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FOhwuDJHzNHB+rG0UalAiE2QIBgaQecWA7xk2TVgxA9D3rte8dyOOkrnK1rkbQh5m89RtqxCGhNKo5/2yMibQ==" saltValue="qy2YgY0U6v5IXSXLQTY5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3" t="s">
        <v>11</v>
      </c>
      <c r="C45" s="1264"/>
      <c r="D45" s="58"/>
      <c r="E45" s="1269" t="s">
        <v>12</v>
      </c>
      <c r="F45" s="1269"/>
      <c r="G45" s="1269"/>
      <c r="H45" s="1269"/>
      <c r="I45" s="1269"/>
      <c r="J45" s="1270"/>
      <c r="K45" s="59">
        <v>3355</v>
      </c>
      <c r="L45" s="60">
        <v>3167</v>
      </c>
      <c r="M45" s="60">
        <v>3252</v>
      </c>
      <c r="N45" s="60">
        <v>3360</v>
      </c>
      <c r="O45" s="61">
        <v>3403</v>
      </c>
      <c r="P45" s="48"/>
      <c r="Q45" s="48"/>
      <c r="R45" s="48"/>
      <c r="S45" s="48"/>
      <c r="T45" s="48"/>
      <c r="U45" s="48"/>
    </row>
    <row r="46" spans="1:21" ht="30.75" customHeight="1" x14ac:dyDescent="0.15">
      <c r="A46" s="48"/>
      <c r="B46" s="1265"/>
      <c r="C46" s="1266"/>
      <c r="D46" s="62"/>
      <c r="E46" s="1247" t="s">
        <v>13</v>
      </c>
      <c r="F46" s="1247"/>
      <c r="G46" s="1247"/>
      <c r="H46" s="1247"/>
      <c r="I46" s="1247"/>
      <c r="J46" s="1248"/>
      <c r="K46" s="63" t="s">
        <v>515</v>
      </c>
      <c r="L46" s="64" t="s">
        <v>515</v>
      </c>
      <c r="M46" s="64" t="s">
        <v>515</v>
      </c>
      <c r="N46" s="64" t="s">
        <v>515</v>
      </c>
      <c r="O46" s="65" t="s">
        <v>515</v>
      </c>
      <c r="P46" s="48"/>
      <c r="Q46" s="48"/>
      <c r="R46" s="48"/>
      <c r="S46" s="48"/>
      <c r="T46" s="48"/>
      <c r="U46" s="48"/>
    </row>
    <row r="47" spans="1:21" ht="30.75" customHeight="1" x14ac:dyDescent="0.15">
      <c r="A47" s="48"/>
      <c r="B47" s="1265"/>
      <c r="C47" s="1266"/>
      <c r="D47" s="62"/>
      <c r="E47" s="1247" t="s">
        <v>14</v>
      </c>
      <c r="F47" s="1247"/>
      <c r="G47" s="1247"/>
      <c r="H47" s="1247"/>
      <c r="I47" s="1247"/>
      <c r="J47" s="1248"/>
      <c r="K47" s="63">
        <v>35</v>
      </c>
      <c r="L47" s="64">
        <v>27</v>
      </c>
      <c r="M47" s="64">
        <v>27</v>
      </c>
      <c r="N47" s="64">
        <v>27</v>
      </c>
      <c r="O47" s="65">
        <v>27</v>
      </c>
      <c r="P47" s="48"/>
      <c r="Q47" s="48"/>
      <c r="R47" s="48"/>
      <c r="S47" s="48"/>
      <c r="T47" s="48"/>
      <c r="U47" s="48"/>
    </row>
    <row r="48" spans="1:21" ht="30.75" customHeight="1" x14ac:dyDescent="0.15">
      <c r="A48" s="48"/>
      <c r="B48" s="1265"/>
      <c r="C48" s="1266"/>
      <c r="D48" s="62"/>
      <c r="E48" s="1247" t="s">
        <v>15</v>
      </c>
      <c r="F48" s="1247"/>
      <c r="G48" s="1247"/>
      <c r="H48" s="1247"/>
      <c r="I48" s="1247"/>
      <c r="J48" s="1248"/>
      <c r="K48" s="63" t="s">
        <v>515</v>
      </c>
      <c r="L48" s="64" t="s">
        <v>515</v>
      </c>
      <c r="M48" s="64" t="s">
        <v>515</v>
      </c>
      <c r="N48" s="64" t="s">
        <v>515</v>
      </c>
      <c r="O48" s="65" t="s">
        <v>515</v>
      </c>
      <c r="P48" s="48"/>
      <c r="Q48" s="48"/>
      <c r="R48" s="48"/>
      <c r="S48" s="48"/>
      <c r="T48" s="48"/>
      <c r="U48" s="48"/>
    </row>
    <row r="49" spans="1:21" ht="30.75" customHeight="1" x14ac:dyDescent="0.15">
      <c r="A49" s="48"/>
      <c r="B49" s="1265"/>
      <c r="C49" s="1266"/>
      <c r="D49" s="62"/>
      <c r="E49" s="1247" t="s">
        <v>16</v>
      </c>
      <c r="F49" s="1247"/>
      <c r="G49" s="1247"/>
      <c r="H49" s="1247"/>
      <c r="I49" s="1247"/>
      <c r="J49" s="1248"/>
      <c r="K49" s="63">
        <v>176</v>
      </c>
      <c r="L49" s="64">
        <v>169</v>
      </c>
      <c r="M49" s="64">
        <v>101</v>
      </c>
      <c r="N49" s="64">
        <v>87</v>
      </c>
      <c r="O49" s="65">
        <v>95</v>
      </c>
      <c r="P49" s="48"/>
      <c r="Q49" s="48"/>
      <c r="R49" s="48"/>
      <c r="S49" s="48"/>
      <c r="T49" s="48"/>
      <c r="U49" s="48"/>
    </row>
    <row r="50" spans="1:21" ht="30.75" customHeight="1" x14ac:dyDescent="0.15">
      <c r="A50" s="48"/>
      <c r="B50" s="1265"/>
      <c r="C50" s="1266"/>
      <c r="D50" s="62"/>
      <c r="E50" s="1247" t="s">
        <v>17</v>
      </c>
      <c r="F50" s="1247"/>
      <c r="G50" s="1247"/>
      <c r="H50" s="1247"/>
      <c r="I50" s="1247"/>
      <c r="J50" s="1248"/>
      <c r="K50" s="63">
        <v>84</v>
      </c>
      <c r="L50" s="64">
        <v>84</v>
      </c>
      <c r="M50" s="64">
        <v>73</v>
      </c>
      <c r="N50" s="64">
        <v>15</v>
      </c>
      <c r="O50" s="65">
        <v>15</v>
      </c>
      <c r="P50" s="48"/>
      <c r="Q50" s="48"/>
      <c r="R50" s="48"/>
      <c r="S50" s="48"/>
      <c r="T50" s="48"/>
      <c r="U50" s="48"/>
    </row>
    <row r="51" spans="1:21" ht="30.75" customHeight="1" x14ac:dyDescent="0.15">
      <c r="A51" s="48"/>
      <c r="B51" s="1267"/>
      <c r="C51" s="1268"/>
      <c r="D51" s="66"/>
      <c r="E51" s="1247" t="s">
        <v>18</v>
      </c>
      <c r="F51" s="1247"/>
      <c r="G51" s="1247"/>
      <c r="H51" s="1247"/>
      <c r="I51" s="1247"/>
      <c r="J51" s="1248"/>
      <c r="K51" s="63" t="s">
        <v>515</v>
      </c>
      <c r="L51" s="64" t="s">
        <v>515</v>
      </c>
      <c r="M51" s="64" t="s">
        <v>515</v>
      </c>
      <c r="N51" s="64" t="s">
        <v>515</v>
      </c>
      <c r="O51" s="65" t="s">
        <v>515</v>
      </c>
      <c r="P51" s="48"/>
      <c r="Q51" s="48"/>
      <c r="R51" s="48"/>
      <c r="S51" s="48"/>
      <c r="T51" s="48"/>
      <c r="U51" s="48"/>
    </row>
    <row r="52" spans="1:21" ht="30.75" customHeight="1" x14ac:dyDescent="0.15">
      <c r="A52" s="48"/>
      <c r="B52" s="1245" t="s">
        <v>19</v>
      </c>
      <c r="C52" s="1246"/>
      <c r="D52" s="66"/>
      <c r="E52" s="1247" t="s">
        <v>20</v>
      </c>
      <c r="F52" s="1247"/>
      <c r="G52" s="1247"/>
      <c r="H52" s="1247"/>
      <c r="I52" s="1247"/>
      <c r="J52" s="1248"/>
      <c r="K52" s="63">
        <v>6255</v>
      </c>
      <c r="L52" s="64">
        <v>6553</v>
      </c>
      <c r="M52" s="64">
        <v>6395</v>
      </c>
      <c r="N52" s="64">
        <v>6262</v>
      </c>
      <c r="O52" s="65">
        <v>6110</v>
      </c>
      <c r="P52" s="48"/>
      <c r="Q52" s="48"/>
      <c r="R52" s="48"/>
      <c r="S52" s="48"/>
      <c r="T52" s="48"/>
      <c r="U52" s="48"/>
    </row>
    <row r="53" spans="1:21" ht="30.75" customHeight="1" thickBot="1" x14ac:dyDescent="0.2">
      <c r="A53" s="48"/>
      <c r="B53" s="1249" t="s">
        <v>21</v>
      </c>
      <c r="C53" s="1250"/>
      <c r="D53" s="67"/>
      <c r="E53" s="1251" t="s">
        <v>22</v>
      </c>
      <c r="F53" s="1251"/>
      <c r="G53" s="1251"/>
      <c r="H53" s="1251"/>
      <c r="I53" s="1251"/>
      <c r="J53" s="1252"/>
      <c r="K53" s="68">
        <v>-2605</v>
      </c>
      <c r="L53" s="69">
        <v>-3106</v>
      </c>
      <c r="M53" s="69">
        <v>-2942</v>
      </c>
      <c r="N53" s="69">
        <v>-2773</v>
      </c>
      <c r="O53" s="70">
        <v>-2570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3" t="s">
        <v>25</v>
      </c>
      <c r="C57" s="1254"/>
      <c r="D57" s="1257" t="s">
        <v>26</v>
      </c>
      <c r="E57" s="1258"/>
      <c r="F57" s="1258"/>
      <c r="G57" s="1258"/>
      <c r="H57" s="1258"/>
      <c r="I57" s="1258"/>
      <c r="J57" s="1259"/>
      <c r="K57" s="82">
        <v>3704</v>
      </c>
      <c r="L57" s="83">
        <v>3547</v>
      </c>
      <c r="M57" s="83">
        <v>2332</v>
      </c>
      <c r="N57" s="83">
        <v>2115</v>
      </c>
      <c r="O57" s="84">
        <v>2016</v>
      </c>
    </row>
    <row r="58" spans="1:21" ht="31.5" customHeight="1" thickBot="1" x14ac:dyDescent="0.2">
      <c r="B58" s="1255"/>
      <c r="C58" s="1256"/>
      <c r="D58" s="1260" t="s">
        <v>27</v>
      </c>
      <c r="E58" s="1261"/>
      <c r="F58" s="1261"/>
      <c r="G58" s="1261"/>
      <c r="H58" s="1261"/>
      <c r="I58" s="1261"/>
      <c r="J58" s="1262"/>
      <c r="K58" s="85">
        <v>207</v>
      </c>
      <c r="L58" s="86">
        <v>149</v>
      </c>
      <c r="M58" s="86">
        <v>176</v>
      </c>
      <c r="N58" s="86">
        <v>202</v>
      </c>
      <c r="O58" s="87">
        <v>229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VSHCLEbMU24fkiMLqJEgC8caG07vuUlxWy5MPjf9Y8yCLrsMPY7egtVK/idc31lL0JpWGnxA5/vWUOAYafgg==" saltValue="2jGR9qH+laa/rYFxvsH9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83" t="s">
        <v>30</v>
      </c>
      <c r="C41" s="1284"/>
      <c r="D41" s="101"/>
      <c r="E41" s="1285" t="s">
        <v>31</v>
      </c>
      <c r="F41" s="1285"/>
      <c r="G41" s="1285"/>
      <c r="H41" s="1286"/>
      <c r="I41" s="102">
        <v>26158</v>
      </c>
      <c r="J41" s="103">
        <v>25844</v>
      </c>
      <c r="K41" s="103">
        <v>27763</v>
      </c>
      <c r="L41" s="103">
        <v>27576</v>
      </c>
      <c r="M41" s="104">
        <v>28357</v>
      </c>
    </row>
    <row r="42" spans="2:13" ht="27.75" customHeight="1" x14ac:dyDescent="0.15">
      <c r="B42" s="1273"/>
      <c r="C42" s="1274"/>
      <c r="D42" s="105"/>
      <c r="E42" s="1277" t="s">
        <v>32</v>
      </c>
      <c r="F42" s="1277"/>
      <c r="G42" s="1277"/>
      <c r="H42" s="1278"/>
      <c r="I42" s="106">
        <v>1029</v>
      </c>
      <c r="J42" s="107">
        <v>1498</v>
      </c>
      <c r="K42" s="107">
        <v>1382</v>
      </c>
      <c r="L42" s="107">
        <v>1450</v>
      </c>
      <c r="M42" s="108">
        <v>1320</v>
      </c>
    </row>
    <row r="43" spans="2:13" ht="27.75" customHeight="1" x14ac:dyDescent="0.15">
      <c r="B43" s="1273"/>
      <c r="C43" s="1274"/>
      <c r="D43" s="105"/>
      <c r="E43" s="1277" t="s">
        <v>33</v>
      </c>
      <c r="F43" s="1277"/>
      <c r="G43" s="1277"/>
      <c r="H43" s="1278"/>
      <c r="I43" s="106" t="s">
        <v>515</v>
      </c>
      <c r="J43" s="107" t="s">
        <v>515</v>
      </c>
      <c r="K43" s="107" t="s">
        <v>515</v>
      </c>
      <c r="L43" s="107" t="s">
        <v>515</v>
      </c>
      <c r="M43" s="108" t="s">
        <v>515</v>
      </c>
    </row>
    <row r="44" spans="2:13" ht="27.75" customHeight="1" x14ac:dyDescent="0.15">
      <c r="B44" s="1273"/>
      <c r="C44" s="1274"/>
      <c r="D44" s="105"/>
      <c r="E44" s="1277" t="s">
        <v>34</v>
      </c>
      <c r="F44" s="1277"/>
      <c r="G44" s="1277"/>
      <c r="H44" s="1278"/>
      <c r="I44" s="106">
        <v>1039</v>
      </c>
      <c r="J44" s="107">
        <v>1003</v>
      </c>
      <c r="K44" s="107">
        <v>1052</v>
      </c>
      <c r="L44" s="107">
        <v>1232</v>
      </c>
      <c r="M44" s="108">
        <v>1208</v>
      </c>
    </row>
    <row r="45" spans="2:13" ht="27.75" customHeight="1" x14ac:dyDescent="0.15">
      <c r="B45" s="1273"/>
      <c r="C45" s="1274"/>
      <c r="D45" s="105"/>
      <c r="E45" s="1277" t="s">
        <v>35</v>
      </c>
      <c r="F45" s="1277"/>
      <c r="G45" s="1277"/>
      <c r="H45" s="1278"/>
      <c r="I45" s="106">
        <v>20389</v>
      </c>
      <c r="J45" s="107">
        <v>16761</v>
      </c>
      <c r="K45" s="107">
        <v>17118</v>
      </c>
      <c r="L45" s="107">
        <v>16773</v>
      </c>
      <c r="M45" s="108">
        <v>15154</v>
      </c>
    </row>
    <row r="46" spans="2:13" ht="27.75" customHeight="1" x14ac:dyDescent="0.15">
      <c r="B46" s="1273"/>
      <c r="C46" s="1274"/>
      <c r="D46" s="109"/>
      <c r="E46" s="1277" t="s">
        <v>36</v>
      </c>
      <c r="F46" s="1277"/>
      <c r="G46" s="1277"/>
      <c r="H46" s="1278"/>
      <c r="I46" s="106" t="s">
        <v>515</v>
      </c>
      <c r="J46" s="107" t="s">
        <v>515</v>
      </c>
      <c r="K46" s="107" t="s">
        <v>515</v>
      </c>
      <c r="L46" s="107" t="s">
        <v>515</v>
      </c>
      <c r="M46" s="108" t="s">
        <v>515</v>
      </c>
    </row>
    <row r="47" spans="2:13" ht="27.75" customHeight="1" x14ac:dyDescent="0.15">
      <c r="B47" s="1273"/>
      <c r="C47" s="1274"/>
      <c r="D47" s="110"/>
      <c r="E47" s="1287" t="s">
        <v>37</v>
      </c>
      <c r="F47" s="1288"/>
      <c r="G47" s="1288"/>
      <c r="H47" s="1289"/>
      <c r="I47" s="106" t="s">
        <v>515</v>
      </c>
      <c r="J47" s="107" t="s">
        <v>515</v>
      </c>
      <c r="K47" s="107" t="s">
        <v>515</v>
      </c>
      <c r="L47" s="107" t="s">
        <v>515</v>
      </c>
      <c r="M47" s="108" t="s">
        <v>515</v>
      </c>
    </row>
    <row r="48" spans="2:13" ht="27.75" customHeight="1" x14ac:dyDescent="0.15">
      <c r="B48" s="1273"/>
      <c r="C48" s="1274"/>
      <c r="D48" s="105"/>
      <c r="E48" s="1277" t="s">
        <v>38</v>
      </c>
      <c r="F48" s="1277"/>
      <c r="G48" s="1277"/>
      <c r="H48" s="1278"/>
      <c r="I48" s="106" t="s">
        <v>515</v>
      </c>
      <c r="J48" s="107" t="s">
        <v>515</v>
      </c>
      <c r="K48" s="107" t="s">
        <v>515</v>
      </c>
      <c r="L48" s="107" t="s">
        <v>515</v>
      </c>
      <c r="M48" s="108" t="s">
        <v>515</v>
      </c>
    </row>
    <row r="49" spans="2:13" ht="27.75" customHeight="1" x14ac:dyDescent="0.15">
      <c r="B49" s="1275"/>
      <c r="C49" s="1276"/>
      <c r="D49" s="105"/>
      <c r="E49" s="1277" t="s">
        <v>39</v>
      </c>
      <c r="F49" s="1277"/>
      <c r="G49" s="1277"/>
      <c r="H49" s="1278"/>
      <c r="I49" s="106" t="s">
        <v>515</v>
      </c>
      <c r="J49" s="107" t="s">
        <v>515</v>
      </c>
      <c r="K49" s="107" t="s">
        <v>515</v>
      </c>
      <c r="L49" s="107" t="s">
        <v>515</v>
      </c>
      <c r="M49" s="108" t="s">
        <v>515</v>
      </c>
    </row>
    <row r="50" spans="2:13" ht="27.75" customHeight="1" x14ac:dyDescent="0.15">
      <c r="B50" s="1271" t="s">
        <v>40</v>
      </c>
      <c r="C50" s="1272"/>
      <c r="D50" s="111"/>
      <c r="E50" s="1277" t="s">
        <v>41</v>
      </c>
      <c r="F50" s="1277"/>
      <c r="G50" s="1277"/>
      <c r="H50" s="1278"/>
      <c r="I50" s="106">
        <v>51565</v>
      </c>
      <c r="J50" s="107">
        <v>57237</v>
      </c>
      <c r="K50" s="107">
        <v>57755</v>
      </c>
      <c r="L50" s="107">
        <v>59301</v>
      </c>
      <c r="M50" s="108">
        <v>62657</v>
      </c>
    </row>
    <row r="51" spans="2:13" ht="27.75" customHeight="1" x14ac:dyDescent="0.15">
      <c r="B51" s="1273"/>
      <c r="C51" s="1274"/>
      <c r="D51" s="105"/>
      <c r="E51" s="1277" t="s">
        <v>42</v>
      </c>
      <c r="F51" s="1277"/>
      <c r="G51" s="1277"/>
      <c r="H51" s="1278"/>
      <c r="I51" s="106" t="s">
        <v>515</v>
      </c>
      <c r="J51" s="107" t="s">
        <v>515</v>
      </c>
      <c r="K51" s="107" t="s">
        <v>515</v>
      </c>
      <c r="L51" s="107" t="s">
        <v>515</v>
      </c>
      <c r="M51" s="108" t="s">
        <v>515</v>
      </c>
    </row>
    <row r="52" spans="2:13" ht="27.75" customHeight="1" x14ac:dyDescent="0.15">
      <c r="B52" s="1275"/>
      <c r="C52" s="1276"/>
      <c r="D52" s="105"/>
      <c r="E52" s="1277" t="s">
        <v>43</v>
      </c>
      <c r="F52" s="1277"/>
      <c r="G52" s="1277"/>
      <c r="H52" s="1278"/>
      <c r="I52" s="106">
        <v>73988</v>
      </c>
      <c r="J52" s="107">
        <v>69012</v>
      </c>
      <c r="K52" s="107">
        <v>64148</v>
      </c>
      <c r="L52" s="107">
        <v>59183</v>
      </c>
      <c r="M52" s="108">
        <v>54224</v>
      </c>
    </row>
    <row r="53" spans="2:13" ht="27.75" customHeight="1" thickBot="1" x14ac:dyDescent="0.2">
      <c r="B53" s="1279" t="s">
        <v>44</v>
      </c>
      <c r="C53" s="1280"/>
      <c r="D53" s="112"/>
      <c r="E53" s="1281" t="s">
        <v>45</v>
      </c>
      <c r="F53" s="1281"/>
      <c r="G53" s="1281"/>
      <c r="H53" s="1282"/>
      <c r="I53" s="113">
        <v>-76939</v>
      </c>
      <c r="J53" s="114">
        <v>-81141</v>
      </c>
      <c r="K53" s="114">
        <v>-74589</v>
      </c>
      <c r="L53" s="114">
        <v>-71454</v>
      </c>
      <c r="M53" s="115">
        <v>-70843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rACar4RvuwOiJ9OG3kb6iO/5gzlISyr/H2Om9L8tcC6J9JfBCMbV9b//Xe8l3fneDEqK7o5g04tTm2ZvaYuqQ==" saltValue="6PAvwlwcO0wyxzXDkPtg0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8" t="s">
        <v>48</v>
      </c>
      <c r="D55" s="1298"/>
      <c r="E55" s="1299"/>
      <c r="F55" s="127">
        <v>15723</v>
      </c>
      <c r="G55" s="127">
        <v>15661</v>
      </c>
      <c r="H55" s="128">
        <v>17969</v>
      </c>
    </row>
    <row r="56" spans="2:8" ht="52.5" customHeight="1" x14ac:dyDescent="0.15">
      <c r="B56" s="129"/>
      <c r="C56" s="1300" t="s">
        <v>49</v>
      </c>
      <c r="D56" s="1300"/>
      <c r="E56" s="1301"/>
      <c r="F56" s="130">
        <v>1508</v>
      </c>
      <c r="G56" s="130">
        <v>1329</v>
      </c>
      <c r="H56" s="131">
        <v>1530</v>
      </c>
    </row>
    <row r="57" spans="2:8" ht="53.25" customHeight="1" x14ac:dyDescent="0.15">
      <c r="B57" s="129"/>
      <c r="C57" s="1302" t="s">
        <v>50</v>
      </c>
      <c r="D57" s="1302"/>
      <c r="E57" s="1303"/>
      <c r="F57" s="132">
        <v>38234</v>
      </c>
      <c r="G57" s="132">
        <v>39502</v>
      </c>
      <c r="H57" s="133">
        <v>40362</v>
      </c>
    </row>
    <row r="58" spans="2:8" ht="45.75" customHeight="1" x14ac:dyDescent="0.15">
      <c r="B58" s="134"/>
      <c r="C58" s="1290" t="s">
        <v>588</v>
      </c>
      <c r="D58" s="1291"/>
      <c r="E58" s="1292"/>
      <c r="F58" s="135">
        <v>12888</v>
      </c>
      <c r="G58" s="135">
        <v>13976</v>
      </c>
      <c r="H58" s="136">
        <v>16080</v>
      </c>
    </row>
    <row r="59" spans="2:8" ht="45.75" customHeight="1" x14ac:dyDescent="0.15">
      <c r="B59" s="134"/>
      <c r="C59" s="1290" t="s">
        <v>589</v>
      </c>
      <c r="D59" s="1291"/>
      <c r="E59" s="1292"/>
      <c r="F59" s="135">
        <v>14403</v>
      </c>
      <c r="G59" s="135">
        <v>13743</v>
      </c>
      <c r="H59" s="136">
        <v>12674</v>
      </c>
    </row>
    <row r="60" spans="2:8" ht="45.75" customHeight="1" x14ac:dyDescent="0.15">
      <c r="B60" s="134"/>
      <c r="C60" s="1290" t="s">
        <v>590</v>
      </c>
      <c r="D60" s="1291"/>
      <c r="E60" s="1292"/>
      <c r="F60" s="135">
        <v>8483</v>
      </c>
      <c r="G60" s="135">
        <v>9465</v>
      </c>
      <c r="H60" s="136">
        <v>9365</v>
      </c>
    </row>
    <row r="61" spans="2:8" ht="45.75" customHeight="1" x14ac:dyDescent="0.15">
      <c r="B61" s="134"/>
      <c r="C61" s="1290" t="s">
        <v>591</v>
      </c>
      <c r="D61" s="1291"/>
      <c r="E61" s="1292"/>
      <c r="F61" s="135">
        <v>1476</v>
      </c>
      <c r="G61" s="135">
        <v>1479</v>
      </c>
      <c r="H61" s="136">
        <v>1513</v>
      </c>
    </row>
    <row r="62" spans="2:8" ht="45.75" customHeight="1" thickBot="1" x14ac:dyDescent="0.2">
      <c r="B62" s="137"/>
      <c r="C62" s="1293" t="s">
        <v>592</v>
      </c>
      <c r="D62" s="1294"/>
      <c r="E62" s="1295"/>
      <c r="F62" s="138">
        <v>595</v>
      </c>
      <c r="G62" s="138">
        <v>475</v>
      </c>
      <c r="H62" s="139">
        <v>384</v>
      </c>
    </row>
    <row r="63" spans="2:8" ht="52.5" customHeight="1" thickBot="1" x14ac:dyDescent="0.2">
      <c r="B63" s="140"/>
      <c r="C63" s="1296" t="s">
        <v>51</v>
      </c>
      <c r="D63" s="1296"/>
      <c r="E63" s="1297"/>
      <c r="F63" s="141">
        <v>55465</v>
      </c>
      <c r="G63" s="141">
        <v>56493</v>
      </c>
      <c r="H63" s="142">
        <v>59861</v>
      </c>
    </row>
    <row r="64" spans="2:8" ht="15" customHeight="1" x14ac:dyDescent="0.15"/>
    <row r="65" ht="0" hidden="1" customHeight="1" x14ac:dyDescent="0.15"/>
    <row r="66" ht="0" hidden="1" customHeight="1" x14ac:dyDescent="0.15"/>
  </sheetData>
  <sheetProtection algorithmName="SHA-512" hashValue="RZu6zEtvCHnpM6cDdwQRTKvl4BymvMcAtMwFZbI01anB6lFc0KHZnAovVep1sWNuzALoV7Nx9uxPwN/9vgnTYA==" saltValue="87l1CY5ddYwnxS+6JmgE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AZ71" sqref="AZ7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7" t="s">
        <v>602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0"/>
      <c r="H50" s="1310"/>
      <c r="I50" s="1310"/>
      <c r="J50" s="1310"/>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557</v>
      </c>
      <c r="BQ50" s="1309"/>
      <c r="BR50" s="1309"/>
      <c r="BS50" s="1309"/>
      <c r="BT50" s="1309"/>
      <c r="BU50" s="1309"/>
      <c r="BV50" s="1309"/>
      <c r="BW50" s="1309"/>
      <c r="BX50" s="1309" t="s">
        <v>558</v>
      </c>
      <c r="BY50" s="1309"/>
      <c r="BZ50" s="1309"/>
      <c r="CA50" s="1309"/>
      <c r="CB50" s="1309"/>
      <c r="CC50" s="1309"/>
      <c r="CD50" s="1309"/>
      <c r="CE50" s="1309"/>
      <c r="CF50" s="1309" t="s">
        <v>559</v>
      </c>
      <c r="CG50" s="1309"/>
      <c r="CH50" s="1309"/>
      <c r="CI50" s="1309"/>
      <c r="CJ50" s="1309"/>
      <c r="CK50" s="1309"/>
      <c r="CL50" s="1309"/>
      <c r="CM50" s="1309"/>
      <c r="CN50" s="1309" t="s">
        <v>560</v>
      </c>
      <c r="CO50" s="1309"/>
      <c r="CP50" s="1309"/>
      <c r="CQ50" s="1309"/>
      <c r="CR50" s="1309"/>
      <c r="CS50" s="1309"/>
      <c r="CT50" s="1309"/>
      <c r="CU50" s="1309"/>
      <c r="CV50" s="1309" t="s">
        <v>561</v>
      </c>
      <c r="CW50" s="1309"/>
      <c r="CX50" s="1309"/>
      <c r="CY50" s="1309"/>
      <c r="CZ50" s="1309"/>
      <c r="DA50" s="1309"/>
      <c r="DB50" s="1309"/>
      <c r="DC50" s="1309"/>
    </row>
    <row r="51" spans="1:109" ht="13.5" customHeight="1" x14ac:dyDescent="0.15">
      <c r="B51" s="394"/>
      <c r="G51" s="1312"/>
      <c r="H51" s="1312"/>
      <c r="I51" s="1326"/>
      <c r="J51" s="1326"/>
      <c r="K51" s="1311"/>
      <c r="L51" s="1311"/>
      <c r="M51" s="1311"/>
      <c r="N51" s="1311"/>
      <c r="AM51" s="403"/>
      <c r="AN51" s="1307" t="s">
        <v>604</v>
      </c>
      <c r="AO51" s="1307"/>
      <c r="AP51" s="1307"/>
      <c r="AQ51" s="1307"/>
      <c r="AR51" s="1307"/>
      <c r="AS51" s="1307"/>
      <c r="AT51" s="1307"/>
      <c r="AU51" s="1307"/>
      <c r="AV51" s="1307"/>
      <c r="AW51" s="1307"/>
      <c r="AX51" s="1307"/>
      <c r="AY51" s="1307"/>
      <c r="AZ51" s="1307"/>
      <c r="BA51" s="1307"/>
      <c r="BB51" s="1307" t="s">
        <v>605</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16"/>
      <c r="BY51" s="1304"/>
      <c r="BZ51" s="1304"/>
      <c r="CA51" s="1304"/>
      <c r="CB51" s="1304"/>
      <c r="CC51" s="1304"/>
      <c r="CD51" s="1304"/>
      <c r="CE51" s="1304"/>
      <c r="CF51" s="1304"/>
      <c r="CG51" s="1304"/>
      <c r="CH51" s="1304"/>
      <c r="CI51" s="1304"/>
      <c r="CJ51" s="1304"/>
      <c r="CK51" s="1304"/>
      <c r="CL51" s="1304"/>
      <c r="CM51" s="1304"/>
      <c r="CN51" s="1304"/>
      <c r="CO51" s="1304"/>
      <c r="CP51" s="1304"/>
      <c r="CQ51" s="1304"/>
      <c r="CR51" s="1304"/>
      <c r="CS51" s="1304"/>
      <c r="CT51" s="1304"/>
      <c r="CU51" s="1304"/>
      <c r="CV51" s="1304"/>
      <c r="CW51" s="1304"/>
      <c r="CX51" s="1304"/>
      <c r="CY51" s="1304"/>
      <c r="CZ51" s="1304"/>
      <c r="DA51" s="1304"/>
      <c r="DB51" s="1304"/>
      <c r="DC51" s="1304"/>
    </row>
    <row r="52" spans="1:109" x14ac:dyDescent="0.15">
      <c r="B52" s="394"/>
      <c r="G52" s="1312"/>
      <c r="H52" s="1312"/>
      <c r="I52" s="1326"/>
      <c r="J52" s="1326"/>
      <c r="K52" s="1311"/>
      <c r="L52" s="1311"/>
      <c r="M52" s="1311"/>
      <c r="N52" s="1311"/>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2"/>
      <c r="B53" s="394"/>
      <c r="G53" s="1312"/>
      <c r="H53" s="1312"/>
      <c r="I53" s="1310"/>
      <c r="J53" s="1310"/>
      <c r="K53" s="1311"/>
      <c r="L53" s="1311"/>
      <c r="M53" s="1311"/>
      <c r="N53" s="1311"/>
      <c r="AM53" s="403"/>
      <c r="AN53" s="1307"/>
      <c r="AO53" s="1307"/>
      <c r="AP53" s="1307"/>
      <c r="AQ53" s="1307"/>
      <c r="AR53" s="1307"/>
      <c r="AS53" s="1307"/>
      <c r="AT53" s="1307"/>
      <c r="AU53" s="1307"/>
      <c r="AV53" s="1307"/>
      <c r="AW53" s="1307"/>
      <c r="AX53" s="1307"/>
      <c r="AY53" s="1307"/>
      <c r="AZ53" s="1307"/>
      <c r="BA53" s="1307"/>
      <c r="BB53" s="1307" t="s">
        <v>606</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16"/>
      <c r="BY53" s="1304"/>
      <c r="BZ53" s="1304"/>
      <c r="CA53" s="1304"/>
      <c r="CB53" s="1304"/>
      <c r="CC53" s="1304"/>
      <c r="CD53" s="1304"/>
      <c r="CE53" s="1304"/>
      <c r="CF53" s="1304">
        <v>54.5</v>
      </c>
      <c r="CG53" s="1304"/>
      <c r="CH53" s="1304"/>
      <c r="CI53" s="1304"/>
      <c r="CJ53" s="1304"/>
      <c r="CK53" s="1304"/>
      <c r="CL53" s="1304"/>
      <c r="CM53" s="1304"/>
      <c r="CN53" s="1304">
        <v>54.8</v>
      </c>
      <c r="CO53" s="1304"/>
      <c r="CP53" s="1304"/>
      <c r="CQ53" s="1304"/>
      <c r="CR53" s="1304"/>
      <c r="CS53" s="1304"/>
      <c r="CT53" s="1304"/>
      <c r="CU53" s="1304"/>
      <c r="CV53" s="1304">
        <v>54.8</v>
      </c>
      <c r="CW53" s="1304"/>
      <c r="CX53" s="1304"/>
      <c r="CY53" s="1304"/>
      <c r="CZ53" s="1304"/>
      <c r="DA53" s="1304"/>
      <c r="DB53" s="1304"/>
      <c r="DC53" s="1304"/>
    </row>
    <row r="54" spans="1:109" x14ac:dyDescent="0.15">
      <c r="A54" s="402"/>
      <c r="B54" s="394"/>
      <c r="G54" s="1312"/>
      <c r="H54" s="1312"/>
      <c r="I54" s="1310"/>
      <c r="J54" s="1310"/>
      <c r="K54" s="1311"/>
      <c r="L54" s="1311"/>
      <c r="M54" s="1311"/>
      <c r="N54" s="1311"/>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2"/>
      <c r="B55" s="394"/>
      <c r="G55" s="1310"/>
      <c r="H55" s="1310"/>
      <c r="I55" s="1310"/>
      <c r="J55" s="1310"/>
      <c r="K55" s="1311"/>
      <c r="L55" s="1311"/>
      <c r="M55" s="1311"/>
      <c r="N55" s="1311"/>
      <c r="AN55" s="1309" t="s">
        <v>607</v>
      </c>
      <c r="AO55" s="1309"/>
      <c r="AP55" s="1309"/>
      <c r="AQ55" s="1309"/>
      <c r="AR55" s="1309"/>
      <c r="AS55" s="1309"/>
      <c r="AT55" s="1309"/>
      <c r="AU55" s="1309"/>
      <c r="AV55" s="1309"/>
      <c r="AW55" s="1309"/>
      <c r="AX55" s="1309"/>
      <c r="AY55" s="1309"/>
      <c r="AZ55" s="1309"/>
      <c r="BA55" s="1309"/>
      <c r="BB55" s="1307" t="s">
        <v>605</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16"/>
      <c r="BY55" s="1304"/>
      <c r="BZ55" s="1304"/>
      <c r="CA55" s="1304"/>
      <c r="CB55" s="1304"/>
      <c r="CC55" s="1304"/>
      <c r="CD55" s="1304"/>
      <c r="CE55" s="1304"/>
      <c r="CF55" s="1304">
        <v>0</v>
      </c>
      <c r="CG55" s="1304"/>
      <c r="CH55" s="1304"/>
      <c r="CI55" s="1304"/>
      <c r="CJ55" s="1304"/>
      <c r="CK55" s="1304"/>
      <c r="CL55" s="1304"/>
      <c r="CM55" s="1304"/>
      <c r="CN55" s="1304">
        <v>0</v>
      </c>
      <c r="CO55" s="1304"/>
      <c r="CP55" s="1304"/>
      <c r="CQ55" s="1304"/>
      <c r="CR55" s="1304"/>
      <c r="CS55" s="1304"/>
      <c r="CT55" s="1304"/>
      <c r="CU55" s="1304"/>
      <c r="CV55" s="1304">
        <v>0</v>
      </c>
      <c r="CW55" s="1304"/>
      <c r="CX55" s="1304"/>
      <c r="CY55" s="1304"/>
      <c r="CZ55" s="1304"/>
      <c r="DA55" s="1304"/>
      <c r="DB55" s="1304"/>
      <c r="DC55" s="1304"/>
    </row>
    <row r="56" spans="1:109" x14ac:dyDescent="0.15">
      <c r="A56" s="402"/>
      <c r="B56" s="394"/>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x14ac:dyDescent="0.15">
      <c r="B57" s="406"/>
      <c r="G57" s="1310"/>
      <c r="H57" s="1310"/>
      <c r="I57" s="1305"/>
      <c r="J57" s="1305"/>
      <c r="K57" s="1311"/>
      <c r="L57" s="1311"/>
      <c r="M57" s="1311"/>
      <c r="N57" s="1311"/>
      <c r="AM57" s="387"/>
      <c r="AN57" s="1309"/>
      <c r="AO57" s="1309"/>
      <c r="AP57" s="1309"/>
      <c r="AQ57" s="1309"/>
      <c r="AR57" s="1309"/>
      <c r="AS57" s="1309"/>
      <c r="AT57" s="1309"/>
      <c r="AU57" s="1309"/>
      <c r="AV57" s="1309"/>
      <c r="AW57" s="1309"/>
      <c r="AX57" s="1309"/>
      <c r="AY57" s="1309"/>
      <c r="AZ57" s="1309"/>
      <c r="BA57" s="1309"/>
      <c r="BB57" s="1307" t="s">
        <v>606</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16"/>
      <c r="BY57" s="1304"/>
      <c r="BZ57" s="1304"/>
      <c r="CA57" s="1304"/>
      <c r="CB57" s="1304"/>
      <c r="CC57" s="1304"/>
      <c r="CD57" s="1304"/>
      <c r="CE57" s="1304"/>
      <c r="CF57" s="1304">
        <v>56.8</v>
      </c>
      <c r="CG57" s="1304"/>
      <c r="CH57" s="1304"/>
      <c r="CI57" s="1304"/>
      <c r="CJ57" s="1304"/>
      <c r="CK57" s="1304"/>
      <c r="CL57" s="1304"/>
      <c r="CM57" s="1304"/>
      <c r="CN57" s="1304">
        <v>56.9</v>
      </c>
      <c r="CO57" s="1304"/>
      <c r="CP57" s="1304"/>
      <c r="CQ57" s="1304"/>
      <c r="CR57" s="1304"/>
      <c r="CS57" s="1304"/>
      <c r="CT57" s="1304"/>
      <c r="CU57" s="1304"/>
      <c r="CV57" s="1304">
        <v>57.7</v>
      </c>
      <c r="CW57" s="1304"/>
      <c r="CX57" s="1304"/>
      <c r="CY57" s="1304"/>
      <c r="CZ57" s="1304"/>
      <c r="DA57" s="1304"/>
      <c r="DB57" s="1304"/>
      <c r="DC57" s="1304"/>
      <c r="DD57" s="407"/>
      <c r="DE57" s="406"/>
    </row>
    <row r="58" spans="1:109" s="402" customFormat="1" x14ac:dyDescent="0.15">
      <c r="A58" s="387"/>
      <c r="B58" s="406"/>
      <c r="G58" s="1310"/>
      <c r="H58" s="1310"/>
      <c r="I58" s="1305"/>
      <c r="J58" s="1305"/>
      <c r="K58" s="1311"/>
      <c r="L58" s="1311"/>
      <c r="M58" s="1311"/>
      <c r="N58" s="1311"/>
      <c r="AM58" s="387"/>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7" t="s">
        <v>609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0"/>
      <c r="H72" s="1310"/>
      <c r="I72" s="1310"/>
      <c r="J72" s="1310"/>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557</v>
      </c>
      <c r="BQ72" s="1309"/>
      <c r="BR72" s="1309"/>
      <c r="BS72" s="1309"/>
      <c r="BT72" s="1309"/>
      <c r="BU72" s="1309"/>
      <c r="BV72" s="1309"/>
      <c r="BW72" s="1309"/>
      <c r="BX72" s="1309" t="s">
        <v>558</v>
      </c>
      <c r="BY72" s="1309"/>
      <c r="BZ72" s="1309"/>
      <c r="CA72" s="1309"/>
      <c r="CB72" s="1309"/>
      <c r="CC72" s="1309"/>
      <c r="CD72" s="1309"/>
      <c r="CE72" s="1309"/>
      <c r="CF72" s="1309" t="s">
        <v>559</v>
      </c>
      <c r="CG72" s="1309"/>
      <c r="CH72" s="1309"/>
      <c r="CI72" s="1309"/>
      <c r="CJ72" s="1309"/>
      <c r="CK72" s="1309"/>
      <c r="CL72" s="1309"/>
      <c r="CM72" s="1309"/>
      <c r="CN72" s="1309" t="s">
        <v>560</v>
      </c>
      <c r="CO72" s="1309"/>
      <c r="CP72" s="1309"/>
      <c r="CQ72" s="1309"/>
      <c r="CR72" s="1309"/>
      <c r="CS72" s="1309"/>
      <c r="CT72" s="1309"/>
      <c r="CU72" s="1309"/>
      <c r="CV72" s="1309" t="s">
        <v>561</v>
      </c>
      <c r="CW72" s="1309"/>
      <c r="CX72" s="1309"/>
      <c r="CY72" s="1309"/>
      <c r="CZ72" s="1309"/>
      <c r="DA72" s="1309"/>
      <c r="DB72" s="1309"/>
      <c r="DC72" s="1309"/>
    </row>
    <row r="73" spans="2:107" x14ac:dyDescent="0.15">
      <c r="B73" s="394"/>
      <c r="G73" s="1312"/>
      <c r="H73" s="1312"/>
      <c r="I73" s="1312"/>
      <c r="J73" s="1312"/>
      <c r="K73" s="1308"/>
      <c r="L73" s="1308"/>
      <c r="M73" s="1308"/>
      <c r="N73" s="1308"/>
      <c r="AM73" s="403"/>
      <c r="AN73" s="1307" t="s">
        <v>604</v>
      </c>
      <c r="AO73" s="1307"/>
      <c r="AP73" s="1307"/>
      <c r="AQ73" s="1307"/>
      <c r="AR73" s="1307"/>
      <c r="AS73" s="1307"/>
      <c r="AT73" s="1307"/>
      <c r="AU73" s="1307"/>
      <c r="AV73" s="1307"/>
      <c r="AW73" s="1307"/>
      <c r="AX73" s="1307"/>
      <c r="AY73" s="1307"/>
      <c r="AZ73" s="1307"/>
      <c r="BA73" s="1307"/>
      <c r="BB73" s="1307" t="s">
        <v>605</v>
      </c>
      <c r="BC73" s="1307"/>
      <c r="BD73" s="1307"/>
      <c r="BE73" s="1307"/>
      <c r="BF73" s="1307"/>
      <c r="BG73" s="1307"/>
      <c r="BH73" s="1307"/>
      <c r="BI73" s="1307"/>
      <c r="BJ73" s="1307"/>
      <c r="BK73" s="1307"/>
      <c r="BL73" s="1307"/>
      <c r="BM73" s="1307"/>
      <c r="BN73" s="1307"/>
      <c r="BO73" s="1307"/>
      <c r="BP73" s="1304"/>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x14ac:dyDescent="0.15">
      <c r="B74" s="394"/>
      <c r="G74" s="1312"/>
      <c r="H74" s="1312"/>
      <c r="I74" s="1312"/>
      <c r="J74" s="1312"/>
      <c r="K74" s="1308"/>
      <c r="L74" s="1308"/>
      <c r="M74" s="1308"/>
      <c r="N74" s="1308"/>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4"/>
      <c r="G75" s="1312"/>
      <c r="H75" s="1312"/>
      <c r="I75" s="1310"/>
      <c r="J75" s="1310"/>
      <c r="K75" s="1311"/>
      <c r="L75" s="1311"/>
      <c r="M75" s="1311"/>
      <c r="N75" s="1311"/>
      <c r="AM75" s="403"/>
      <c r="AN75" s="1307"/>
      <c r="AO75" s="1307"/>
      <c r="AP75" s="1307"/>
      <c r="AQ75" s="1307"/>
      <c r="AR75" s="1307"/>
      <c r="AS75" s="1307"/>
      <c r="AT75" s="1307"/>
      <c r="AU75" s="1307"/>
      <c r="AV75" s="1307"/>
      <c r="AW75" s="1307"/>
      <c r="AX75" s="1307"/>
      <c r="AY75" s="1307"/>
      <c r="AZ75" s="1307"/>
      <c r="BA75" s="1307"/>
      <c r="BB75" s="1307" t="s">
        <v>610</v>
      </c>
      <c r="BC75" s="1307"/>
      <c r="BD75" s="1307"/>
      <c r="BE75" s="1307"/>
      <c r="BF75" s="1307"/>
      <c r="BG75" s="1307"/>
      <c r="BH75" s="1307"/>
      <c r="BI75" s="1307"/>
      <c r="BJ75" s="1307"/>
      <c r="BK75" s="1307"/>
      <c r="BL75" s="1307"/>
      <c r="BM75" s="1307"/>
      <c r="BN75" s="1307"/>
      <c r="BO75" s="1307"/>
      <c r="BP75" s="1304">
        <v>-2.9</v>
      </c>
      <c r="BQ75" s="1304"/>
      <c r="BR75" s="1304"/>
      <c r="BS75" s="1304"/>
      <c r="BT75" s="1304"/>
      <c r="BU75" s="1304"/>
      <c r="BV75" s="1304"/>
      <c r="BW75" s="1304"/>
      <c r="BX75" s="1304">
        <v>-3.5</v>
      </c>
      <c r="BY75" s="1304"/>
      <c r="BZ75" s="1304"/>
      <c r="CA75" s="1304"/>
      <c r="CB75" s="1304"/>
      <c r="CC75" s="1304"/>
      <c r="CD75" s="1304"/>
      <c r="CE75" s="1304"/>
      <c r="CF75" s="1304">
        <v>-3.7</v>
      </c>
      <c r="CG75" s="1304"/>
      <c r="CH75" s="1304"/>
      <c r="CI75" s="1304"/>
      <c r="CJ75" s="1304"/>
      <c r="CK75" s="1304"/>
      <c r="CL75" s="1304"/>
      <c r="CM75" s="1304"/>
      <c r="CN75" s="1304">
        <v>-3.7</v>
      </c>
      <c r="CO75" s="1304"/>
      <c r="CP75" s="1304"/>
      <c r="CQ75" s="1304"/>
      <c r="CR75" s="1304"/>
      <c r="CS75" s="1304"/>
      <c r="CT75" s="1304"/>
      <c r="CU75" s="1304"/>
      <c r="CV75" s="1304">
        <v>-3.4</v>
      </c>
      <c r="CW75" s="1304"/>
      <c r="CX75" s="1304"/>
      <c r="CY75" s="1304"/>
      <c r="CZ75" s="1304"/>
      <c r="DA75" s="1304"/>
      <c r="DB75" s="1304"/>
      <c r="DC75" s="1304"/>
    </row>
    <row r="76" spans="2:107" x14ac:dyDescent="0.15">
      <c r="B76" s="394"/>
      <c r="G76" s="1312"/>
      <c r="H76" s="1312"/>
      <c r="I76" s="1310"/>
      <c r="J76" s="1310"/>
      <c r="K76" s="1311"/>
      <c r="L76" s="1311"/>
      <c r="M76" s="1311"/>
      <c r="N76" s="1311"/>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4"/>
      <c r="G77" s="1310"/>
      <c r="H77" s="1310"/>
      <c r="I77" s="1310"/>
      <c r="J77" s="1310"/>
      <c r="K77" s="1308"/>
      <c r="L77" s="1308"/>
      <c r="M77" s="1308"/>
      <c r="N77" s="1308"/>
      <c r="AN77" s="1309" t="s">
        <v>607</v>
      </c>
      <c r="AO77" s="1309"/>
      <c r="AP77" s="1309"/>
      <c r="AQ77" s="1309"/>
      <c r="AR77" s="1309"/>
      <c r="AS77" s="1309"/>
      <c r="AT77" s="1309"/>
      <c r="AU77" s="1309"/>
      <c r="AV77" s="1309"/>
      <c r="AW77" s="1309"/>
      <c r="AX77" s="1309"/>
      <c r="AY77" s="1309"/>
      <c r="AZ77" s="1309"/>
      <c r="BA77" s="1309"/>
      <c r="BB77" s="1307" t="s">
        <v>605</v>
      </c>
      <c r="BC77" s="1307"/>
      <c r="BD77" s="1307"/>
      <c r="BE77" s="1307"/>
      <c r="BF77" s="1307"/>
      <c r="BG77" s="1307"/>
      <c r="BH77" s="1307"/>
      <c r="BI77" s="1307"/>
      <c r="BJ77" s="1307"/>
      <c r="BK77" s="1307"/>
      <c r="BL77" s="1307"/>
      <c r="BM77" s="1307"/>
      <c r="BN77" s="1307"/>
      <c r="BO77" s="1307"/>
      <c r="BP77" s="1304">
        <v>0</v>
      </c>
      <c r="BQ77" s="1304"/>
      <c r="BR77" s="1304"/>
      <c r="BS77" s="1304"/>
      <c r="BT77" s="1304"/>
      <c r="BU77" s="1304"/>
      <c r="BV77" s="1304"/>
      <c r="BW77" s="1304"/>
      <c r="BX77" s="1304">
        <v>0</v>
      </c>
      <c r="BY77" s="1304"/>
      <c r="BZ77" s="1304"/>
      <c r="CA77" s="1304"/>
      <c r="CB77" s="1304"/>
      <c r="CC77" s="1304"/>
      <c r="CD77" s="1304"/>
      <c r="CE77" s="1304"/>
      <c r="CF77" s="1304">
        <v>0</v>
      </c>
      <c r="CG77" s="1304"/>
      <c r="CH77" s="1304"/>
      <c r="CI77" s="1304"/>
      <c r="CJ77" s="1304"/>
      <c r="CK77" s="1304"/>
      <c r="CL77" s="1304"/>
      <c r="CM77" s="1304"/>
      <c r="CN77" s="1304">
        <v>0</v>
      </c>
      <c r="CO77" s="1304"/>
      <c r="CP77" s="1304"/>
      <c r="CQ77" s="1304"/>
      <c r="CR77" s="1304"/>
      <c r="CS77" s="1304"/>
      <c r="CT77" s="1304"/>
      <c r="CU77" s="1304"/>
      <c r="CV77" s="1304">
        <v>0</v>
      </c>
      <c r="CW77" s="1304"/>
      <c r="CX77" s="1304"/>
      <c r="CY77" s="1304"/>
      <c r="CZ77" s="1304"/>
      <c r="DA77" s="1304"/>
      <c r="DB77" s="1304"/>
      <c r="DC77" s="1304"/>
    </row>
    <row r="78" spans="2:107" x14ac:dyDescent="0.15">
      <c r="B78" s="394"/>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4"/>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610</v>
      </c>
      <c r="BC79" s="1307"/>
      <c r="BD79" s="1307"/>
      <c r="BE79" s="1307"/>
      <c r="BF79" s="1307"/>
      <c r="BG79" s="1307"/>
      <c r="BH79" s="1307"/>
      <c r="BI79" s="1307"/>
      <c r="BJ79" s="1307"/>
      <c r="BK79" s="1307"/>
      <c r="BL79" s="1307"/>
      <c r="BM79" s="1307"/>
      <c r="BN79" s="1307"/>
      <c r="BO79" s="1307"/>
      <c r="BP79" s="1304">
        <v>-1.8</v>
      </c>
      <c r="BQ79" s="1304"/>
      <c r="BR79" s="1304"/>
      <c r="BS79" s="1304"/>
      <c r="BT79" s="1304"/>
      <c r="BU79" s="1304"/>
      <c r="BV79" s="1304"/>
      <c r="BW79" s="1304"/>
      <c r="BX79" s="1304">
        <v>-2.2999999999999998</v>
      </c>
      <c r="BY79" s="1304"/>
      <c r="BZ79" s="1304"/>
      <c r="CA79" s="1304"/>
      <c r="CB79" s="1304"/>
      <c r="CC79" s="1304"/>
      <c r="CD79" s="1304"/>
      <c r="CE79" s="1304"/>
      <c r="CF79" s="1304">
        <v>-2.8</v>
      </c>
      <c r="CG79" s="1304"/>
      <c r="CH79" s="1304"/>
      <c r="CI79" s="1304"/>
      <c r="CJ79" s="1304"/>
      <c r="CK79" s="1304"/>
      <c r="CL79" s="1304"/>
      <c r="CM79" s="1304"/>
      <c r="CN79" s="1304">
        <v>-3.2</v>
      </c>
      <c r="CO79" s="1304"/>
      <c r="CP79" s="1304"/>
      <c r="CQ79" s="1304"/>
      <c r="CR79" s="1304"/>
      <c r="CS79" s="1304"/>
      <c r="CT79" s="1304"/>
      <c r="CU79" s="1304"/>
      <c r="CV79" s="1304">
        <v>-3.4</v>
      </c>
      <c r="CW79" s="1304"/>
      <c r="CX79" s="1304"/>
      <c r="CY79" s="1304"/>
      <c r="CZ79" s="1304"/>
      <c r="DA79" s="1304"/>
      <c r="DB79" s="1304"/>
      <c r="DC79" s="1304"/>
    </row>
    <row r="80" spans="2:107" x14ac:dyDescent="0.15">
      <c r="B80" s="394"/>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94lROnLTze8rE4FBVqTnafDndQPueeHHVGcq5T4uxBRGp74Yc4Z7qkGcFlnPloMayG7f9zEqPnm0vbvh5cEbA==" saltValue="adJhhbXIfww9WaYLn2dEb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7" zoomScaleNormal="100" zoomScaleSheetLayoutView="70" workbookViewId="0">
      <selection activeCell="BJ84" sqref="BJ8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ye0pXioFrn7zn6MHWG+JfaWYwnsAc/m3U6mijwZaNTR/0fGDguznON7WLKIXad5roxhQK6c62E+TKvGTf4DsA==" saltValue="Ygj8csIAFiJrQcRObPi4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election activeCell="AE111" sqref="AE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huid+HHdRfURMszjy0vxUjpL1UiJNZx0PQCBxrnvlWggb4Sxb/3OG4sPXW7AG6I/y+u+AD+22mOawzZG4WqkA==" saltValue="A7IXTWe12u6QSjJtAEwz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24730</v>
      </c>
      <c r="E3" s="161"/>
      <c r="F3" s="162">
        <v>47064</v>
      </c>
      <c r="G3" s="163"/>
      <c r="H3" s="164"/>
    </row>
    <row r="4" spans="1:8" x14ac:dyDescent="0.15">
      <c r="A4" s="165"/>
      <c r="B4" s="166"/>
      <c r="C4" s="167"/>
      <c r="D4" s="168">
        <v>20898</v>
      </c>
      <c r="E4" s="169"/>
      <c r="F4" s="170">
        <v>32508</v>
      </c>
      <c r="G4" s="171"/>
      <c r="H4" s="172"/>
    </row>
    <row r="5" spans="1:8" x14ac:dyDescent="0.15">
      <c r="A5" s="153" t="s">
        <v>549</v>
      </c>
      <c r="B5" s="158"/>
      <c r="C5" s="159"/>
      <c r="D5" s="160">
        <v>45951</v>
      </c>
      <c r="E5" s="161"/>
      <c r="F5" s="162">
        <v>43773</v>
      </c>
      <c r="G5" s="163"/>
      <c r="H5" s="164"/>
    </row>
    <row r="6" spans="1:8" x14ac:dyDescent="0.15">
      <c r="A6" s="165"/>
      <c r="B6" s="166"/>
      <c r="C6" s="167"/>
      <c r="D6" s="168">
        <v>31168</v>
      </c>
      <c r="E6" s="169"/>
      <c r="F6" s="170">
        <v>30346</v>
      </c>
      <c r="G6" s="171"/>
      <c r="H6" s="172"/>
    </row>
    <row r="7" spans="1:8" x14ac:dyDescent="0.15">
      <c r="A7" s="153" t="s">
        <v>550</v>
      </c>
      <c r="B7" s="158"/>
      <c r="C7" s="159"/>
      <c r="D7" s="160">
        <v>62207</v>
      </c>
      <c r="E7" s="161"/>
      <c r="F7" s="162">
        <v>51565</v>
      </c>
      <c r="G7" s="163"/>
      <c r="H7" s="164"/>
    </row>
    <row r="8" spans="1:8" x14ac:dyDescent="0.15">
      <c r="A8" s="165"/>
      <c r="B8" s="166"/>
      <c r="C8" s="167"/>
      <c r="D8" s="168">
        <v>50731</v>
      </c>
      <c r="E8" s="169"/>
      <c r="F8" s="170">
        <v>35359</v>
      </c>
      <c r="G8" s="171"/>
      <c r="H8" s="172"/>
    </row>
    <row r="9" spans="1:8" x14ac:dyDescent="0.15">
      <c r="A9" s="153" t="s">
        <v>551</v>
      </c>
      <c r="B9" s="158"/>
      <c r="C9" s="159"/>
      <c r="D9" s="160">
        <v>44052</v>
      </c>
      <c r="E9" s="161"/>
      <c r="F9" s="162">
        <v>46686</v>
      </c>
      <c r="G9" s="163"/>
      <c r="H9" s="164"/>
    </row>
    <row r="10" spans="1:8" x14ac:dyDescent="0.15">
      <c r="A10" s="165"/>
      <c r="B10" s="166"/>
      <c r="C10" s="167"/>
      <c r="D10" s="168">
        <v>33231</v>
      </c>
      <c r="E10" s="169"/>
      <c r="F10" s="170">
        <v>32595</v>
      </c>
      <c r="G10" s="171"/>
      <c r="H10" s="172"/>
    </row>
    <row r="11" spans="1:8" x14ac:dyDescent="0.15">
      <c r="A11" s="153" t="s">
        <v>552</v>
      </c>
      <c r="B11" s="158"/>
      <c r="C11" s="159"/>
      <c r="D11" s="160">
        <v>50809</v>
      </c>
      <c r="E11" s="161"/>
      <c r="F11" s="162">
        <v>49796</v>
      </c>
      <c r="G11" s="163"/>
      <c r="H11" s="164"/>
    </row>
    <row r="12" spans="1:8" x14ac:dyDescent="0.15">
      <c r="A12" s="165"/>
      <c r="B12" s="166"/>
      <c r="C12" s="173"/>
      <c r="D12" s="168">
        <v>39030</v>
      </c>
      <c r="E12" s="169"/>
      <c r="F12" s="170">
        <v>37281</v>
      </c>
      <c r="G12" s="171"/>
      <c r="H12" s="172"/>
    </row>
    <row r="13" spans="1:8" x14ac:dyDescent="0.15">
      <c r="A13" s="153"/>
      <c r="B13" s="158"/>
      <c r="C13" s="174"/>
      <c r="D13" s="175">
        <v>45550</v>
      </c>
      <c r="E13" s="176"/>
      <c r="F13" s="177">
        <v>47777</v>
      </c>
      <c r="G13" s="178"/>
      <c r="H13" s="164"/>
    </row>
    <row r="14" spans="1:8" x14ac:dyDescent="0.15">
      <c r="A14" s="165"/>
      <c r="B14" s="166"/>
      <c r="C14" s="167"/>
      <c r="D14" s="168">
        <v>35012</v>
      </c>
      <c r="E14" s="169"/>
      <c r="F14" s="170">
        <v>33618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6.06</v>
      </c>
      <c r="C19" s="179">
        <f>ROUND(VALUE(SUBSTITUTE(実質収支比率等に係る経年分析!G$48,"▲","-")),2)</f>
        <v>8.0299999999999994</v>
      </c>
      <c r="D19" s="179">
        <f>ROUND(VALUE(SUBSTITUTE(実質収支比率等に係る経年分析!H$48,"▲","-")),2)</f>
        <v>4.53</v>
      </c>
      <c r="E19" s="179">
        <f>ROUND(VALUE(SUBSTITUTE(実質収支比率等に係る経年分析!I$48,"▲","-")),2)</f>
        <v>5.46</v>
      </c>
      <c r="F19" s="179">
        <f>ROUND(VALUE(SUBSTITUTE(実質収支比率等に係る経年分析!J$48,"▲","-")),2)</f>
        <v>5.0199999999999996</v>
      </c>
    </row>
    <row r="20" spans="1:11" x14ac:dyDescent="0.15">
      <c r="A20" s="179" t="s">
        <v>55</v>
      </c>
      <c r="B20" s="179">
        <f>ROUND(VALUE(SUBSTITUTE(実質収支比率等に係る経年分析!F$47,"▲","-")),2)</f>
        <v>16.02</v>
      </c>
      <c r="C20" s="179">
        <f>ROUND(VALUE(SUBSTITUTE(実質収支比率等に係る経年分析!G$47,"▲","-")),2)</f>
        <v>17.02</v>
      </c>
      <c r="D20" s="179">
        <f>ROUND(VALUE(SUBSTITUTE(実質収支比率等に係る経年分析!H$47,"▲","-")),2)</f>
        <v>18.510000000000002</v>
      </c>
      <c r="E20" s="179">
        <f>ROUND(VALUE(SUBSTITUTE(実質収支比率等に係る経年分析!I$47,"▲","-")),2)</f>
        <v>18.600000000000001</v>
      </c>
      <c r="F20" s="179">
        <f>ROUND(VALUE(SUBSTITUTE(実質収支比率等に係る経年分析!J$47,"▲","-")),2)</f>
        <v>19.649999999999999</v>
      </c>
    </row>
    <row r="21" spans="1:11" x14ac:dyDescent="0.15">
      <c r="A21" s="179" t="s">
        <v>56</v>
      </c>
      <c r="B21" s="179">
        <f>IF(ISNUMBER(VALUE(SUBSTITUTE(実質収支比率等に係る経年分析!F$49,"▲","-"))),ROUND(VALUE(SUBSTITUTE(実質収支比率等に係る経年分析!F$49,"▲","-")),2),NA())</f>
        <v>-3.13</v>
      </c>
      <c r="C21" s="179">
        <f>IF(ISNUMBER(VALUE(SUBSTITUTE(実質収支比率等に係る経年分析!G$49,"▲","-"))),ROUND(VALUE(SUBSTITUTE(実質収支比率等に係る経年分析!G$49,"▲","-")),2),NA())</f>
        <v>0.97</v>
      </c>
      <c r="D21" s="179">
        <f>IF(ISNUMBER(VALUE(SUBSTITUTE(実質収支比率等に係る経年分析!H$49,"▲","-"))),ROUND(VALUE(SUBSTITUTE(実質収支比率等に係る経年分析!H$49,"▲","-")),2),NA())</f>
        <v>-5.52</v>
      </c>
      <c r="E21" s="179">
        <f>IF(ISNUMBER(VALUE(SUBSTITUTE(実質収支比率等に係る経年分析!I$49,"▲","-"))),ROUND(VALUE(SUBSTITUTE(実質収支比率等に係る経年分析!I$49,"▲","-")),2),NA())</f>
        <v>-1.48</v>
      </c>
      <c r="F21" s="179">
        <f>IF(ISNUMBER(VALUE(SUBSTITUTE(実質収支比率等に係る経年分析!J$49,"▲","-"))),ROUND(VALUE(SUBSTITUTE(実質収支比率等に係る経年分析!J$49,"▲","-")),2),NA())</f>
        <v>0.01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中小企業従業員退職金等共済事業会計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0.28000000000000003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0.23</v>
      </c>
    </row>
    <row r="34" spans="1:16" x14ac:dyDescent="0.15">
      <c r="A34" s="180" t="str">
        <f>IF(連結実質赤字比率に係る赤字・黒字の構成分析!C$36="",NA(),連結実質赤字比率に係る赤字・黒字の構成分析!C$36)</f>
        <v>国民健康保険事業会計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0.84</v>
      </c>
    </row>
    <row r="35" spans="1:16" x14ac:dyDescent="0.15">
      <c r="A35" s="180" t="str">
        <f>IF(連結実質赤字比率に係る赤字・黒字の構成分析!C$35="",NA(),連結実質赤字比率に係る赤字・黒字の構成分析!C$35)</f>
        <v>介護保険会計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1.77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6.05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5.0199999999999996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6255</v>
      </c>
      <c r="E42" s="181"/>
      <c r="F42" s="181"/>
      <c r="G42" s="181">
        <f>'実質公債費比率（分子）の構造'!L$52</f>
        <v>6553</v>
      </c>
      <c r="H42" s="181"/>
      <c r="I42" s="181"/>
      <c r="J42" s="181">
        <f>'実質公債費比率（分子）の構造'!M$52</f>
        <v>6395</v>
      </c>
      <c r="K42" s="181"/>
      <c r="L42" s="181"/>
      <c r="M42" s="181">
        <f>'実質公債費比率（分子）の構造'!N$52</f>
        <v>6262</v>
      </c>
      <c r="N42" s="181"/>
      <c r="O42" s="181"/>
      <c r="P42" s="181">
        <f>'実質公債費比率（分子）の構造'!O$52</f>
        <v>6110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84</v>
      </c>
      <c r="C44" s="181"/>
      <c r="D44" s="181"/>
      <c r="E44" s="181">
        <f>'実質公債費比率（分子）の構造'!L$50</f>
        <v>84</v>
      </c>
      <c r="F44" s="181"/>
      <c r="G44" s="181"/>
      <c r="H44" s="181">
        <f>'実質公債費比率（分子）の構造'!M$50</f>
        <v>73</v>
      </c>
      <c r="I44" s="181"/>
      <c r="J44" s="181"/>
      <c r="K44" s="181">
        <f>'実質公債費比率（分子）の構造'!N$50</f>
        <v>15</v>
      </c>
      <c r="L44" s="181"/>
      <c r="M44" s="181"/>
      <c r="N44" s="181">
        <f>'実質公債費比率（分子）の構造'!O$50</f>
        <v>15</v>
      </c>
      <c r="O44" s="181"/>
      <c r="P44" s="181"/>
    </row>
    <row r="45" spans="1:16" x14ac:dyDescent="0.15">
      <c r="A45" s="181" t="s">
        <v>66</v>
      </c>
      <c r="B45" s="181">
        <f>'実質公債費比率（分子）の構造'!K$49</f>
        <v>176</v>
      </c>
      <c r="C45" s="181"/>
      <c r="D45" s="181"/>
      <c r="E45" s="181">
        <f>'実質公債費比率（分子）の構造'!L$49</f>
        <v>169</v>
      </c>
      <c r="F45" s="181"/>
      <c r="G45" s="181"/>
      <c r="H45" s="181">
        <f>'実質公債費比率（分子）の構造'!M$49</f>
        <v>101</v>
      </c>
      <c r="I45" s="181"/>
      <c r="J45" s="181"/>
      <c r="K45" s="181">
        <f>'実質公債費比率（分子）の構造'!N$49</f>
        <v>87</v>
      </c>
      <c r="L45" s="181"/>
      <c r="M45" s="181"/>
      <c r="N45" s="181">
        <f>'実質公債費比率（分子）の構造'!O$49</f>
        <v>95</v>
      </c>
      <c r="O45" s="181"/>
      <c r="P45" s="181"/>
    </row>
    <row r="46" spans="1:16" x14ac:dyDescent="0.15">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15">
      <c r="A47" s="181" t="s">
        <v>68</v>
      </c>
      <c r="B47" s="181">
        <f>'実質公債費比率（分子）の構造'!K$47</f>
        <v>35</v>
      </c>
      <c r="C47" s="181"/>
      <c r="D47" s="181"/>
      <c r="E47" s="181">
        <f>'実質公債費比率（分子）の構造'!L$47</f>
        <v>27</v>
      </c>
      <c r="F47" s="181"/>
      <c r="G47" s="181"/>
      <c r="H47" s="181">
        <f>'実質公債費比率（分子）の構造'!M$47</f>
        <v>27</v>
      </c>
      <c r="I47" s="181"/>
      <c r="J47" s="181"/>
      <c r="K47" s="181">
        <f>'実質公債費比率（分子）の構造'!N$47</f>
        <v>27</v>
      </c>
      <c r="L47" s="181"/>
      <c r="M47" s="181"/>
      <c r="N47" s="181">
        <f>'実質公債費比率（分子）の構造'!O$47</f>
        <v>27</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3355</v>
      </c>
      <c r="C49" s="181"/>
      <c r="D49" s="181"/>
      <c r="E49" s="181">
        <f>'実質公債費比率（分子）の構造'!L$45</f>
        <v>3167</v>
      </c>
      <c r="F49" s="181"/>
      <c r="G49" s="181"/>
      <c r="H49" s="181">
        <f>'実質公債費比率（分子）の構造'!M$45</f>
        <v>3252</v>
      </c>
      <c r="I49" s="181"/>
      <c r="J49" s="181"/>
      <c r="K49" s="181">
        <f>'実質公債費比率（分子）の構造'!N$45</f>
        <v>3360</v>
      </c>
      <c r="L49" s="181"/>
      <c r="M49" s="181"/>
      <c r="N49" s="181">
        <f>'実質公債費比率（分子）の構造'!O$45</f>
        <v>3403</v>
      </c>
      <c r="O49" s="181"/>
      <c r="P49" s="181"/>
    </row>
    <row r="50" spans="1:16" x14ac:dyDescent="0.15">
      <c r="A50" s="181" t="s">
        <v>71</v>
      </c>
      <c r="B50" s="181" t="e">
        <f>NA()</f>
        <v>#N/A</v>
      </c>
      <c r="C50" s="181">
        <f>IF(ISNUMBER('実質公債費比率（分子）の構造'!K$53),'実質公債費比率（分子）の構造'!K$53,NA())</f>
        <v>-2605</v>
      </c>
      <c r="D50" s="181" t="e">
        <f>NA()</f>
        <v>#N/A</v>
      </c>
      <c r="E50" s="181" t="e">
        <f>NA()</f>
        <v>#N/A</v>
      </c>
      <c r="F50" s="181">
        <f>IF(ISNUMBER('実質公債費比率（分子）の構造'!L$53),'実質公債費比率（分子）の構造'!L$53,NA())</f>
        <v>-3106</v>
      </c>
      <c r="G50" s="181" t="e">
        <f>NA()</f>
        <v>#N/A</v>
      </c>
      <c r="H50" s="181" t="e">
        <f>NA()</f>
        <v>#N/A</v>
      </c>
      <c r="I50" s="181">
        <f>IF(ISNUMBER('実質公債費比率（分子）の構造'!M$53),'実質公債費比率（分子）の構造'!M$53,NA())</f>
        <v>-2942</v>
      </c>
      <c r="J50" s="181" t="e">
        <f>NA()</f>
        <v>#N/A</v>
      </c>
      <c r="K50" s="181" t="e">
        <f>NA()</f>
        <v>#N/A</v>
      </c>
      <c r="L50" s="181">
        <f>IF(ISNUMBER('実質公債費比率（分子）の構造'!N$53),'実質公債費比率（分子）の構造'!N$53,NA())</f>
        <v>-2773</v>
      </c>
      <c r="M50" s="181" t="e">
        <f>NA()</f>
        <v>#N/A</v>
      </c>
      <c r="N50" s="181" t="e">
        <f>NA()</f>
        <v>#N/A</v>
      </c>
      <c r="O50" s="181">
        <f>IF(ISNUMBER('実質公債費比率（分子）の構造'!O$53),'実質公債費比率（分子）の構造'!O$53,NA())</f>
        <v>-2570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73988</v>
      </c>
      <c r="E56" s="180"/>
      <c r="F56" s="180"/>
      <c r="G56" s="180">
        <f>'将来負担比率（分子）の構造'!J$52</f>
        <v>69012</v>
      </c>
      <c r="H56" s="180"/>
      <c r="I56" s="180"/>
      <c r="J56" s="180">
        <f>'将来負担比率（分子）の構造'!K$52</f>
        <v>64148</v>
      </c>
      <c r="K56" s="180"/>
      <c r="L56" s="180"/>
      <c r="M56" s="180">
        <f>'将来負担比率（分子）の構造'!L$52</f>
        <v>59183</v>
      </c>
      <c r="N56" s="180"/>
      <c r="O56" s="180"/>
      <c r="P56" s="180">
        <f>'将来負担比率（分子）の構造'!M$52</f>
        <v>54224</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51565</v>
      </c>
      <c r="E58" s="180"/>
      <c r="F58" s="180"/>
      <c r="G58" s="180">
        <f>'将来負担比率（分子）の構造'!J$50</f>
        <v>57237</v>
      </c>
      <c r="H58" s="180"/>
      <c r="I58" s="180"/>
      <c r="J58" s="180">
        <f>'将来負担比率（分子）の構造'!K$50</f>
        <v>57755</v>
      </c>
      <c r="K58" s="180"/>
      <c r="L58" s="180"/>
      <c r="M58" s="180">
        <f>'将来負担比率（分子）の構造'!L$50</f>
        <v>59301</v>
      </c>
      <c r="N58" s="180"/>
      <c r="O58" s="180"/>
      <c r="P58" s="180">
        <f>'将来負担比率（分子）の構造'!M$50</f>
        <v>62657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20389</v>
      </c>
      <c r="C62" s="180"/>
      <c r="D62" s="180"/>
      <c r="E62" s="180">
        <f>'将来負担比率（分子）の構造'!J$45</f>
        <v>16761</v>
      </c>
      <c r="F62" s="180"/>
      <c r="G62" s="180"/>
      <c r="H62" s="180">
        <f>'将来負担比率（分子）の構造'!K$45</f>
        <v>17118</v>
      </c>
      <c r="I62" s="180"/>
      <c r="J62" s="180"/>
      <c r="K62" s="180">
        <f>'将来負担比率（分子）の構造'!L$45</f>
        <v>16773</v>
      </c>
      <c r="L62" s="180"/>
      <c r="M62" s="180"/>
      <c r="N62" s="180">
        <f>'将来負担比率（分子）の構造'!M$45</f>
        <v>15154</v>
      </c>
      <c r="O62" s="180"/>
      <c r="P62" s="180"/>
    </row>
    <row r="63" spans="1:16" x14ac:dyDescent="0.15">
      <c r="A63" s="180" t="s">
        <v>34</v>
      </c>
      <c r="B63" s="180">
        <f>'将来負担比率（分子）の構造'!I$44</f>
        <v>1039</v>
      </c>
      <c r="C63" s="180"/>
      <c r="D63" s="180"/>
      <c r="E63" s="180">
        <f>'将来負担比率（分子）の構造'!J$44</f>
        <v>1003</v>
      </c>
      <c r="F63" s="180"/>
      <c r="G63" s="180"/>
      <c r="H63" s="180">
        <f>'将来負担比率（分子）の構造'!K$44</f>
        <v>1052</v>
      </c>
      <c r="I63" s="180"/>
      <c r="J63" s="180"/>
      <c r="K63" s="180">
        <f>'将来負担比率（分子）の構造'!L$44</f>
        <v>1232</v>
      </c>
      <c r="L63" s="180"/>
      <c r="M63" s="180"/>
      <c r="N63" s="180">
        <f>'将来負担比率（分子）の構造'!M$44</f>
        <v>1208</v>
      </c>
      <c r="O63" s="180"/>
      <c r="P63" s="180"/>
    </row>
    <row r="64" spans="1:16" x14ac:dyDescent="0.15">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15">
      <c r="A65" s="180" t="s">
        <v>32</v>
      </c>
      <c r="B65" s="180">
        <f>'将来負担比率（分子）の構造'!I$42</f>
        <v>1029</v>
      </c>
      <c r="C65" s="180"/>
      <c r="D65" s="180"/>
      <c r="E65" s="180">
        <f>'将来負担比率（分子）の構造'!J$42</f>
        <v>1498</v>
      </c>
      <c r="F65" s="180"/>
      <c r="G65" s="180"/>
      <c r="H65" s="180">
        <f>'将来負担比率（分子）の構造'!K$42</f>
        <v>1382</v>
      </c>
      <c r="I65" s="180"/>
      <c r="J65" s="180"/>
      <c r="K65" s="180">
        <f>'将来負担比率（分子）の構造'!L$42</f>
        <v>1450</v>
      </c>
      <c r="L65" s="180"/>
      <c r="M65" s="180"/>
      <c r="N65" s="180">
        <f>'将来負担比率（分子）の構造'!M$42</f>
        <v>1320</v>
      </c>
      <c r="O65" s="180"/>
      <c r="P65" s="180"/>
    </row>
    <row r="66" spans="1:16" x14ac:dyDescent="0.15">
      <c r="A66" s="180" t="s">
        <v>31</v>
      </c>
      <c r="B66" s="180">
        <f>'将来負担比率（分子）の構造'!I$41</f>
        <v>26158</v>
      </c>
      <c r="C66" s="180"/>
      <c r="D66" s="180"/>
      <c r="E66" s="180">
        <f>'将来負担比率（分子）の構造'!J$41</f>
        <v>25844</v>
      </c>
      <c r="F66" s="180"/>
      <c r="G66" s="180"/>
      <c r="H66" s="180">
        <f>'将来負担比率（分子）の構造'!K$41</f>
        <v>27763</v>
      </c>
      <c r="I66" s="180"/>
      <c r="J66" s="180"/>
      <c r="K66" s="180">
        <f>'将来負担比率（分子）の構造'!L$41</f>
        <v>27576</v>
      </c>
      <c r="L66" s="180"/>
      <c r="M66" s="180"/>
      <c r="N66" s="180">
        <f>'将来負担比率（分子）の構造'!M$41</f>
        <v>28357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15723</v>
      </c>
      <c r="C72" s="184">
        <f>基金残高に係る経年分析!G55</f>
        <v>15661</v>
      </c>
      <c r="D72" s="184">
        <f>基金残高に係る経年分析!H55</f>
        <v>17969</v>
      </c>
    </row>
    <row r="73" spans="1:16" x14ac:dyDescent="0.15">
      <c r="A73" s="183" t="s">
        <v>78</v>
      </c>
      <c r="B73" s="184">
        <f>基金残高に係る経年分析!F56</f>
        <v>1508</v>
      </c>
      <c r="C73" s="184">
        <f>基金残高に係る経年分析!G56</f>
        <v>1329</v>
      </c>
      <c r="D73" s="184">
        <f>基金残高に係る経年分析!H56</f>
        <v>1530</v>
      </c>
    </row>
    <row r="74" spans="1:16" x14ac:dyDescent="0.15">
      <c r="A74" s="183" t="s">
        <v>79</v>
      </c>
      <c r="B74" s="184">
        <f>基金残高に係る経年分析!F57</f>
        <v>38234</v>
      </c>
      <c r="C74" s="184">
        <f>基金残高に係る経年分析!G57</f>
        <v>39502</v>
      </c>
      <c r="D74" s="184">
        <f>基金残高に係る経年分析!H57</f>
        <v>40362</v>
      </c>
    </row>
  </sheetData>
  <sheetProtection algorithmName="SHA-512" hashValue="yM6GXZNW/McsuRunraFBzAQTuKTXbCypMNBZg5Gh49AhjPtRy3eeb6HgBBxjvgJqBYXPv3x4QDJChxxfL4aZfg==" saltValue="3bhkrH/054iypBL0/EayL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29391945</v>
      </c>
      <c r="S5" s="727"/>
      <c r="T5" s="727"/>
      <c r="U5" s="727"/>
      <c r="V5" s="727"/>
      <c r="W5" s="727"/>
      <c r="X5" s="727"/>
      <c r="Y5" s="773"/>
      <c r="Z5" s="791">
        <v>19.7</v>
      </c>
      <c r="AA5" s="791"/>
      <c r="AB5" s="791"/>
      <c r="AC5" s="791"/>
      <c r="AD5" s="792">
        <v>29391945</v>
      </c>
      <c r="AE5" s="792"/>
      <c r="AF5" s="792"/>
      <c r="AG5" s="792"/>
      <c r="AH5" s="792"/>
      <c r="AI5" s="792"/>
      <c r="AJ5" s="792"/>
      <c r="AK5" s="792"/>
      <c r="AL5" s="774">
        <v>31.6</v>
      </c>
      <c r="AM5" s="743"/>
      <c r="AN5" s="743"/>
      <c r="AO5" s="775"/>
      <c r="AP5" s="760" t="s">
        <v>230</v>
      </c>
      <c r="AQ5" s="761"/>
      <c r="AR5" s="761"/>
      <c r="AS5" s="761"/>
      <c r="AT5" s="761"/>
      <c r="AU5" s="761"/>
      <c r="AV5" s="761"/>
      <c r="AW5" s="761"/>
      <c r="AX5" s="761"/>
      <c r="AY5" s="761"/>
      <c r="AZ5" s="761"/>
      <c r="BA5" s="761"/>
      <c r="BB5" s="761"/>
      <c r="BC5" s="761"/>
      <c r="BD5" s="761"/>
      <c r="BE5" s="761"/>
      <c r="BF5" s="762"/>
      <c r="BG5" s="661">
        <v>29391945</v>
      </c>
      <c r="BH5" s="664"/>
      <c r="BI5" s="664"/>
      <c r="BJ5" s="664"/>
      <c r="BK5" s="664"/>
      <c r="BL5" s="664"/>
      <c r="BM5" s="664"/>
      <c r="BN5" s="665"/>
      <c r="BO5" s="723">
        <v>100</v>
      </c>
      <c r="BP5" s="723"/>
      <c r="BQ5" s="723"/>
      <c r="BR5" s="723"/>
      <c r="BS5" s="724" t="s">
        <v>231</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223</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15">
      <c r="B6" s="658" t="s">
        <v>235</v>
      </c>
      <c r="C6" s="659"/>
      <c r="D6" s="659"/>
      <c r="E6" s="659"/>
      <c r="F6" s="659"/>
      <c r="G6" s="659"/>
      <c r="H6" s="659"/>
      <c r="I6" s="659"/>
      <c r="J6" s="659"/>
      <c r="K6" s="659"/>
      <c r="L6" s="659"/>
      <c r="M6" s="659"/>
      <c r="N6" s="659"/>
      <c r="O6" s="659"/>
      <c r="P6" s="659"/>
      <c r="Q6" s="660"/>
      <c r="R6" s="661">
        <v>453652</v>
      </c>
      <c r="S6" s="664"/>
      <c r="T6" s="664"/>
      <c r="U6" s="664"/>
      <c r="V6" s="664"/>
      <c r="W6" s="664"/>
      <c r="X6" s="664"/>
      <c r="Y6" s="665"/>
      <c r="Z6" s="723">
        <v>0.3</v>
      </c>
      <c r="AA6" s="723"/>
      <c r="AB6" s="723"/>
      <c r="AC6" s="723"/>
      <c r="AD6" s="724">
        <v>453652</v>
      </c>
      <c r="AE6" s="724"/>
      <c r="AF6" s="724"/>
      <c r="AG6" s="724"/>
      <c r="AH6" s="724"/>
      <c r="AI6" s="724"/>
      <c r="AJ6" s="724"/>
      <c r="AK6" s="724"/>
      <c r="AL6" s="666">
        <v>0.5</v>
      </c>
      <c r="AM6" s="667"/>
      <c r="AN6" s="667"/>
      <c r="AO6" s="725"/>
      <c r="AP6" s="658" t="s">
        <v>236</v>
      </c>
      <c r="AQ6" s="659"/>
      <c r="AR6" s="659"/>
      <c r="AS6" s="659"/>
      <c r="AT6" s="659"/>
      <c r="AU6" s="659"/>
      <c r="AV6" s="659"/>
      <c r="AW6" s="659"/>
      <c r="AX6" s="659"/>
      <c r="AY6" s="659"/>
      <c r="AZ6" s="659"/>
      <c r="BA6" s="659"/>
      <c r="BB6" s="659"/>
      <c r="BC6" s="659"/>
      <c r="BD6" s="659"/>
      <c r="BE6" s="659"/>
      <c r="BF6" s="660"/>
      <c r="BG6" s="661">
        <v>29391945</v>
      </c>
      <c r="BH6" s="664"/>
      <c r="BI6" s="664"/>
      <c r="BJ6" s="664"/>
      <c r="BK6" s="664"/>
      <c r="BL6" s="664"/>
      <c r="BM6" s="664"/>
      <c r="BN6" s="665"/>
      <c r="BO6" s="723">
        <v>100</v>
      </c>
      <c r="BP6" s="723"/>
      <c r="BQ6" s="723"/>
      <c r="BR6" s="723"/>
      <c r="BS6" s="724" t="s">
        <v>237</v>
      </c>
      <c r="BT6" s="724"/>
      <c r="BU6" s="724"/>
      <c r="BV6" s="724"/>
      <c r="BW6" s="724"/>
      <c r="BX6" s="724"/>
      <c r="BY6" s="724"/>
      <c r="BZ6" s="724"/>
      <c r="CA6" s="724"/>
      <c r="CB6" s="765"/>
      <c r="CD6" s="732" t="s">
        <v>238</v>
      </c>
      <c r="CE6" s="733"/>
      <c r="CF6" s="733"/>
      <c r="CG6" s="733"/>
      <c r="CH6" s="733"/>
      <c r="CI6" s="733"/>
      <c r="CJ6" s="733"/>
      <c r="CK6" s="733"/>
      <c r="CL6" s="733"/>
      <c r="CM6" s="733"/>
      <c r="CN6" s="733"/>
      <c r="CO6" s="733"/>
      <c r="CP6" s="733"/>
      <c r="CQ6" s="734"/>
      <c r="CR6" s="661">
        <v>774882</v>
      </c>
      <c r="CS6" s="664"/>
      <c r="CT6" s="664"/>
      <c r="CU6" s="664"/>
      <c r="CV6" s="664"/>
      <c r="CW6" s="664"/>
      <c r="CX6" s="664"/>
      <c r="CY6" s="665"/>
      <c r="CZ6" s="774">
        <v>0.5</v>
      </c>
      <c r="DA6" s="743"/>
      <c r="DB6" s="743"/>
      <c r="DC6" s="777"/>
      <c r="DD6" s="669" t="s">
        <v>231</v>
      </c>
      <c r="DE6" s="664"/>
      <c r="DF6" s="664"/>
      <c r="DG6" s="664"/>
      <c r="DH6" s="664"/>
      <c r="DI6" s="664"/>
      <c r="DJ6" s="664"/>
      <c r="DK6" s="664"/>
      <c r="DL6" s="664"/>
      <c r="DM6" s="664"/>
      <c r="DN6" s="664"/>
      <c r="DO6" s="664"/>
      <c r="DP6" s="665"/>
      <c r="DQ6" s="669">
        <v>774835</v>
      </c>
      <c r="DR6" s="664"/>
      <c r="DS6" s="664"/>
      <c r="DT6" s="664"/>
      <c r="DU6" s="664"/>
      <c r="DV6" s="664"/>
      <c r="DW6" s="664"/>
      <c r="DX6" s="664"/>
      <c r="DY6" s="664"/>
      <c r="DZ6" s="664"/>
      <c r="EA6" s="664"/>
      <c r="EB6" s="664"/>
      <c r="EC6" s="704"/>
    </row>
    <row r="7" spans="2:143" ht="11.25" customHeight="1" x14ac:dyDescent="0.15">
      <c r="B7" s="658" t="s">
        <v>239</v>
      </c>
      <c r="C7" s="659"/>
      <c r="D7" s="659"/>
      <c r="E7" s="659"/>
      <c r="F7" s="659"/>
      <c r="G7" s="659"/>
      <c r="H7" s="659"/>
      <c r="I7" s="659"/>
      <c r="J7" s="659"/>
      <c r="K7" s="659"/>
      <c r="L7" s="659"/>
      <c r="M7" s="659"/>
      <c r="N7" s="659"/>
      <c r="O7" s="659"/>
      <c r="P7" s="659"/>
      <c r="Q7" s="660"/>
      <c r="R7" s="661">
        <v>115066</v>
      </c>
      <c r="S7" s="664"/>
      <c r="T7" s="664"/>
      <c r="U7" s="664"/>
      <c r="V7" s="664"/>
      <c r="W7" s="664"/>
      <c r="X7" s="664"/>
      <c r="Y7" s="665"/>
      <c r="Z7" s="723">
        <v>0.1</v>
      </c>
      <c r="AA7" s="723"/>
      <c r="AB7" s="723"/>
      <c r="AC7" s="723"/>
      <c r="AD7" s="724">
        <v>115066</v>
      </c>
      <c r="AE7" s="724"/>
      <c r="AF7" s="724"/>
      <c r="AG7" s="724"/>
      <c r="AH7" s="724"/>
      <c r="AI7" s="724"/>
      <c r="AJ7" s="724"/>
      <c r="AK7" s="724"/>
      <c r="AL7" s="666">
        <v>0.1</v>
      </c>
      <c r="AM7" s="667"/>
      <c r="AN7" s="667"/>
      <c r="AO7" s="725"/>
      <c r="AP7" s="658" t="s">
        <v>240</v>
      </c>
      <c r="AQ7" s="659"/>
      <c r="AR7" s="659"/>
      <c r="AS7" s="659"/>
      <c r="AT7" s="659"/>
      <c r="AU7" s="659"/>
      <c r="AV7" s="659"/>
      <c r="AW7" s="659"/>
      <c r="AX7" s="659"/>
      <c r="AY7" s="659"/>
      <c r="AZ7" s="659"/>
      <c r="BA7" s="659"/>
      <c r="BB7" s="659"/>
      <c r="BC7" s="659"/>
      <c r="BD7" s="659"/>
      <c r="BE7" s="659"/>
      <c r="BF7" s="660"/>
      <c r="BG7" s="661">
        <v>27155154</v>
      </c>
      <c r="BH7" s="664"/>
      <c r="BI7" s="664"/>
      <c r="BJ7" s="664"/>
      <c r="BK7" s="664"/>
      <c r="BL7" s="664"/>
      <c r="BM7" s="664"/>
      <c r="BN7" s="665"/>
      <c r="BO7" s="723">
        <v>92.4</v>
      </c>
      <c r="BP7" s="723"/>
      <c r="BQ7" s="723"/>
      <c r="BR7" s="723"/>
      <c r="BS7" s="724" t="s">
        <v>237</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1">
        <v>15429324</v>
      </c>
      <c r="CS7" s="664"/>
      <c r="CT7" s="664"/>
      <c r="CU7" s="664"/>
      <c r="CV7" s="664"/>
      <c r="CW7" s="664"/>
      <c r="CX7" s="664"/>
      <c r="CY7" s="665"/>
      <c r="CZ7" s="723">
        <v>10.7</v>
      </c>
      <c r="DA7" s="723"/>
      <c r="DB7" s="723"/>
      <c r="DC7" s="723"/>
      <c r="DD7" s="669">
        <v>690442</v>
      </c>
      <c r="DE7" s="664"/>
      <c r="DF7" s="664"/>
      <c r="DG7" s="664"/>
      <c r="DH7" s="664"/>
      <c r="DI7" s="664"/>
      <c r="DJ7" s="664"/>
      <c r="DK7" s="664"/>
      <c r="DL7" s="664"/>
      <c r="DM7" s="664"/>
      <c r="DN7" s="664"/>
      <c r="DO7" s="664"/>
      <c r="DP7" s="665"/>
      <c r="DQ7" s="669">
        <v>14150042</v>
      </c>
      <c r="DR7" s="664"/>
      <c r="DS7" s="664"/>
      <c r="DT7" s="664"/>
      <c r="DU7" s="664"/>
      <c r="DV7" s="664"/>
      <c r="DW7" s="664"/>
      <c r="DX7" s="664"/>
      <c r="DY7" s="664"/>
      <c r="DZ7" s="664"/>
      <c r="EA7" s="664"/>
      <c r="EB7" s="664"/>
      <c r="EC7" s="704"/>
    </row>
    <row r="8" spans="2:143" ht="11.25" customHeight="1" x14ac:dyDescent="0.15">
      <c r="B8" s="658" t="s">
        <v>242</v>
      </c>
      <c r="C8" s="659"/>
      <c r="D8" s="659"/>
      <c r="E8" s="659"/>
      <c r="F8" s="659"/>
      <c r="G8" s="659"/>
      <c r="H8" s="659"/>
      <c r="I8" s="659"/>
      <c r="J8" s="659"/>
      <c r="K8" s="659"/>
      <c r="L8" s="659"/>
      <c r="M8" s="659"/>
      <c r="N8" s="659"/>
      <c r="O8" s="659"/>
      <c r="P8" s="659"/>
      <c r="Q8" s="660"/>
      <c r="R8" s="661">
        <v>383971</v>
      </c>
      <c r="S8" s="664"/>
      <c r="T8" s="664"/>
      <c r="U8" s="664"/>
      <c r="V8" s="664"/>
      <c r="W8" s="664"/>
      <c r="X8" s="664"/>
      <c r="Y8" s="665"/>
      <c r="Z8" s="723">
        <v>0.3</v>
      </c>
      <c r="AA8" s="723"/>
      <c r="AB8" s="723"/>
      <c r="AC8" s="723"/>
      <c r="AD8" s="724">
        <v>383971</v>
      </c>
      <c r="AE8" s="724"/>
      <c r="AF8" s="724"/>
      <c r="AG8" s="724"/>
      <c r="AH8" s="724"/>
      <c r="AI8" s="724"/>
      <c r="AJ8" s="724"/>
      <c r="AK8" s="724"/>
      <c r="AL8" s="666">
        <v>0.4</v>
      </c>
      <c r="AM8" s="667"/>
      <c r="AN8" s="667"/>
      <c r="AO8" s="725"/>
      <c r="AP8" s="658" t="s">
        <v>243</v>
      </c>
      <c r="AQ8" s="659"/>
      <c r="AR8" s="659"/>
      <c r="AS8" s="659"/>
      <c r="AT8" s="659"/>
      <c r="AU8" s="659"/>
      <c r="AV8" s="659"/>
      <c r="AW8" s="659"/>
      <c r="AX8" s="659"/>
      <c r="AY8" s="659"/>
      <c r="AZ8" s="659"/>
      <c r="BA8" s="659"/>
      <c r="BB8" s="659"/>
      <c r="BC8" s="659"/>
      <c r="BD8" s="659"/>
      <c r="BE8" s="659"/>
      <c r="BF8" s="660"/>
      <c r="BG8" s="661">
        <v>668970</v>
      </c>
      <c r="BH8" s="664"/>
      <c r="BI8" s="664"/>
      <c r="BJ8" s="664"/>
      <c r="BK8" s="664"/>
      <c r="BL8" s="664"/>
      <c r="BM8" s="664"/>
      <c r="BN8" s="665"/>
      <c r="BO8" s="723">
        <v>2.2999999999999998</v>
      </c>
      <c r="BP8" s="723"/>
      <c r="BQ8" s="723"/>
      <c r="BR8" s="723"/>
      <c r="BS8" s="669" t="s">
        <v>231</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78821729</v>
      </c>
      <c r="CS8" s="664"/>
      <c r="CT8" s="664"/>
      <c r="CU8" s="664"/>
      <c r="CV8" s="664"/>
      <c r="CW8" s="664"/>
      <c r="CX8" s="664"/>
      <c r="CY8" s="665"/>
      <c r="CZ8" s="723">
        <v>54.5</v>
      </c>
      <c r="DA8" s="723"/>
      <c r="DB8" s="723"/>
      <c r="DC8" s="723"/>
      <c r="DD8" s="669">
        <v>2466620</v>
      </c>
      <c r="DE8" s="664"/>
      <c r="DF8" s="664"/>
      <c r="DG8" s="664"/>
      <c r="DH8" s="664"/>
      <c r="DI8" s="664"/>
      <c r="DJ8" s="664"/>
      <c r="DK8" s="664"/>
      <c r="DL8" s="664"/>
      <c r="DM8" s="664"/>
      <c r="DN8" s="664"/>
      <c r="DO8" s="664"/>
      <c r="DP8" s="665"/>
      <c r="DQ8" s="669">
        <v>44860502</v>
      </c>
      <c r="DR8" s="664"/>
      <c r="DS8" s="664"/>
      <c r="DT8" s="664"/>
      <c r="DU8" s="664"/>
      <c r="DV8" s="664"/>
      <c r="DW8" s="664"/>
      <c r="DX8" s="664"/>
      <c r="DY8" s="664"/>
      <c r="DZ8" s="664"/>
      <c r="EA8" s="664"/>
      <c r="EB8" s="664"/>
      <c r="EC8" s="704"/>
    </row>
    <row r="9" spans="2:143" ht="11.25" customHeight="1" x14ac:dyDescent="0.15">
      <c r="B9" s="658" t="s">
        <v>245</v>
      </c>
      <c r="C9" s="659"/>
      <c r="D9" s="659"/>
      <c r="E9" s="659"/>
      <c r="F9" s="659"/>
      <c r="G9" s="659"/>
      <c r="H9" s="659"/>
      <c r="I9" s="659"/>
      <c r="J9" s="659"/>
      <c r="K9" s="659"/>
      <c r="L9" s="659"/>
      <c r="M9" s="659"/>
      <c r="N9" s="659"/>
      <c r="O9" s="659"/>
      <c r="P9" s="659"/>
      <c r="Q9" s="660"/>
      <c r="R9" s="661">
        <v>314642</v>
      </c>
      <c r="S9" s="664"/>
      <c r="T9" s="664"/>
      <c r="U9" s="664"/>
      <c r="V9" s="664"/>
      <c r="W9" s="664"/>
      <c r="X9" s="664"/>
      <c r="Y9" s="665"/>
      <c r="Z9" s="723">
        <v>0.2</v>
      </c>
      <c r="AA9" s="723"/>
      <c r="AB9" s="723"/>
      <c r="AC9" s="723"/>
      <c r="AD9" s="724">
        <v>314642</v>
      </c>
      <c r="AE9" s="724"/>
      <c r="AF9" s="724"/>
      <c r="AG9" s="724"/>
      <c r="AH9" s="724"/>
      <c r="AI9" s="724"/>
      <c r="AJ9" s="724"/>
      <c r="AK9" s="724"/>
      <c r="AL9" s="666">
        <v>0.3</v>
      </c>
      <c r="AM9" s="667"/>
      <c r="AN9" s="667"/>
      <c r="AO9" s="725"/>
      <c r="AP9" s="658" t="s">
        <v>246</v>
      </c>
      <c r="AQ9" s="659"/>
      <c r="AR9" s="659"/>
      <c r="AS9" s="659"/>
      <c r="AT9" s="659"/>
      <c r="AU9" s="659"/>
      <c r="AV9" s="659"/>
      <c r="AW9" s="659"/>
      <c r="AX9" s="659"/>
      <c r="AY9" s="659"/>
      <c r="AZ9" s="659"/>
      <c r="BA9" s="659"/>
      <c r="BB9" s="659"/>
      <c r="BC9" s="659"/>
      <c r="BD9" s="659"/>
      <c r="BE9" s="659"/>
      <c r="BF9" s="660"/>
      <c r="BG9" s="661">
        <v>26486184</v>
      </c>
      <c r="BH9" s="664"/>
      <c r="BI9" s="664"/>
      <c r="BJ9" s="664"/>
      <c r="BK9" s="664"/>
      <c r="BL9" s="664"/>
      <c r="BM9" s="664"/>
      <c r="BN9" s="665"/>
      <c r="BO9" s="723">
        <v>90.1</v>
      </c>
      <c r="BP9" s="723"/>
      <c r="BQ9" s="723"/>
      <c r="BR9" s="723"/>
      <c r="BS9" s="669" t="s">
        <v>231</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8958539</v>
      </c>
      <c r="CS9" s="664"/>
      <c r="CT9" s="664"/>
      <c r="CU9" s="664"/>
      <c r="CV9" s="664"/>
      <c r="CW9" s="664"/>
      <c r="CX9" s="664"/>
      <c r="CY9" s="665"/>
      <c r="CZ9" s="723">
        <v>6.2</v>
      </c>
      <c r="DA9" s="723"/>
      <c r="DB9" s="723"/>
      <c r="DC9" s="723"/>
      <c r="DD9" s="669">
        <v>219392</v>
      </c>
      <c r="DE9" s="664"/>
      <c r="DF9" s="664"/>
      <c r="DG9" s="664"/>
      <c r="DH9" s="664"/>
      <c r="DI9" s="664"/>
      <c r="DJ9" s="664"/>
      <c r="DK9" s="664"/>
      <c r="DL9" s="664"/>
      <c r="DM9" s="664"/>
      <c r="DN9" s="664"/>
      <c r="DO9" s="664"/>
      <c r="DP9" s="665"/>
      <c r="DQ9" s="669">
        <v>7706070</v>
      </c>
      <c r="DR9" s="664"/>
      <c r="DS9" s="664"/>
      <c r="DT9" s="664"/>
      <c r="DU9" s="664"/>
      <c r="DV9" s="664"/>
      <c r="DW9" s="664"/>
      <c r="DX9" s="664"/>
      <c r="DY9" s="664"/>
      <c r="DZ9" s="664"/>
      <c r="EA9" s="664"/>
      <c r="EB9" s="664"/>
      <c r="EC9" s="704"/>
    </row>
    <row r="10" spans="2:143" ht="11.25" customHeight="1" x14ac:dyDescent="0.15">
      <c r="B10" s="658" t="s">
        <v>248</v>
      </c>
      <c r="C10" s="659"/>
      <c r="D10" s="659"/>
      <c r="E10" s="659"/>
      <c r="F10" s="659"/>
      <c r="G10" s="659"/>
      <c r="H10" s="659"/>
      <c r="I10" s="659"/>
      <c r="J10" s="659"/>
      <c r="K10" s="659"/>
      <c r="L10" s="659"/>
      <c r="M10" s="659"/>
      <c r="N10" s="659"/>
      <c r="O10" s="659"/>
      <c r="P10" s="659"/>
      <c r="Q10" s="660"/>
      <c r="R10" s="661" t="s">
        <v>231</v>
      </c>
      <c r="S10" s="664"/>
      <c r="T10" s="664"/>
      <c r="U10" s="664"/>
      <c r="V10" s="664"/>
      <c r="W10" s="664"/>
      <c r="X10" s="664"/>
      <c r="Y10" s="665"/>
      <c r="Z10" s="723" t="s">
        <v>231</v>
      </c>
      <c r="AA10" s="723"/>
      <c r="AB10" s="723"/>
      <c r="AC10" s="723"/>
      <c r="AD10" s="724" t="s">
        <v>231</v>
      </c>
      <c r="AE10" s="724"/>
      <c r="AF10" s="724"/>
      <c r="AG10" s="724"/>
      <c r="AH10" s="724"/>
      <c r="AI10" s="724"/>
      <c r="AJ10" s="724"/>
      <c r="AK10" s="724"/>
      <c r="AL10" s="666" t="s">
        <v>231</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t="s">
        <v>231</v>
      </c>
      <c r="BH10" s="664"/>
      <c r="BI10" s="664"/>
      <c r="BJ10" s="664"/>
      <c r="BK10" s="664"/>
      <c r="BL10" s="664"/>
      <c r="BM10" s="664"/>
      <c r="BN10" s="665"/>
      <c r="BO10" s="723" t="s">
        <v>237</v>
      </c>
      <c r="BP10" s="723"/>
      <c r="BQ10" s="723"/>
      <c r="BR10" s="723"/>
      <c r="BS10" s="669" t="s">
        <v>231</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197592</v>
      </c>
      <c r="CS10" s="664"/>
      <c r="CT10" s="664"/>
      <c r="CU10" s="664"/>
      <c r="CV10" s="664"/>
      <c r="CW10" s="664"/>
      <c r="CX10" s="664"/>
      <c r="CY10" s="665"/>
      <c r="CZ10" s="723">
        <v>0.1</v>
      </c>
      <c r="DA10" s="723"/>
      <c r="DB10" s="723"/>
      <c r="DC10" s="723"/>
      <c r="DD10" s="669" t="s">
        <v>231</v>
      </c>
      <c r="DE10" s="664"/>
      <c r="DF10" s="664"/>
      <c r="DG10" s="664"/>
      <c r="DH10" s="664"/>
      <c r="DI10" s="664"/>
      <c r="DJ10" s="664"/>
      <c r="DK10" s="664"/>
      <c r="DL10" s="664"/>
      <c r="DM10" s="664"/>
      <c r="DN10" s="664"/>
      <c r="DO10" s="664"/>
      <c r="DP10" s="665"/>
      <c r="DQ10" s="669">
        <v>93092</v>
      </c>
      <c r="DR10" s="664"/>
      <c r="DS10" s="664"/>
      <c r="DT10" s="664"/>
      <c r="DU10" s="664"/>
      <c r="DV10" s="664"/>
      <c r="DW10" s="664"/>
      <c r="DX10" s="664"/>
      <c r="DY10" s="664"/>
      <c r="DZ10" s="664"/>
      <c r="EA10" s="664"/>
      <c r="EB10" s="664"/>
      <c r="EC10" s="704"/>
    </row>
    <row r="11" spans="2:143" ht="11.25" customHeight="1" x14ac:dyDescent="0.15">
      <c r="B11" s="658" t="s">
        <v>251</v>
      </c>
      <c r="C11" s="659"/>
      <c r="D11" s="659"/>
      <c r="E11" s="659"/>
      <c r="F11" s="659"/>
      <c r="G11" s="659"/>
      <c r="H11" s="659"/>
      <c r="I11" s="659"/>
      <c r="J11" s="659"/>
      <c r="K11" s="659"/>
      <c r="L11" s="659"/>
      <c r="M11" s="659"/>
      <c r="N11" s="659"/>
      <c r="O11" s="659"/>
      <c r="P11" s="659"/>
      <c r="Q11" s="660"/>
      <c r="R11" s="661" t="s">
        <v>237</v>
      </c>
      <c r="S11" s="664"/>
      <c r="T11" s="664"/>
      <c r="U11" s="664"/>
      <c r="V11" s="664"/>
      <c r="W11" s="664"/>
      <c r="X11" s="664"/>
      <c r="Y11" s="665"/>
      <c r="Z11" s="723" t="s">
        <v>231</v>
      </c>
      <c r="AA11" s="723"/>
      <c r="AB11" s="723"/>
      <c r="AC11" s="723"/>
      <c r="AD11" s="724" t="s">
        <v>231</v>
      </c>
      <c r="AE11" s="724"/>
      <c r="AF11" s="724"/>
      <c r="AG11" s="724"/>
      <c r="AH11" s="724"/>
      <c r="AI11" s="724"/>
      <c r="AJ11" s="724"/>
      <c r="AK11" s="724"/>
      <c r="AL11" s="666" t="s">
        <v>231</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t="s">
        <v>231</v>
      </c>
      <c r="BH11" s="664"/>
      <c r="BI11" s="664"/>
      <c r="BJ11" s="664"/>
      <c r="BK11" s="664"/>
      <c r="BL11" s="664"/>
      <c r="BM11" s="664"/>
      <c r="BN11" s="665"/>
      <c r="BO11" s="723" t="s">
        <v>237</v>
      </c>
      <c r="BP11" s="723"/>
      <c r="BQ11" s="723"/>
      <c r="BR11" s="723"/>
      <c r="BS11" s="669" t="s">
        <v>237</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3</v>
      </c>
      <c r="CS11" s="664"/>
      <c r="CT11" s="664"/>
      <c r="CU11" s="664"/>
      <c r="CV11" s="664"/>
      <c r="CW11" s="664"/>
      <c r="CX11" s="664"/>
      <c r="CY11" s="665"/>
      <c r="CZ11" s="723">
        <v>0</v>
      </c>
      <c r="DA11" s="723"/>
      <c r="DB11" s="723"/>
      <c r="DC11" s="723"/>
      <c r="DD11" s="669" t="s">
        <v>237</v>
      </c>
      <c r="DE11" s="664"/>
      <c r="DF11" s="664"/>
      <c r="DG11" s="664"/>
      <c r="DH11" s="664"/>
      <c r="DI11" s="664"/>
      <c r="DJ11" s="664"/>
      <c r="DK11" s="664"/>
      <c r="DL11" s="664"/>
      <c r="DM11" s="664"/>
      <c r="DN11" s="664"/>
      <c r="DO11" s="664"/>
      <c r="DP11" s="665"/>
      <c r="DQ11" s="669">
        <v>3</v>
      </c>
      <c r="DR11" s="664"/>
      <c r="DS11" s="664"/>
      <c r="DT11" s="664"/>
      <c r="DU11" s="664"/>
      <c r="DV11" s="664"/>
      <c r="DW11" s="664"/>
      <c r="DX11" s="664"/>
      <c r="DY11" s="664"/>
      <c r="DZ11" s="664"/>
      <c r="EA11" s="664"/>
      <c r="EB11" s="664"/>
      <c r="EC11" s="704"/>
    </row>
    <row r="12" spans="2:143" ht="11.25" customHeight="1" x14ac:dyDescent="0.15">
      <c r="B12" s="658" t="s">
        <v>254</v>
      </c>
      <c r="C12" s="659"/>
      <c r="D12" s="659"/>
      <c r="E12" s="659"/>
      <c r="F12" s="659"/>
      <c r="G12" s="659"/>
      <c r="H12" s="659"/>
      <c r="I12" s="659"/>
      <c r="J12" s="659"/>
      <c r="K12" s="659"/>
      <c r="L12" s="659"/>
      <c r="M12" s="659"/>
      <c r="N12" s="659"/>
      <c r="O12" s="659"/>
      <c r="P12" s="659"/>
      <c r="Q12" s="660"/>
      <c r="R12" s="661">
        <v>6116754</v>
      </c>
      <c r="S12" s="664"/>
      <c r="T12" s="664"/>
      <c r="U12" s="664"/>
      <c r="V12" s="664"/>
      <c r="W12" s="664"/>
      <c r="X12" s="664"/>
      <c r="Y12" s="665"/>
      <c r="Z12" s="723">
        <v>4.0999999999999996</v>
      </c>
      <c r="AA12" s="723"/>
      <c r="AB12" s="723"/>
      <c r="AC12" s="723"/>
      <c r="AD12" s="724">
        <v>6116754</v>
      </c>
      <c r="AE12" s="724"/>
      <c r="AF12" s="724"/>
      <c r="AG12" s="724"/>
      <c r="AH12" s="724"/>
      <c r="AI12" s="724"/>
      <c r="AJ12" s="724"/>
      <c r="AK12" s="724"/>
      <c r="AL12" s="666">
        <v>6.6</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t="s">
        <v>231</v>
      </c>
      <c r="BH12" s="664"/>
      <c r="BI12" s="664"/>
      <c r="BJ12" s="664"/>
      <c r="BK12" s="664"/>
      <c r="BL12" s="664"/>
      <c r="BM12" s="664"/>
      <c r="BN12" s="665"/>
      <c r="BO12" s="723" t="s">
        <v>231</v>
      </c>
      <c r="BP12" s="723"/>
      <c r="BQ12" s="723"/>
      <c r="BR12" s="723"/>
      <c r="BS12" s="669" t="s">
        <v>231</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2665161</v>
      </c>
      <c r="CS12" s="664"/>
      <c r="CT12" s="664"/>
      <c r="CU12" s="664"/>
      <c r="CV12" s="664"/>
      <c r="CW12" s="664"/>
      <c r="CX12" s="664"/>
      <c r="CY12" s="665"/>
      <c r="CZ12" s="723">
        <v>1.8</v>
      </c>
      <c r="DA12" s="723"/>
      <c r="DB12" s="723"/>
      <c r="DC12" s="723"/>
      <c r="DD12" s="669">
        <v>5288</v>
      </c>
      <c r="DE12" s="664"/>
      <c r="DF12" s="664"/>
      <c r="DG12" s="664"/>
      <c r="DH12" s="664"/>
      <c r="DI12" s="664"/>
      <c r="DJ12" s="664"/>
      <c r="DK12" s="664"/>
      <c r="DL12" s="664"/>
      <c r="DM12" s="664"/>
      <c r="DN12" s="664"/>
      <c r="DO12" s="664"/>
      <c r="DP12" s="665"/>
      <c r="DQ12" s="669">
        <v>492439</v>
      </c>
      <c r="DR12" s="664"/>
      <c r="DS12" s="664"/>
      <c r="DT12" s="664"/>
      <c r="DU12" s="664"/>
      <c r="DV12" s="664"/>
      <c r="DW12" s="664"/>
      <c r="DX12" s="664"/>
      <c r="DY12" s="664"/>
      <c r="DZ12" s="664"/>
      <c r="EA12" s="664"/>
      <c r="EB12" s="664"/>
      <c r="EC12" s="704"/>
    </row>
    <row r="13" spans="2:143" ht="11.25" customHeight="1" x14ac:dyDescent="0.15">
      <c r="B13" s="658" t="s">
        <v>257</v>
      </c>
      <c r="C13" s="659"/>
      <c r="D13" s="659"/>
      <c r="E13" s="659"/>
      <c r="F13" s="659"/>
      <c r="G13" s="659"/>
      <c r="H13" s="659"/>
      <c r="I13" s="659"/>
      <c r="J13" s="659"/>
      <c r="K13" s="659"/>
      <c r="L13" s="659"/>
      <c r="M13" s="659"/>
      <c r="N13" s="659"/>
      <c r="O13" s="659"/>
      <c r="P13" s="659"/>
      <c r="Q13" s="660"/>
      <c r="R13" s="661">
        <v>8535</v>
      </c>
      <c r="S13" s="664"/>
      <c r="T13" s="664"/>
      <c r="U13" s="664"/>
      <c r="V13" s="664"/>
      <c r="W13" s="664"/>
      <c r="X13" s="664"/>
      <c r="Y13" s="665"/>
      <c r="Z13" s="723">
        <v>0</v>
      </c>
      <c r="AA13" s="723"/>
      <c r="AB13" s="723"/>
      <c r="AC13" s="723"/>
      <c r="AD13" s="724">
        <v>8535</v>
      </c>
      <c r="AE13" s="724"/>
      <c r="AF13" s="724"/>
      <c r="AG13" s="724"/>
      <c r="AH13" s="724"/>
      <c r="AI13" s="724"/>
      <c r="AJ13" s="724"/>
      <c r="AK13" s="724"/>
      <c r="AL13" s="666">
        <v>0</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t="s">
        <v>237</v>
      </c>
      <c r="BH13" s="664"/>
      <c r="BI13" s="664"/>
      <c r="BJ13" s="664"/>
      <c r="BK13" s="664"/>
      <c r="BL13" s="664"/>
      <c r="BM13" s="664"/>
      <c r="BN13" s="665"/>
      <c r="BO13" s="723" t="s">
        <v>237</v>
      </c>
      <c r="BP13" s="723"/>
      <c r="BQ13" s="723"/>
      <c r="BR13" s="723"/>
      <c r="BS13" s="669" t="s">
        <v>231</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9102478</v>
      </c>
      <c r="CS13" s="664"/>
      <c r="CT13" s="664"/>
      <c r="CU13" s="664"/>
      <c r="CV13" s="664"/>
      <c r="CW13" s="664"/>
      <c r="CX13" s="664"/>
      <c r="CY13" s="665"/>
      <c r="CZ13" s="723">
        <v>6.3</v>
      </c>
      <c r="DA13" s="723"/>
      <c r="DB13" s="723"/>
      <c r="DC13" s="723"/>
      <c r="DD13" s="669">
        <v>4493222</v>
      </c>
      <c r="DE13" s="664"/>
      <c r="DF13" s="664"/>
      <c r="DG13" s="664"/>
      <c r="DH13" s="664"/>
      <c r="DI13" s="664"/>
      <c r="DJ13" s="664"/>
      <c r="DK13" s="664"/>
      <c r="DL13" s="664"/>
      <c r="DM13" s="664"/>
      <c r="DN13" s="664"/>
      <c r="DO13" s="664"/>
      <c r="DP13" s="665"/>
      <c r="DQ13" s="669">
        <v>6231990</v>
      </c>
      <c r="DR13" s="664"/>
      <c r="DS13" s="664"/>
      <c r="DT13" s="664"/>
      <c r="DU13" s="664"/>
      <c r="DV13" s="664"/>
      <c r="DW13" s="664"/>
      <c r="DX13" s="664"/>
      <c r="DY13" s="664"/>
      <c r="DZ13" s="664"/>
      <c r="EA13" s="664"/>
      <c r="EB13" s="664"/>
      <c r="EC13" s="704"/>
    </row>
    <row r="14" spans="2:143" ht="11.25" customHeight="1" x14ac:dyDescent="0.15">
      <c r="B14" s="658" t="s">
        <v>260</v>
      </c>
      <c r="C14" s="659"/>
      <c r="D14" s="659"/>
      <c r="E14" s="659"/>
      <c r="F14" s="659"/>
      <c r="G14" s="659"/>
      <c r="H14" s="659"/>
      <c r="I14" s="659"/>
      <c r="J14" s="659"/>
      <c r="K14" s="659"/>
      <c r="L14" s="659"/>
      <c r="M14" s="659"/>
      <c r="N14" s="659"/>
      <c r="O14" s="659"/>
      <c r="P14" s="659"/>
      <c r="Q14" s="660"/>
      <c r="R14" s="661" t="s">
        <v>231</v>
      </c>
      <c r="S14" s="664"/>
      <c r="T14" s="664"/>
      <c r="U14" s="664"/>
      <c r="V14" s="664"/>
      <c r="W14" s="664"/>
      <c r="X14" s="664"/>
      <c r="Y14" s="665"/>
      <c r="Z14" s="723" t="s">
        <v>231</v>
      </c>
      <c r="AA14" s="723"/>
      <c r="AB14" s="723"/>
      <c r="AC14" s="723"/>
      <c r="AD14" s="724" t="s">
        <v>231</v>
      </c>
      <c r="AE14" s="724"/>
      <c r="AF14" s="724"/>
      <c r="AG14" s="724"/>
      <c r="AH14" s="724"/>
      <c r="AI14" s="724"/>
      <c r="AJ14" s="724"/>
      <c r="AK14" s="724"/>
      <c r="AL14" s="666" t="s">
        <v>237</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120837</v>
      </c>
      <c r="BH14" s="664"/>
      <c r="BI14" s="664"/>
      <c r="BJ14" s="664"/>
      <c r="BK14" s="664"/>
      <c r="BL14" s="664"/>
      <c r="BM14" s="664"/>
      <c r="BN14" s="665"/>
      <c r="BO14" s="723">
        <v>0.4</v>
      </c>
      <c r="BP14" s="723"/>
      <c r="BQ14" s="723"/>
      <c r="BR14" s="723"/>
      <c r="BS14" s="669" t="s">
        <v>231</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961839</v>
      </c>
      <c r="CS14" s="664"/>
      <c r="CT14" s="664"/>
      <c r="CU14" s="664"/>
      <c r="CV14" s="664"/>
      <c r="CW14" s="664"/>
      <c r="CX14" s="664"/>
      <c r="CY14" s="665"/>
      <c r="CZ14" s="723">
        <v>0.7</v>
      </c>
      <c r="DA14" s="723"/>
      <c r="DB14" s="723"/>
      <c r="DC14" s="723"/>
      <c r="DD14" s="669">
        <v>332233</v>
      </c>
      <c r="DE14" s="664"/>
      <c r="DF14" s="664"/>
      <c r="DG14" s="664"/>
      <c r="DH14" s="664"/>
      <c r="DI14" s="664"/>
      <c r="DJ14" s="664"/>
      <c r="DK14" s="664"/>
      <c r="DL14" s="664"/>
      <c r="DM14" s="664"/>
      <c r="DN14" s="664"/>
      <c r="DO14" s="664"/>
      <c r="DP14" s="665"/>
      <c r="DQ14" s="669">
        <v>821308</v>
      </c>
      <c r="DR14" s="664"/>
      <c r="DS14" s="664"/>
      <c r="DT14" s="664"/>
      <c r="DU14" s="664"/>
      <c r="DV14" s="664"/>
      <c r="DW14" s="664"/>
      <c r="DX14" s="664"/>
      <c r="DY14" s="664"/>
      <c r="DZ14" s="664"/>
      <c r="EA14" s="664"/>
      <c r="EB14" s="664"/>
      <c r="EC14" s="704"/>
    </row>
    <row r="15" spans="2:143" ht="11.25" customHeight="1" x14ac:dyDescent="0.15">
      <c r="B15" s="658" t="s">
        <v>263</v>
      </c>
      <c r="C15" s="659"/>
      <c r="D15" s="659"/>
      <c r="E15" s="659"/>
      <c r="F15" s="659"/>
      <c r="G15" s="659"/>
      <c r="H15" s="659"/>
      <c r="I15" s="659"/>
      <c r="J15" s="659"/>
      <c r="K15" s="659"/>
      <c r="L15" s="659"/>
      <c r="M15" s="659"/>
      <c r="N15" s="659"/>
      <c r="O15" s="659"/>
      <c r="P15" s="659"/>
      <c r="Q15" s="660"/>
      <c r="R15" s="661">
        <v>270344</v>
      </c>
      <c r="S15" s="664"/>
      <c r="T15" s="664"/>
      <c r="U15" s="664"/>
      <c r="V15" s="664"/>
      <c r="W15" s="664"/>
      <c r="X15" s="664"/>
      <c r="Y15" s="665"/>
      <c r="Z15" s="723">
        <v>0.2</v>
      </c>
      <c r="AA15" s="723"/>
      <c r="AB15" s="723"/>
      <c r="AC15" s="723"/>
      <c r="AD15" s="724">
        <v>270344</v>
      </c>
      <c r="AE15" s="724"/>
      <c r="AF15" s="724"/>
      <c r="AG15" s="724"/>
      <c r="AH15" s="724"/>
      <c r="AI15" s="724"/>
      <c r="AJ15" s="724"/>
      <c r="AK15" s="724"/>
      <c r="AL15" s="666">
        <v>0.3</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2115954</v>
      </c>
      <c r="BH15" s="664"/>
      <c r="BI15" s="664"/>
      <c r="BJ15" s="664"/>
      <c r="BK15" s="664"/>
      <c r="BL15" s="664"/>
      <c r="BM15" s="664"/>
      <c r="BN15" s="665"/>
      <c r="BO15" s="723">
        <v>7.2</v>
      </c>
      <c r="BP15" s="723"/>
      <c r="BQ15" s="723"/>
      <c r="BR15" s="723"/>
      <c r="BS15" s="669" t="s">
        <v>231</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24619440</v>
      </c>
      <c r="CS15" s="664"/>
      <c r="CT15" s="664"/>
      <c r="CU15" s="664"/>
      <c r="CV15" s="664"/>
      <c r="CW15" s="664"/>
      <c r="CX15" s="664"/>
      <c r="CY15" s="665"/>
      <c r="CZ15" s="723">
        <v>17</v>
      </c>
      <c r="DA15" s="723"/>
      <c r="DB15" s="723"/>
      <c r="DC15" s="723"/>
      <c r="DD15" s="669">
        <v>9676191</v>
      </c>
      <c r="DE15" s="664"/>
      <c r="DF15" s="664"/>
      <c r="DG15" s="664"/>
      <c r="DH15" s="664"/>
      <c r="DI15" s="664"/>
      <c r="DJ15" s="664"/>
      <c r="DK15" s="664"/>
      <c r="DL15" s="664"/>
      <c r="DM15" s="664"/>
      <c r="DN15" s="664"/>
      <c r="DO15" s="664"/>
      <c r="DP15" s="665"/>
      <c r="DQ15" s="669">
        <v>16873302</v>
      </c>
      <c r="DR15" s="664"/>
      <c r="DS15" s="664"/>
      <c r="DT15" s="664"/>
      <c r="DU15" s="664"/>
      <c r="DV15" s="664"/>
      <c r="DW15" s="664"/>
      <c r="DX15" s="664"/>
      <c r="DY15" s="664"/>
      <c r="DZ15" s="664"/>
      <c r="EA15" s="664"/>
      <c r="EB15" s="664"/>
      <c r="EC15" s="704"/>
    </row>
    <row r="16" spans="2:143" ht="11.25" customHeight="1" x14ac:dyDescent="0.15">
      <c r="B16" s="658" t="s">
        <v>266</v>
      </c>
      <c r="C16" s="659"/>
      <c r="D16" s="659"/>
      <c r="E16" s="659"/>
      <c r="F16" s="659"/>
      <c r="G16" s="659"/>
      <c r="H16" s="659"/>
      <c r="I16" s="659"/>
      <c r="J16" s="659"/>
      <c r="K16" s="659"/>
      <c r="L16" s="659"/>
      <c r="M16" s="659"/>
      <c r="N16" s="659"/>
      <c r="O16" s="659"/>
      <c r="P16" s="659"/>
      <c r="Q16" s="660"/>
      <c r="R16" s="661" t="s">
        <v>237</v>
      </c>
      <c r="S16" s="664"/>
      <c r="T16" s="664"/>
      <c r="U16" s="664"/>
      <c r="V16" s="664"/>
      <c r="W16" s="664"/>
      <c r="X16" s="664"/>
      <c r="Y16" s="665"/>
      <c r="Z16" s="723" t="s">
        <v>231</v>
      </c>
      <c r="AA16" s="723"/>
      <c r="AB16" s="723"/>
      <c r="AC16" s="723"/>
      <c r="AD16" s="724" t="s">
        <v>231</v>
      </c>
      <c r="AE16" s="724"/>
      <c r="AF16" s="724"/>
      <c r="AG16" s="724"/>
      <c r="AH16" s="724"/>
      <c r="AI16" s="724"/>
      <c r="AJ16" s="724"/>
      <c r="AK16" s="724"/>
      <c r="AL16" s="666" t="s">
        <v>231</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231</v>
      </c>
      <c r="BH16" s="664"/>
      <c r="BI16" s="664"/>
      <c r="BJ16" s="664"/>
      <c r="BK16" s="664"/>
      <c r="BL16" s="664"/>
      <c r="BM16" s="664"/>
      <c r="BN16" s="665"/>
      <c r="BO16" s="723" t="s">
        <v>231</v>
      </c>
      <c r="BP16" s="723"/>
      <c r="BQ16" s="723"/>
      <c r="BR16" s="723"/>
      <c r="BS16" s="669" t="s">
        <v>231</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t="s">
        <v>231</v>
      </c>
      <c r="CS16" s="664"/>
      <c r="CT16" s="664"/>
      <c r="CU16" s="664"/>
      <c r="CV16" s="664"/>
      <c r="CW16" s="664"/>
      <c r="CX16" s="664"/>
      <c r="CY16" s="665"/>
      <c r="CZ16" s="723" t="s">
        <v>231</v>
      </c>
      <c r="DA16" s="723"/>
      <c r="DB16" s="723"/>
      <c r="DC16" s="723"/>
      <c r="DD16" s="669" t="s">
        <v>237</v>
      </c>
      <c r="DE16" s="664"/>
      <c r="DF16" s="664"/>
      <c r="DG16" s="664"/>
      <c r="DH16" s="664"/>
      <c r="DI16" s="664"/>
      <c r="DJ16" s="664"/>
      <c r="DK16" s="664"/>
      <c r="DL16" s="664"/>
      <c r="DM16" s="664"/>
      <c r="DN16" s="664"/>
      <c r="DO16" s="664"/>
      <c r="DP16" s="665"/>
      <c r="DQ16" s="669" t="s">
        <v>231</v>
      </c>
      <c r="DR16" s="664"/>
      <c r="DS16" s="664"/>
      <c r="DT16" s="664"/>
      <c r="DU16" s="664"/>
      <c r="DV16" s="664"/>
      <c r="DW16" s="664"/>
      <c r="DX16" s="664"/>
      <c r="DY16" s="664"/>
      <c r="DZ16" s="664"/>
      <c r="EA16" s="664"/>
      <c r="EB16" s="664"/>
      <c r="EC16" s="704"/>
    </row>
    <row r="17" spans="2:133" ht="11.25" customHeight="1" x14ac:dyDescent="0.15">
      <c r="B17" s="658" t="s">
        <v>269</v>
      </c>
      <c r="C17" s="659"/>
      <c r="D17" s="659"/>
      <c r="E17" s="659"/>
      <c r="F17" s="659"/>
      <c r="G17" s="659"/>
      <c r="H17" s="659"/>
      <c r="I17" s="659"/>
      <c r="J17" s="659"/>
      <c r="K17" s="659"/>
      <c r="L17" s="659"/>
      <c r="M17" s="659"/>
      <c r="N17" s="659"/>
      <c r="O17" s="659"/>
      <c r="P17" s="659"/>
      <c r="Q17" s="660"/>
      <c r="R17" s="661">
        <v>204150</v>
      </c>
      <c r="S17" s="664"/>
      <c r="T17" s="664"/>
      <c r="U17" s="664"/>
      <c r="V17" s="664"/>
      <c r="W17" s="664"/>
      <c r="X17" s="664"/>
      <c r="Y17" s="665"/>
      <c r="Z17" s="723">
        <v>0.1</v>
      </c>
      <c r="AA17" s="723"/>
      <c r="AB17" s="723"/>
      <c r="AC17" s="723"/>
      <c r="AD17" s="724">
        <v>204150</v>
      </c>
      <c r="AE17" s="724"/>
      <c r="AF17" s="724"/>
      <c r="AG17" s="724"/>
      <c r="AH17" s="724"/>
      <c r="AI17" s="724"/>
      <c r="AJ17" s="724"/>
      <c r="AK17" s="724"/>
      <c r="AL17" s="666">
        <v>0.2</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231</v>
      </c>
      <c r="BH17" s="664"/>
      <c r="BI17" s="664"/>
      <c r="BJ17" s="664"/>
      <c r="BK17" s="664"/>
      <c r="BL17" s="664"/>
      <c r="BM17" s="664"/>
      <c r="BN17" s="665"/>
      <c r="BO17" s="723" t="s">
        <v>231</v>
      </c>
      <c r="BP17" s="723"/>
      <c r="BQ17" s="723"/>
      <c r="BR17" s="723"/>
      <c r="BS17" s="669" t="s">
        <v>231</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3214768</v>
      </c>
      <c r="CS17" s="664"/>
      <c r="CT17" s="664"/>
      <c r="CU17" s="664"/>
      <c r="CV17" s="664"/>
      <c r="CW17" s="664"/>
      <c r="CX17" s="664"/>
      <c r="CY17" s="665"/>
      <c r="CZ17" s="723">
        <v>2.2000000000000002</v>
      </c>
      <c r="DA17" s="723"/>
      <c r="DB17" s="723"/>
      <c r="DC17" s="723"/>
      <c r="DD17" s="669" t="s">
        <v>231</v>
      </c>
      <c r="DE17" s="664"/>
      <c r="DF17" s="664"/>
      <c r="DG17" s="664"/>
      <c r="DH17" s="664"/>
      <c r="DI17" s="664"/>
      <c r="DJ17" s="664"/>
      <c r="DK17" s="664"/>
      <c r="DL17" s="664"/>
      <c r="DM17" s="664"/>
      <c r="DN17" s="664"/>
      <c r="DO17" s="664"/>
      <c r="DP17" s="665"/>
      <c r="DQ17" s="669">
        <v>3214768</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t="s">
        <v>231</v>
      </c>
      <c r="S18" s="664"/>
      <c r="T18" s="664"/>
      <c r="U18" s="664"/>
      <c r="V18" s="664"/>
      <c r="W18" s="664"/>
      <c r="X18" s="664"/>
      <c r="Y18" s="665"/>
      <c r="Z18" s="723" t="s">
        <v>237</v>
      </c>
      <c r="AA18" s="723"/>
      <c r="AB18" s="723"/>
      <c r="AC18" s="723"/>
      <c r="AD18" s="724" t="s">
        <v>231</v>
      </c>
      <c r="AE18" s="724"/>
      <c r="AF18" s="724"/>
      <c r="AG18" s="724"/>
      <c r="AH18" s="724"/>
      <c r="AI18" s="724"/>
      <c r="AJ18" s="724"/>
      <c r="AK18" s="724"/>
      <c r="AL18" s="666" t="s">
        <v>231</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237</v>
      </c>
      <c r="BH18" s="664"/>
      <c r="BI18" s="664"/>
      <c r="BJ18" s="664"/>
      <c r="BK18" s="664"/>
      <c r="BL18" s="664"/>
      <c r="BM18" s="664"/>
      <c r="BN18" s="665"/>
      <c r="BO18" s="723" t="s">
        <v>237</v>
      </c>
      <c r="BP18" s="723"/>
      <c r="BQ18" s="723"/>
      <c r="BR18" s="723"/>
      <c r="BS18" s="669" t="s">
        <v>237</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237</v>
      </c>
      <c r="CS18" s="664"/>
      <c r="CT18" s="664"/>
      <c r="CU18" s="664"/>
      <c r="CV18" s="664"/>
      <c r="CW18" s="664"/>
      <c r="CX18" s="664"/>
      <c r="CY18" s="665"/>
      <c r="CZ18" s="723" t="s">
        <v>237</v>
      </c>
      <c r="DA18" s="723"/>
      <c r="DB18" s="723"/>
      <c r="DC18" s="723"/>
      <c r="DD18" s="669" t="s">
        <v>231</v>
      </c>
      <c r="DE18" s="664"/>
      <c r="DF18" s="664"/>
      <c r="DG18" s="664"/>
      <c r="DH18" s="664"/>
      <c r="DI18" s="664"/>
      <c r="DJ18" s="664"/>
      <c r="DK18" s="664"/>
      <c r="DL18" s="664"/>
      <c r="DM18" s="664"/>
      <c r="DN18" s="664"/>
      <c r="DO18" s="664"/>
      <c r="DP18" s="665"/>
      <c r="DQ18" s="669" t="s">
        <v>231</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t="s">
        <v>237</v>
      </c>
      <c r="S19" s="664"/>
      <c r="T19" s="664"/>
      <c r="U19" s="664"/>
      <c r="V19" s="664"/>
      <c r="W19" s="664"/>
      <c r="X19" s="664"/>
      <c r="Y19" s="665"/>
      <c r="Z19" s="723" t="s">
        <v>231</v>
      </c>
      <c r="AA19" s="723"/>
      <c r="AB19" s="723"/>
      <c r="AC19" s="723"/>
      <c r="AD19" s="724" t="s">
        <v>237</v>
      </c>
      <c r="AE19" s="724"/>
      <c r="AF19" s="724"/>
      <c r="AG19" s="724"/>
      <c r="AH19" s="724"/>
      <c r="AI19" s="724"/>
      <c r="AJ19" s="724"/>
      <c r="AK19" s="724"/>
      <c r="AL19" s="666" t="s">
        <v>231</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t="s">
        <v>231</v>
      </c>
      <c r="BH19" s="664"/>
      <c r="BI19" s="664"/>
      <c r="BJ19" s="664"/>
      <c r="BK19" s="664"/>
      <c r="BL19" s="664"/>
      <c r="BM19" s="664"/>
      <c r="BN19" s="665"/>
      <c r="BO19" s="723" t="s">
        <v>231</v>
      </c>
      <c r="BP19" s="723"/>
      <c r="BQ19" s="723"/>
      <c r="BR19" s="723"/>
      <c r="BS19" s="669" t="s">
        <v>237</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231</v>
      </c>
      <c r="CS19" s="664"/>
      <c r="CT19" s="664"/>
      <c r="CU19" s="664"/>
      <c r="CV19" s="664"/>
      <c r="CW19" s="664"/>
      <c r="CX19" s="664"/>
      <c r="CY19" s="665"/>
      <c r="CZ19" s="723" t="s">
        <v>231</v>
      </c>
      <c r="DA19" s="723"/>
      <c r="DB19" s="723"/>
      <c r="DC19" s="723"/>
      <c r="DD19" s="669" t="s">
        <v>231</v>
      </c>
      <c r="DE19" s="664"/>
      <c r="DF19" s="664"/>
      <c r="DG19" s="664"/>
      <c r="DH19" s="664"/>
      <c r="DI19" s="664"/>
      <c r="DJ19" s="664"/>
      <c r="DK19" s="664"/>
      <c r="DL19" s="664"/>
      <c r="DM19" s="664"/>
      <c r="DN19" s="664"/>
      <c r="DO19" s="664"/>
      <c r="DP19" s="665"/>
      <c r="DQ19" s="669" t="s">
        <v>231</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t="s">
        <v>237</v>
      </c>
      <c r="S20" s="664"/>
      <c r="T20" s="664"/>
      <c r="U20" s="664"/>
      <c r="V20" s="664"/>
      <c r="W20" s="664"/>
      <c r="X20" s="664"/>
      <c r="Y20" s="665"/>
      <c r="Z20" s="723" t="s">
        <v>237</v>
      </c>
      <c r="AA20" s="723"/>
      <c r="AB20" s="723"/>
      <c r="AC20" s="723"/>
      <c r="AD20" s="724" t="s">
        <v>237</v>
      </c>
      <c r="AE20" s="724"/>
      <c r="AF20" s="724"/>
      <c r="AG20" s="724"/>
      <c r="AH20" s="724"/>
      <c r="AI20" s="724"/>
      <c r="AJ20" s="724"/>
      <c r="AK20" s="724"/>
      <c r="AL20" s="666" t="s">
        <v>231</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t="s">
        <v>231</v>
      </c>
      <c r="BH20" s="664"/>
      <c r="BI20" s="664"/>
      <c r="BJ20" s="664"/>
      <c r="BK20" s="664"/>
      <c r="BL20" s="664"/>
      <c r="BM20" s="664"/>
      <c r="BN20" s="665"/>
      <c r="BO20" s="723" t="s">
        <v>231</v>
      </c>
      <c r="BP20" s="723"/>
      <c r="BQ20" s="723"/>
      <c r="BR20" s="723"/>
      <c r="BS20" s="669" t="s">
        <v>231</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144745755</v>
      </c>
      <c r="CS20" s="664"/>
      <c r="CT20" s="664"/>
      <c r="CU20" s="664"/>
      <c r="CV20" s="664"/>
      <c r="CW20" s="664"/>
      <c r="CX20" s="664"/>
      <c r="CY20" s="665"/>
      <c r="CZ20" s="723">
        <v>100</v>
      </c>
      <c r="DA20" s="723"/>
      <c r="DB20" s="723"/>
      <c r="DC20" s="723"/>
      <c r="DD20" s="669">
        <v>17883388</v>
      </c>
      <c r="DE20" s="664"/>
      <c r="DF20" s="664"/>
      <c r="DG20" s="664"/>
      <c r="DH20" s="664"/>
      <c r="DI20" s="664"/>
      <c r="DJ20" s="664"/>
      <c r="DK20" s="664"/>
      <c r="DL20" s="664"/>
      <c r="DM20" s="664"/>
      <c r="DN20" s="664"/>
      <c r="DO20" s="664"/>
      <c r="DP20" s="665"/>
      <c r="DQ20" s="669">
        <v>95218351</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t="s">
        <v>231</v>
      </c>
      <c r="S21" s="664"/>
      <c r="T21" s="664"/>
      <c r="U21" s="664"/>
      <c r="V21" s="664"/>
      <c r="W21" s="664"/>
      <c r="X21" s="664"/>
      <c r="Y21" s="665"/>
      <c r="Z21" s="723" t="s">
        <v>237</v>
      </c>
      <c r="AA21" s="723"/>
      <c r="AB21" s="723"/>
      <c r="AC21" s="723"/>
      <c r="AD21" s="724" t="s">
        <v>231</v>
      </c>
      <c r="AE21" s="724"/>
      <c r="AF21" s="724"/>
      <c r="AG21" s="724"/>
      <c r="AH21" s="724"/>
      <c r="AI21" s="724"/>
      <c r="AJ21" s="724"/>
      <c r="AK21" s="724"/>
      <c r="AL21" s="666" t="s">
        <v>237</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t="s">
        <v>231</v>
      </c>
      <c r="BH21" s="664"/>
      <c r="BI21" s="664"/>
      <c r="BJ21" s="664"/>
      <c r="BK21" s="664"/>
      <c r="BL21" s="664"/>
      <c r="BM21" s="664"/>
      <c r="BN21" s="665"/>
      <c r="BO21" s="723" t="s">
        <v>237</v>
      </c>
      <c r="BP21" s="723"/>
      <c r="BQ21" s="723"/>
      <c r="BR21" s="723"/>
      <c r="BS21" s="669" t="s">
        <v>237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37259059</v>
      </c>
      <c r="S22" s="664"/>
      <c r="T22" s="664"/>
      <c r="U22" s="664"/>
      <c r="V22" s="664"/>
      <c r="W22" s="664"/>
      <c r="X22" s="664"/>
      <c r="Y22" s="665"/>
      <c r="Z22" s="723">
        <v>24.9</v>
      </c>
      <c r="AA22" s="723"/>
      <c r="AB22" s="723"/>
      <c r="AC22" s="723"/>
      <c r="AD22" s="724">
        <v>37259059</v>
      </c>
      <c r="AE22" s="724"/>
      <c r="AF22" s="724"/>
      <c r="AG22" s="724"/>
      <c r="AH22" s="724"/>
      <c r="AI22" s="724"/>
      <c r="AJ22" s="724"/>
      <c r="AK22" s="724"/>
      <c r="AL22" s="666">
        <v>40</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237</v>
      </c>
      <c r="BH22" s="664"/>
      <c r="BI22" s="664"/>
      <c r="BJ22" s="664"/>
      <c r="BK22" s="664"/>
      <c r="BL22" s="664"/>
      <c r="BM22" s="664"/>
      <c r="BN22" s="665"/>
      <c r="BO22" s="723" t="s">
        <v>237</v>
      </c>
      <c r="BP22" s="723"/>
      <c r="BQ22" s="723"/>
      <c r="BR22" s="723"/>
      <c r="BS22" s="669" t="s">
        <v>231</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v>23395</v>
      </c>
      <c r="S23" s="664"/>
      <c r="T23" s="664"/>
      <c r="U23" s="664"/>
      <c r="V23" s="664"/>
      <c r="W23" s="664"/>
      <c r="X23" s="664"/>
      <c r="Y23" s="665"/>
      <c r="Z23" s="723">
        <v>0</v>
      </c>
      <c r="AA23" s="723"/>
      <c r="AB23" s="723"/>
      <c r="AC23" s="723"/>
      <c r="AD23" s="724">
        <v>23395</v>
      </c>
      <c r="AE23" s="724"/>
      <c r="AF23" s="724"/>
      <c r="AG23" s="724"/>
      <c r="AH23" s="724"/>
      <c r="AI23" s="724"/>
      <c r="AJ23" s="724"/>
      <c r="AK23" s="724"/>
      <c r="AL23" s="666">
        <v>0</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231</v>
      </c>
      <c r="BH23" s="664"/>
      <c r="BI23" s="664"/>
      <c r="BJ23" s="664"/>
      <c r="BK23" s="664"/>
      <c r="BL23" s="664"/>
      <c r="BM23" s="664"/>
      <c r="BN23" s="665"/>
      <c r="BO23" s="723" t="s">
        <v>231</v>
      </c>
      <c r="BP23" s="723"/>
      <c r="BQ23" s="723"/>
      <c r="BR23" s="723"/>
      <c r="BS23" s="669" t="s">
        <v>231</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1752660</v>
      </c>
      <c r="S24" s="664"/>
      <c r="T24" s="664"/>
      <c r="U24" s="664"/>
      <c r="V24" s="664"/>
      <c r="W24" s="664"/>
      <c r="X24" s="664"/>
      <c r="Y24" s="665"/>
      <c r="Z24" s="723">
        <v>1.2</v>
      </c>
      <c r="AA24" s="723"/>
      <c r="AB24" s="723"/>
      <c r="AC24" s="723"/>
      <c r="AD24" s="724" t="s">
        <v>231</v>
      </c>
      <c r="AE24" s="724"/>
      <c r="AF24" s="724"/>
      <c r="AG24" s="724"/>
      <c r="AH24" s="724"/>
      <c r="AI24" s="724"/>
      <c r="AJ24" s="724"/>
      <c r="AK24" s="724"/>
      <c r="AL24" s="666" t="s">
        <v>231</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231</v>
      </c>
      <c r="BH24" s="664"/>
      <c r="BI24" s="664"/>
      <c r="BJ24" s="664"/>
      <c r="BK24" s="664"/>
      <c r="BL24" s="664"/>
      <c r="BM24" s="664"/>
      <c r="BN24" s="665"/>
      <c r="BO24" s="723" t="s">
        <v>231</v>
      </c>
      <c r="BP24" s="723"/>
      <c r="BQ24" s="723"/>
      <c r="BR24" s="723"/>
      <c r="BS24" s="669" t="s">
        <v>237</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75267159</v>
      </c>
      <c r="CS24" s="727"/>
      <c r="CT24" s="727"/>
      <c r="CU24" s="727"/>
      <c r="CV24" s="727"/>
      <c r="CW24" s="727"/>
      <c r="CX24" s="727"/>
      <c r="CY24" s="773"/>
      <c r="CZ24" s="774">
        <v>52</v>
      </c>
      <c r="DA24" s="743"/>
      <c r="DB24" s="743"/>
      <c r="DC24" s="777"/>
      <c r="DD24" s="772">
        <v>44995513</v>
      </c>
      <c r="DE24" s="727"/>
      <c r="DF24" s="727"/>
      <c r="DG24" s="727"/>
      <c r="DH24" s="727"/>
      <c r="DI24" s="727"/>
      <c r="DJ24" s="727"/>
      <c r="DK24" s="773"/>
      <c r="DL24" s="772">
        <v>44766574</v>
      </c>
      <c r="DM24" s="727"/>
      <c r="DN24" s="727"/>
      <c r="DO24" s="727"/>
      <c r="DP24" s="727"/>
      <c r="DQ24" s="727"/>
      <c r="DR24" s="727"/>
      <c r="DS24" s="727"/>
      <c r="DT24" s="727"/>
      <c r="DU24" s="727"/>
      <c r="DV24" s="773"/>
      <c r="DW24" s="774">
        <v>48.1</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2800761</v>
      </c>
      <c r="S25" s="664"/>
      <c r="T25" s="664"/>
      <c r="U25" s="664"/>
      <c r="V25" s="664"/>
      <c r="W25" s="664"/>
      <c r="X25" s="664"/>
      <c r="Y25" s="665"/>
      <c r="Z25" s="723">
        <v>1.9</v>
      </c>
      <c r="AA25" s="723"/>
      <c r="AB25" s="723"/>
      <c r="AC25" s="723"/>
      <c r="AD25" s="724">
        <v>959282</v>
      </c>
      <c r="AE25" s="724"/>
      <c r="AF25" s="724"/>
      <c r="AG25" s="724"/>
      <c r="AH25" s="724"/>
      <c r="AI25" s="724"/>
      <c r="AJ25" s="724"/>
      <c r="AK25" s="724"/>
      <c r="AL25" s="666">
        <v>1</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231</v>
      </c>
      <c r="BH25" s="664"/>
      <c r="BI25" s="664"/>
      <c r="BJ25" s="664"/>
      <c r="BK25" s="664"/>
      <c r="BL25" s="664"/>
      <c r="BM25" s="664"/>
      <c r="BN25" s="665"/>
      <c r="BO25" s="723" t="s">
        <v>237</v>
      </c>
      <c r="BP25" s="723"/>
      <c r="BQ25" s="723"/>
      <c r="BR25" s="723"/>
      <c r="BS25" s="669" t="s">
        <v>231</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23842917</v>
      </c>
      <c r="CS25" s="662"/>
      <c r="CT25" s="662"/>
      <c r="CU25" s="662"/>
      <c r="CV25" s="662"/>
      <c r="CW25" s="662"/>
      <c r="CX25" s="662"/>
      <c r="CY25" s="663"/>
      <c r="CZ25" s="666">
        <v>16.5</v>
      </c>
      <c r="DA25" s="695"/>
      <c r="DB25" s="695"/>
      <c r="DC25" s="696"/>
      <c r="DD25" s="669">
        <v>22247744</v>
      </c>
      <c r="DE25" s="662"/>
      <c r="DF25" s="662"/>
      <c r="DG25" s="662"/>
      <c r="DH25" s="662"/>
      <c r="DI25" s="662"/>
      <c r="DJ25" s="662"/>
      <c r="DK25" s="663"/>
      <c r="DL25" s="669">
        <v>22019295</v>
      </c>
      <c r="DM25" s="662"/>
      <c r="DN25" s="662"/>
      <c r="DO25" s="662"/>
      <c r="DP25" s="662"/>
      <c r="DQ25" s="662"/>
      <c r="DR25" s="662"/>
      <c r="DS25" s="662"/>
      <c r="DT25" s="662"/>
      <c r="DU25" s="662"/>
      <c r="DV25" s="663"/>
      <c r="DW25" s="666">
        <v>23.6</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569351</v>
      </c>
      <c r="S26" s="664"/>
      <c r="T26" s="664"/>
      <c r="U26" s="664"/>
      <c r="V26" s="664"/>
      <c r="W26" s="664"/>
      <c r="X26" s="664"/>
      <c r="Y26" s="665"/>
      <c r="Z26" s="723">
        <v>0.4</v>
      </c>
      <c r="AA26" s="723"/>
      <c r="AB26" s="723"/>
      <c r="AC26" s="723"/>
      <c r="AD26" s="724" t="s">
        <v>237</v>
      </c>
      <c r="AE26" s="724"/>
      <c r="AF26" s="724"/>
      <c r="AG26" s="724"/>
      <c r="AH26" s="724"/>
      <c r="AI26" s="724"/>
      <c r="AJ26" s="724"/>
      <c r="AK26" s="724"/>
      <c r="AL26" s="666" t="s">
        <v>231</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231</v>
      </c>
      <c r="BH26" s="664"/>
      <c r="BI26" s="664"/>
      <c r="BJ26" s="664"/>
      <c r="BK26" s="664"/>
      <c r="BL26" s="664"/>
      <c r="BM26" s="664"/>
      <c r="BN26" s="665"/>
      <c r="BO26" s="723" t="s">
        <v>231</v>
      </c>
      <c r="BP26" s="723"/>
      <c r="BQ26" s="723"/>
      <c r="BR26" s="723"/>
      <c r="BS26" s="669" t="s">
        <v>237</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16327116</v>
      </c>
      <c r="CS26" s="664"/>
      <c r="CT26" s="664"/>
      <c r="CU26" s="664"/>
      <c r="CV26" s="664"/>
      <c r="CW26" s="664"/>
      <c r="CX26" s="664"/>
      <c r="CY26" s="665"/>
      <c r="CZ26" s="666">
        <v>11.3</v>
      </c>
      <c r="DA26" s="695"/>
      <c r="DB26" s="695"/>
      <c r="DC26" s="696"/>
      <c r="DD26" s="669">
        <v>15002177</v>
      </c>
      <c r="DE26" s="664"/>
      <c r="DF26" s="664"/>
      <c r="DG26" s="664"/>
      <c r="DH26" s="664"/>
      <c r="DI26" s="664"/>
      <c r="DJ26" s="664"/>
      <c r="DK26" s="665"/>
      <c r="DL26" s="669" t="s">
        <v>231</v>
      </c>
      <c r="DM26" s="664"/>
      <c r="DN26" s="664"/>
      <c r="DO26" s="664"/>
      <c r="DP26" s="664"/>
      <c r="DQ26" s="664"/>
      <c r="DR26" s="664"/>
      <c r="DS26" s="664"/>
      <c r="DT26" s="664"/>
      <c r="DU26" s="664"/>
      <c r="DV26" s="665"/>
      <c r="DW26" s="666" t="s">
        <v>231</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25602655</v>
      </c>
      <c r="S27" s="664"/>
      <c r="T27" s="664"/>
      <c r="U27" s="664"/>
      <c r="V27" s="664"/>
      <c r="W27" s="664"/>
      <c r="X27" s="664"/>
      <c r="Y27" s="665"/>
      <c r="Z27" s="723">
        <v>17.100000000000001</v>
      </c>
      <c r="AA27" s="723"/>
      <c r="AB27" s="723"/>
      <c r="AC27" s="723"/>
      <c r="AD27" s="724" t="s">
        <v>237</v>
      </c>
      <c r="AE27" s="724"/>
      <c r="AF27" s="724"/>
      <c r="AG27" s="724"/>
      <c r="AH27" s="724"/>
      <c r="AI27" s="724"/>
      <c r="AJ27" s="724"/>
      <c r="AK27" s="724"/>
      <c r="AL27" s="666" t="s">
        <v>237</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29391945</v>
      </c>
      <c r="BH27" s="664"/>
      <c r="BI27" s="664"/>
      <c r="BJ27" s="664"/>
      <c r="BK27" s="664"/>
      <c r="BL27" s="664"/>
      <c r="BM27" s="664"/>
      <c r="BN27" s="665"/>
      <c r="BO27" s="723">
        <v>100</v>
      </c>
      <c r="BP27" s="723"/>
      <c r="BQ27" s="723"/>
      <c r="BR27" s="723"/>
      <c r="BS27" s="669" t="s">
        <v>231</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48215173</v>
      </c>
      <c r="CS27" s="662"/>
      <c r="CT27" s="662"/>
      <c r="CU27" s="662"/>
      <c r="CV27" s="662"/>
      <c r="CW27" s="662"/>
      <c r="CX27" s="662"/>
      <c r="CY27" s="663"/>
      <c r="CZ27" s="666">
        <v>33.299999999999997</v>
      </c>
      <c r="DA27" s="695"/>
      <c r="DB27" s="695"/>
      <c r="DC27" s="696"/>
      <c r="DD27" s="669">
        <v>19538700</v>
      </c>
      <c r="DE27" s="662"/>
      <c r="DF27" s="662"/>
      <c r="DG27" s="662"/>
      <c r="DH27" s="662"/>
      <c r="DI27" s="662"/>
      <c r="DJ27" s="662"/>
      <c r="DK27" s="663"/>
      <c r="DL27" s="669">
        <v>19538210</v>
      </c>
      <c r="DM27" s="662"/>
      <c r="DN27" s="662"/>
      <c r="DO27" s="662"/>
      <c r="DP27" s="662"/>
      <c r="DQ27" s="662"/>
      <c r="DR27" s="662"/>
      <c r="DS27" s="662"/>
      <c r="DT27" s="662"/>
      <c r="DU27" s="662"/>
      <c r="DV27" s="663"/>
      <c r="DW27" s="666">
        <v>21</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v>56461749</v>
      </c>
      <c r="S28" s="664"/>
      <c r="T28" s="664"/>
      <c r="U28" s="664"/>
      <c r="V28" s="664"/>
      <c r="W28" s="664"/>
      <c r="X28" s="664"/>
      <c r="Y28" s="665"/>
      <c r="Z28" s="723">
        <v>37.799999999999997</v>
      </c>
      <c r="AA28" s="723"/>
      <c r="AB28" s="723"/>
      <c r="AC28" s="723"/>
      <c r="AD28" s="724">
        <v>54789236</v>
      </c>
      <c r="AE28" s="724"/>
      <c r="AF28" s="724"/>
      <c r="AG28" s="724"/>
      <c r="AH28" s="724"/>
      <c r="AI28" s="724"/>
      <c r="AJ28" s="724"/>
      <c r="AK28" s="724"/>
      <c r="AL28" s="666">
        <v>58.8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3209069</v>
      </c>
      <c r="CS28" s="664"/>
      <c r="CT28" s="664"/>
      <c r="CU28" s="664"/>
      <c r="CV28" s="664"/>
      <c r="CW28" s="664"/>
      <c r="CX28" s="664"/>
      <c r="CY28" s="665"/>
      <c r="CZ28" s="666">
        <v>2.2000000000000002</v>
      </c>
      <c r="DA28" s="695"/>
      <c r="DB28" s="695"/>
      <c r="DC28" s="696"/>
      <c r="DD28" s="669">
        <v>3209069</v>
      </c>
      <c r="DE28" s="664"/>
      <c r="DF28" s="664"/>
      <c r="DG28" s="664"/>
      <c r="DH28" s="664"/>
      <c r="DI28" s="664"/>
      <c r="DJ28" s="664"/>
      <c r="DK28" s="665"/>
      <c r="DL28" s="669">
        <v>3209069</v>
      </c>
      <c r="DM28" s="664"/>
      <c r="DN28" s="664"/>
      <c r="DO28" s="664"/>
      <c r="DP28" s="664"/>
      <c r="DQ28" s="664"/>
      <c r="DR28" s="664"/>
      <c r="DS28" s="664"/>
      <c r="DT28" s="664"/>
      <c r="DU28" s="664"/>
      <c r="DV28" s="665"/>
      <c r="DW28" s="666">
        <v>3.4</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9607286</v>
      </c>
      <c r="S29" s="664"/>
      <c r="T29" s="664"/>
      <c r="U29" s="664"/>
      <c r="V29" s="664"/>
      <c r="W29" s="664"/>
      <c r="X29" s="664"/>
      <c r="Y29" s="665"/>
      <c r="Z29" s="723">
        <v>6.4</v>
      </c>
      <c r="AA29" s="723"/>
      <c r="AB29" s="723"/>
      <c r="AC29" s="723"/>
      <c r="AD29" s="724" t="s">
        <v>237</v>
      </c>
      <c r="AE29" s="724"/>
      <c r="AF29" s="724"/>
      <c r="AG29" s="724"/>
      <c r="AH29" s="724"/>
      <c r="AI29" s="724"/>
      <c r="AJ29" s="724"/>
      <c r="AK29" s="724"/>
      <c r="AL29" s="666" t="s">
        <v>237</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70</v>
      </c>
      <c r="CG29" s="702"/>
      <c r="CH29" s="702"/>
      <c r="CI29" s="702"/>
      <c r="CJ29" s="702"/>
      <c r="CK29" s="702"/>
      <c r="CL29" s="702"/>
      <c r="CM29" s="702"/>
      <c r="CN29" s="702"/>
      <c r="CO29" s="702"/>
      <c r="CP29" s="702"/>
      <c r="CQ29" s="703"/>
      <c r="CR29" s="661">
        <v>3209069</v>
      </c>
      <c r="CS29" s="662"/>
      <c r="CT29" s="662"/>
      <c r="CU29" s="662"/>
      <c r="CV29" s="662"/>
      <c r="CW29" s="662"/>
      <c r="CX29" s="662"/>
      <c r="CY29" s="663"/>
      <c r="CZ29" s="666">
        <v>2.2000000000000002</v>
      </c>
      <c r="DA29" s="695"/>
      <c r="DB29" s="695"/>
      <c r="DC29" s="696"/>
      <c r="DD29" s="669">
        <v>3209069</v>
      </c>
      <c r="DE29" s="662"/>
      <c r="DF29" s="662"/>
      <c r="DG29" s="662"/>
      <c r="DH29" s="662"/>
      <c r="DI29" s="662"/>
      <c r="DJ29" s="662"/>
      <c r="DK29" s="663"/>
      <c r="DL29" s="669">
        <v>3209069</v>
      </c>
      <c r="DM29" s="662"/>
      <c r="DN29" s="662"/>
      <c r="DO29" s="662"/>
      <c r="DP29" s="662"/>
      <c r="DQ29" s="662"/>
      <c r="DR29" s="662"/>
      <c r="DS29" s="662"/>
      <c r="DT29" s="662"/>
      <c r="DU29" s="662"/>
      <c r="DV29" s="663"/>
      <c r="DW29" s="666">
        <v>3.4</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139488</v>
      </c>
      <c r="S30" s="664"/>
      <c r="T30" s="664"/>
      <c r="U30" s="664"/>
      <c r="V30" s="664"/>
      <c r="W30" s="664"/>
      <c r="X30" s="664"/>
      <c r="Y30" s="665"/>
      <c r="Z30" s="723">
        <v>0.1</v>
      </c>
      <c r="AA30" s="723"/>
      <c r="AB30" s="723"/>
      <c r="AC30" s="723"/>
      <c r="AD30" s="724">
        <v>76654</v>
      </c>
      <c r="AE30" s="724"/>
      <c r="AF30" s="724"/>
      <c r="AG30" s="724"/>
      <c r="AH30" s="724"/>
      <c r="AI30" s="724"/>
      <c r="AJ30" s="724"/>
      <c r="AK30" s="724"/>
      <c r="AL30" s="666">
        <v>0.1</v>
      </c>
      <c r="AM30" s="667"/>
      <c r="AN30" s="667"/>
      <c r="AO30" s="725"/>
      <c r="AP30" s="751" t="s">
        <v>312</v>
      </c>
      <c r="AQ30" s="752"/>
      <c r="AR30" s="752"/>
      <c r="AS30" s="752"/>
      <c r="AT30" s="757" t="s">
        <v>313</v>
      </c>
      <c r="AU30" s="230"/>
      <c r="AV30" s="230"/>
      <c r="AW30" s="230"/>
      <c r="AX30" s="760" t="s">
        <v>189</v>
      </c>
      <c r="AY30" s="761"/>
      <c r="AZ30" s="761"/>
      <c r="BA30" s="761"/>
      <c r="BB30" s="761"/>
      <c r="BC30" s="761"/>
      <c r="BD30" s="761"/>
      <c r="BE30" s="761"/>
      <c r="BF30" s="762"/>
      <c r="BG30" s="741">
        <v>98.9</v>
      </c>
      <c r="BH30" s="742"/>
      <c r="BI30" s="742"/>
      <c r="BJ30" s="742"/>
      <c r="BK30" s="742"/>
      <c r="BL30" s="742"/>
      <c r="BM30" s="743">
        <v>97.8</v>
      </c>
      <c r="BN30" s="742"/>
      <c r="BO30" s="742"/>
      <c r="BP30" s="742"/>
      <c r="BQ30" s="744"/>
      <c r="BR30" s="741">
        <v>98.8</v>
      </c>
      <c r="BS30" s="742"/>
      <c r="BT30" s="742"/>
      <c r="BU30" s="742"/>
      <c r="BV30" s="742"/>
      <c r="BW30" s="742"/>
      <c r="BX30" s="743">
        <v>97.4</v>
      </c>
      <c r="BY30" s="742"/>
      <c r="BZ30" s="742"/>
      <c r="CA30" s="742"/>
      <c r="CB30" s="744"/>
      <c r="CD30" s="747"/>
      <c r="CE30" s="748"/>
      <c r="CF30" s="705" t="s">
        <v>314</v>
      </c>
      <c r="CG30" s="702"/>
      <c r="CH30" s="702"/>
      <c r="CI30" s="702"/>
      <c r="CJ30" s="702"/>
      <c r="CK30" s="702"/>
      <c r="CL30" s="702"/>
      <c r="CM30" s="702"/>
      <c r="CN30" s="702"/>
      <c r="CO30" s="702"/>
      <c r="CP30" s="702"/>
      <c r="CQ30" s="703"/>
      <c r="CR30" s="661">
        <v>3040794</v>
      </c>
      <c r="CS30" s="664"/>
      <c r="CT30" s="664"/>
      <c r="CU30" s="664"/>
      <c r="CV30" s="664"/>
      <c r="CW30" s="664"/>
      <c r="CX30" s="664"/>
      <c r="CY30" s="665"/>
      <c r="CZ30" s="666">
        <v>2.1</v>
      </c>
      <c r="DA30" s="695"/>
      <c r="DB30" s="695"/>
      <c r="DC30" s="696"/>
      <c r="DD30" s="669">
        <v>3040794</v>
      </c>
      <c r="DE30" s="664"/>
      <c r="DF30" s="664"/>
      <c r="DG30" s="664"/>
      <c r="DH30" s="664"/>
      <c r="DI30" s="664"/>
      <c r="DJ30" s="664"/>
      <c r="DK30" s="665"/>
      <c r="DL30" s="669">
        <v>3040794</v>
      </c>
      <c r="DM30" s="664"/>
      <c r="DN30" s="664"/>
      <c r="DO30" s="664"/>
      <c r="DP30" s="664"/>
      <c r="DQ30" s="664"/>
      <c r="DR30" s="664"/>
      <c r="DS30" s="664"/>
      <c r="DT30" s="664"/>
      <c r="DU30" s="664"/>
      <c r="DV30" s="665"/>
      <c r="DW30" s="666">
        <v>3.3</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15067</v>
      </c>
      <c r="S31" s="664"/>
      <c r="T31" s="664"/>
      <c r="U31" s="664"/>
      <c r="V31" s="664"/>
      <c r="W31" s="664"/>
      <c r="X31" s="664"/>
      <c r="Y31" s="665"/>
      <c r="Z31" s="723">
        <v>0</v>
      </c>
      <c r="AA31" s="723"/>
      <c r="AB31" s="723"/>
      <c r="AC31" s="723"/>
      <c r="AD31" s="724" t="s">
        <v>231</v>
      </c>
      <c r="AE31" s="724"/>
      <c r="AF31" s="724"/>
      <c r="AG31" s="724"/>
      <c r="AH31" s="724"/>
      <c r="AI31" s="724"/>
      <c r="AJ31" s="724"/>
      <c r="AK31" s="724"/>
      <c r="AL31" s="666" t="s">
        <v>231</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98.8</v>
      </c>
      <c r="BH31" s="662"/>
      <c r="BI31" s="662"/>
      <c r="BJ31" s="662"/>
      <c r="BK31" s="662"/>
      <c r="BL31" s="662"/>
      <c r="BM31" s="667">
        <v>97.7</v>
      </c>
      <c r="BN31" s="740"/>
      <c r="BO31" s="740"/>
      <c r="BP31" s="740"/>
      <c r="BQ31" s="701"/>
      <c r="BR31" s="739">
        <v>98.7</v>
      </c>
      <c r="BS31" s="662"/>
      <c r="BT31" s="662"/>
      <c r="BU31" s="662"/>
      <c r="BV31" s="662"/>
      <c r="BW31" s="662"/>
      <c r="BX31" s="667">
        <v>97.2</v>
      </c>
      <c r="BY31" s="740"/>
      <c r="BZ31" s="740"/>
      <c r="CA31" s="740"/>
      <c r="CB31" s="701"/>
      <c r="CD31" s="747"/>
      <c r="CE31" s="748"/>
      <c r="CF31" s="705" t="s">
        <v>318</v>
      </c>
      <c r="CG31" s="702"/>
      <c r="CH31" s="702"/>
      <c r="CI31" s="702"/>
      <c r="CJ31" s="702"/>
      <c r="CK31" s="702"/>
      <c r="CL31" s="702"/>
      <c r="CM31" s="702"/>
      <c r="CN31" s="702"/>
      <c r="CO31" s="702"/>
      <c r="CP31" s="702"/>
      <c r="CQ31" s="703"/>
      <c r="CR31" s="661">
        <v>168275</v>
      </c>
      <c r="CS31" s="662"/>
      <c r="CT31" s="662"/>
      <c r="CU31" s="662"/>
      <c r="CV31" s="662"/>
      <c r="CW31" s="662"/>
      <c r="CX31" s="662"/>
      <c r="CY31" s="663"/>
      <c r="CZ31" s="666">
        <v>0.1</v>
      </c>
      <c r="DA31" s="695"/>
      <c r="DB31" s="695"/>
      <c r="DC31" s="696"/>
      <c r="DD31" s="669">
        <v>168275</v>
      </c>
      <c r="DE31" s="662"/>
      <c r="DF31" s="662"/>
      <c r="DG31" s="662"/>
      <c r="DH31" s="662"/>
      <c r="DI31" s="662"/>
      <c r="DJ31" s="662"/>
      <c r="DK31" s="663"/>
      <c r="DL31" s="669">
        <v>168275</v>
      </c>
      <c r="DM31" s="662"/>
      <c r="DN31" s="662"/>
      <c r="DO31" s="662"/>
      <c r="DP31" s="662"/>
      <c r="DQ31" s="662"/>
      <c r="DR31" s="662"/>
      <c r="DS31" s="662"/>
      <c r="DT31" s="662"/>
      <c r="DU31" s="662"/>
      <c r="DV31" s="663"/>
      <c r="DW31" s="666">
        <v>0.2</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5476150</v>
      </c>
      <c r="S32" s="664"/>
      <c r="T32" s="664"/>
      <c r="U32" s="664"/>
      <c r="V32" s="664"/>
      <c r="W32" s="664"/>
      <c r="X32" s="664"/>
      <c r="Y32" s="665"/>
      <c r="Z32" s="723">
        <v>3.7</v>
      </c>
      <c r="AA32" s="723"/>
      <c r="AB32" s="723"/>
      <c r="AC32" s="723"/>
      <c r="AD32" s="724" t="s">
        <v>231</v>
      </c>
      <c r="AE32" s="724"/>
      <c r="AF32" s="724"/>
      <c r="AG32" s="724"/>
      <c r="AH32" s="724"/>
      <c r="AI32" s="724"/>
      <c r="AJ32" s="724"/>
      <c r="AK32" s="724"/>
      <c r="AL32" s="666" t="s">
        <v>231</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t="s">
        <v>231</v>
      </c>
      <c r="BH32" s="677"/>
      <c r="BI32" s="677"/>
      <c r="BJ32" s="677"/>
      <c r="BK32" s="677"/>
      <c r="BL32" s="677"/>
      <c r="BM32" s="721" t="s">
        <v>237</v>
      </c>
      <c r="BN32" s="677"/>
      <c r="BO32" s="677"/>
      <c r="BP32" s="677"/>
      <c r="BQ32" s="714"/>
      <c r="BR32" s="738" t="s">
        <v>231</v>
      </c>
      <c r="BS32" s="677"/>
      <c r="BT32" s="677"/>
      <c r="BU32" s="677"/>
      <c r="BV32" s="677"/>
      <c r="BW32" s="677"/>
      <c r="BX32" s="721" t="s">
        <v>231</v>
      </c>
      <c r="BY32" s="677"/>
      <c r="BZ32" s="677"/>
      <c r="CA32" s="677"/>
      <c r="CB32" s="714"/>
      <c r="CD32" s="749"/>
      <c r="CE32" s="750"/>
      <c r="CF32" s="705" t="s">
        <v>321</v>
      </c>
      <c r="CG32" s="702"/>
      <c r="CH32" s="702"/>
      <c r="CI32" s="702"/>
      <c r="CJ32" s="702"/>
      <c r="CK32" s="702"/>
      <c r="CL32" s="702"/>
      <c r="CM32" s="702"/>
      <c r="CN32" s="702"/>
      <c r="CO32" s="702"/>
      <c r="CP32" s="702"/>
      <c r="CQ32" s="703"/>
      <c r="CR32" s="661" t="s">
        <v>237</v>
      </c>
      <c r="CS32" s="664"/>
      <c r="CT32" s="664"/>
      <c r="CU32" s="664"/>
      <c r="CV32" s="664"/>
      <c r="CW32" s="664"/>
      <c r="CX32" s="664"/>
      <c r="CY32" s="665"/>
      <c r="CZ32" s="666" t="s">
        <v>231</v>
      </c>
      <c r="DA32" s="695"/>
      <c r="DB32" s="695"/>
      <c r="DC32" s="696"/>
      <c r="DD32" s="669" t="s">
        <v>231</v>
      </c>
      <c r="DE32" s="664"/>
      <c r="DF32" s="664"/>
      <c r="DG32" s="664"/>
      <c r="DH32" s="664"/>
      <c r="DI32" s="664"/>
      <c r="DJ32" s="664"/>
      <c r="DK32" s="665"/>
      <c r="DL32" s="669" t="s">
        <v>231</v>
      </c>
      <c r="DM32" s="664"/>
      <c r="DN32" s="664"/>
      <c r="DO32" s="664"/>
      <c r="DP32" s="664"/>
      <c r="DQ32" s="664"/>
      <c r="DR32" s="664"/>
      <c r="DS32" s="664"/>
      <c r="DT32" s="664"/>
      <c r="DU32" s="664"/>
      <c r="DV32" s="665"/>
      <c r="DW32" s="666" t="s">
        <v>237</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2365142</v>
      </c>
      <c r="S33" s="664"/>
      <c r="T33" s="664"/>
      <c r="U33" s="664"/>
      <c r="V33" s="664"/>
      <c r="W33" s="664"/>
      <c r="X33" s="664"/>
      <c r="Y33" s="665"/>
      <c r="Z33" s="723">
        <v>1.6</v>
      </c>
      <c r="AA33" s="723"/>
      <c r="AB33" s="723"/>
      <c r="AC33" s="723"/>
      <c r="AD33" s="724" t="s">
        <v>231</v>
      </c>
      <c r="AE33" s="724"/>
      <c r="AF33" s="724"/>
      <c r="AG33" s="724"/>
      <c r="AH33" s="724"/>
      <c r="AI33" s="724"/>
      <c r="AJ33" s="724"/>
      <c r="AK33" s="724"/>
      <c r="AL33" s="666" t="s">
        <v>231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51595208</v>
      </c>
      <c r="CS33" s="662"/>
      <c r="CT33" s="662"/>
      <c r="CU33" s="662"/>
      <c r="CV33" s="662"/>
      <c r="CW33" s="662"/>
      <c r="CX33" s="662"/>
      <c r="CY33" s="663"/>
      <c r="CZ33" s="666">
        <v>35.6</v>
      </c>
      <c r="DA33" s="695"/>
      <c r="DB33" s="695"/>
      <c r="DC33" s="696"/>
      <c r="DD33" s="669">
        <v>43140903</v>
      </c>
      <c r="DE33" s="662"/>
      <c r="DF33" s="662"/>
      <c r="DG33" s="662"/>
      <c r="DH33" s="662"/>
      <c r="DI33" s="662"/>
      <c r="DJ33" s="662"/>
      <c r="DK33" s="663"/>
      <c r="DL33" s="669">
        <v>31180185</v>
      </c>
      <c r="DM33" s="662"/>
      <c r="DN33" s="662"/>
      <c r="DO33" s="662"/>
      <c r="DP33" s="662"/>
      <c r="DQ33" s="662"/>
      <c r="DR33" s="662"/>
      <c r="DS33" s="662"/>
      <c r="DT33" s="662"/>
      <c r="DU33" s="662"/>
      <c r="DV33" s="663"/>
      <c r="DW33" s="666">
        <v>33.5</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3343163</v>
      </c>
      <c r="S34" s="664"/>
      <c r="T34" s="664"/>
      <c r="U34" s="664"/>
      <c r="V34" s="664"/>
      <c r="W34" s="664"/>
      <c r="X34" s="664"/>
      <c r="Y34" s="665"/>
      <c r="Z34" s="723">
        <v>2.2000000000000002</v>
      </c>
      <c r="AA34" s="723"/>
      <c r="AB34" s="723"/>
      <c r="AC34" s="723"/>
      <c r="AD34" s="724">
        <v>953</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22042102</v>
      </c>
      <c r="CS34" s="664"/>
      <c r="CT34" s="664"/>
      <c r="CU34" s="664"/>
      <c r="CV34" s="664"/>
      <c r="CW34" s="664"/>
      <c r="CX34" s="664"/>
      <c r="CY34" s="665"/>
      <c r="CZ34" s="666">
        <v>15.2</v>
      </c>
      <c r="DA34" s="695"/>
      <c r="DB34" s="695"/>
      <c r="DC34" s="696"/>
      <c r="DD34" s="669">
        <v>19380375</v>
      </c>
      <c r="DE34" s="664"/>
      <c r="DF34" s="664"/>
      <c r="DG34" s="664"/>
      <c r="DH34" s="664"/>
      <c r="DI34" s="664"/>
      <c r="DJ34" s="664"/>
      <c r="DK34" s="665"/>
      <c r="DL34" s="669">
        <v>17317376</v>
      </c>
      <c r="DM34" s="664"/>
      <c r="DN34" s="664"/>
      <c r="DO34" s="664"/>
      <c r="DP34" s="664"/>
      <c r="DQ34" s="664"/>
      <c r="DR34" s="664"/>
      <c r="DS34" s="664"/>
      <c r="DT34" s="664"/>
      <c r="DU34" s="664"/>
      <c r="DV34" s="665"/>
      <c r="DW34" s="666">
        <v>18.600000000000001</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4003000</v>
      </c>
      <c r="S35" s="664"/>
      <c r="T35" s="664"/>
      <c r="U35" s="664"/>
      <c r="V35" s="664"/>
      <c r="W35" s="664"/>
      <c r="X35" s="664"/>
      <c r="Y35" s="665"/>
      <c r="Z35" s="723">
        <v>2.7</v>
      </c>
      <c r="AA35" s="723"/>
      <c r="AB35" s="723"/>
      <c r="AC35" s="723"/>
      <c r="AD35" s="724" t="s">
        <v>231</v>
      </c>
      <c r="AE35" s="724"/>
      <c r="AF35" s="724"/>
      <c r="AG35" s="724"/>
      <c r="AH35" s="724"/>
      <c r="AI35" s="724"/>
      <c r="AJ35" s="724"/>
      <c r="AK35" s="724"/>
      <c r="AL35" s="666" t="s">
        <v>231</v>
      </c>
      <c r="AM35" s="667"/>
      <c r="AN35" s="667"/>
      <c r="AO35" s="725"/>
      <c r="AP35" s="234"/>
      <c r="AQ35" s="729" t="s">
        <v>329</v>
      </c>
      <c r="AR35" s="730"/>
      <c r="AS35" s="730"/>
      <c r="AT35" s="730"/>
      <c r="AU35" s="730"/>
      <c r="AV35" s="730"/>
      <c r="AW35" s="730"/>
      <c r="AX35" s="730"/>
      <c r="AY35" s="731"/>
      <c r="AZ35" s="726">
        <v>14060343</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769754</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1172874</v>
      </c>
      <c r="CS35" s="662"/>
      <c r="CT35" s="662"/>
      <c r="CU35" s="662"/>
      <c r="CV35" s="662"/>
      <c r="CW35" s="662"/>
      <c r="CX35" s="662"/>
      <c r="CY35" s="663"/>
      <c r="CZ35" s="666">
        <v>0.8</v>
      </c>
      <c r="DA35" s="695"/>
      <c r="DB35" s="695"/>
      <c r="DC35" s="696"/>
      <c r="DD35" s="669">
        <v>1171187</v>
      </c>
      <c r="DE35" s="662"/>
      <c r="DF35" s="662"/>
      <c r="DG35" s="662"/>
      <c r="DH35" s="662"/>
      <c r="DI35" s="662"/>
      <c r="DJ35" s="662"/>
      <c r="DK35" s="663"/>
      <c r="DL35" s="669">
        <v>1171187</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237</v>
      </c>
      <c r="S36" s="664"/>
      <c r="T36" s="664"/>
      <c r="U36" s="664"/>
      <c r="V36" s="664"/>
      <c r="W36" s="664"/>
      <c r="X36" s="664"/>
      <c r="Y36" s="665"/>
      <c r="Z36" s="723" t="s">
        <v>237</v>
      </c>
      <c r="AA36" s="723"/>
      <c r="AB36" s="723"/>
      <c r="AC36" s="723"/>
      <c r="AD36" s="724" t="s">
        <v>231</v>
      </c>
      <c r="AE36" s="724"/>
      <c r="AF36" s="724"/>
      <c r="AG36" s="724"/>
      <c r="AH36" s="724"/>
      <c r="AI36" s="724"/>
      <c r="AJ36" s="724"/>
      <c r="AK36" s="724"/>
      <c r="AL36" s="666" t="s">
        <v>231</v>
      </c>
      <c r="AM36" s="667"/>
      <c r="AN36" s="667"/>
      <c r="AO36" s="725"/>
      <c r="AQ36" s="698" t="s">
        <v>333</v>
      </c>
      <c r="AR36" s="699"/>
      <c r="AS36" s="699"/>
      <c r="AT36" s="699"/>
      <c r="AU36" s="699"/>
      <c r="AV36" s="699"/>
      <c r="AW36" s="699"/>
      <c r="AX36" s="699"/>
      <c r="AY36" s="700"/>
      <c r="AZ36" s="661">
        <v>443865</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769754</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6423331</v>
      </c>
      <c r="CS36" s="664"/>
      <c r="CT36" s="664"/>
      <c r="CU36" s="664"/>
      <c r="CV36" s="664"/>
      <c r="CW36" s="664"/>
      <c r="CX36" s="664"/>
      <c r="CY36" s="665"/>
      <c r="CZ36" s="666">
        <v>4.4000000000000004</v>
      </c>
      <c r="DA36" s="695"/>
      <c r="DB36" s="695"/>
      <c r="DC36" s="696"/>
      <c r="DD36" s="669">
        <v>4773801</v>
      </c>
      <c r="DE36" s="664"/>
      <c r="DF36" s="664"/>
      <c r="DG36" s="664"/>
      <c r="DH36" s="664"/>
      <c r="DI36" s="664"/>
      <c r="DJ36" s="664"/>
      <c r="DK36" s="665"/>
      <c r="DL36" s="669">
        <v>3618150</v>
      </c>
      <c r="DM36" s="664"/>
      <c r="DN36" s="664"/>
      <c r="DO36" s="664"/>
      <c r="DP36" s="664"/>
      <c r="DQ36" s="664"/>
      <c r="DR36" s="664"/>
      <c r="DS36" s="664"/>
      <c r="DT36" s="664"/>
      <c r="DU36" s="664"/>
      <c r="DV36" s="665"/>
      <c r="DW36" s="666">
        <v>3.9</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t="s">
        <v>231</v>
      </c>
      <c r="S37" s="664"/>
      <c r="T37" s="664"/>
      <c r="U37" s="664"/>
      <c r="V37" s="664"/>
      <c r="W37" s="664"/>
      <c r="X37" s="664"/>
      <c r="Y37" s="665"/>
      <c r="Z37" s="723" t="s">
        <v>231</v>
      </c>
      <c r="AA37" s="723"/>
      <c r="AB37" s="723"/>
      <c r="AC37" s="723"/>
      <c r="AD37" s="724" t="s">
        <v>231</v>
      </c>
      <c r="AE37" s="724"/>
      <c r="AF37" s="724"/>
      <c r="AG37" s="724"/>
      <c r="AH37" s="724"/>
      <c r="AI37" s="724"/>
      <c r="AJ37" s="724"/>
      <c r="AK37" s="724"/>
      <c r="AL37" s="666" t="s">
        <v>231</v>
      </c>
      <c r="AM37" s="667"/>
      <c r="AN37" s="667"/>
      <c r="AO37" s="725"/>
      <c r="AQ37" s="698" t="s">
        <v>337</v>
      </c>
      <c r="AR37" s="699"/>
      <c r="AS37" s="699"/>
      <c r="AT37" s="699"/>
      <c r="AU37" s="699"/>
      <c r="AV37" s="699"/>
      <c r="AW37" s="699"/>
      <c r="AX37" s="699"/>
      <c r="AY37" s="700"/>
      <c r="AZ37" s="661" t="s">
        <v>237</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58642</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1321057</v>
      </c>
      <c r="CS37" s="662"/>
      <c r="CT37" s="662"/>
      <c r="CU37" s="662"/>
      <c r="CV37" s="662"/>
      <c r="CW37" s="662"/>
      <c r="CX37" s="662"/>
      <c r="CY37" s="663"/>
      <c r="CZ37" s="666">
        <v>0.9</v>
      </c>
      <c r="DA37" s="695"/>
      <c r="DB37" s="695"/>
      <c r="DC37" s="696"/>
      <c r="DD37" s="669">
        <v>1321057</v>
      </c>
      <c r="DE37" s="662"/>
      <c r="DF37" s="662"/>
      <c r="DG37" s="662"/>
      <c r="DH37" s="662"/>
      <c r="DI37" s="662"/>
      <c r="DJ37" s="662"/>
      <c r="DK37" s="663"/>
      <c r="DL37" s="669">
        <v>922230</v>
      </c>
      <c r="DM37" s="662"/>
      <c r="DN37" s="662"/>
      <c r="DO37" s="662"/>
      <c r="DP37" s="662"/>
      <c r="DQ37" s="662"/>
      <c r="DR37" s="662"/>
      <c r="DS37" s="662"/>
      <c r="DT37" s="662"/>
      <c r="DU37" s="662"/>
      <c r="DV37" s="663"/>
      <c r="DW37" s="666">
        <v>1</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149418926</v>
      </c>
      <c r="S38" s="713"/>
      <c r="T38" s="713"/>
      <c r="U38" s="713"/>
      <c r="V38" s="713"/>
      <c r="W38" s="713"/>
      <c r="X38" s="713"/>
      <c r="Y38" s="718"/>
      <c r="Z38" s="719">
        <v>100</v>
      </c>
      <c r="AA38" s="719"/>
      <c r="AB38" s="719"/>
      <c r="AC38" s="719"/>
      <c r="AD38" s="720">
        <v>93108579</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t="s">
        <v>237</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80257</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14060343</v>
      </c>
      <c r="CS38" s="664"/>
      <c r="CT38" s="664"/>
      <c r="CU38" s="664"/>
      <c r="CV38" s="664"/>
      <c r="CW38" s="664"/>
      <c r="CX38" s="664"/>
      <c r="CY38" s="665"/>
      <c r="CZ38" s="666">
        <v>9.6999999999999993</v>
      </c>
      <c r="DA38" s="695"/>
      <c r="DB38" s="695"/>
      <c r="DC38" s="696"/>
      <c r="DD38" s="669">
        <v>12078229</v>
      </c>
      <c r="DE38" s="664"/>
      <c r="DF38" s="664"/>
      <c r="DG38" s="664"/>
      <c r="DH38" s="664"/>
      <c r="DI38" s="664"/>
      <c r="DJ38" s="664"/>
      <c r="DK38" s="665"/>
      <c r="DL38" s="669">
        <v>9073472</v>
      </c>
      <c r="DM38" s="664"/>
      <c r="DN38" s="664"/>
      <c r="DO38" s="664"/>
      <c r="DP38" s="664"/>
      <c r="DQ38" s="664"/>
      <c r="DR38" s="664"/>
      <c r="DS38" s="664"/>
      <c r="DT38" s="664"/>
      <c r="DU38" s="664"/>
      <c r="DV38" s="665"/>
      <c r="DW38" s="666">
        <v>9.6999999999999993</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t="s">
        <v>237</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104</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5893958</v>
      </c>
      <c r="CS39" s="662"/>
      <c r="CT39" s="662"/>
      <c r="CU39" s="662"/>
      <c r="CV39" s="662"/>
      <c r="CW39" s="662"/>
      <c r="CX39" s="662"/>
      <c r="CY39" s="663"/>
      <c r="CZ39" s="666">
        <v>4.0999999999999996</v>
      </c>
      <c r="DA39" s="695"/>
      <c r="DB39" s="695"/>
      <c r="DC39" s="696"/>
      <c r="DD39" s="669">
        <v>5737311</v>
      </c>
      <c r="DE39" s="662"/>
      <c r="DF39" s="662"/>
      <c r="DG39" s="662"/>
      <c r="DH39" s="662"/>
      <c r="DI39" s="662"/>
      <c r="DJ39" s="662"/>
      <c r="DK39" s="663"/>
      <c r="DL39" s="669" t="s">
        <v>237</v>
      </c>
      <c r="DM39" s="662"/>
      <c r="DN39" s="662"/>
      <c r="DO39" s="662"/>
      <c r="DP39" s="662"/>
      <c r="DQ39" s="662"/>
      <c r="DR39" s="662"/>
      <c r="DS39" s="662"/>
      <c r="DT39" s="662"/>
      <c r="DU39" s="662"/>
      <c r="DV39" s="663"/>
      <c r="DW39" s="666" t="s">
        <v>237</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4489713</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231</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2002600</v>
      </c>
      <c r="CS40" s="664"/>
      <c r="CT40" s="664"/>
      <c r="CU40" s="664"/>
      <c r="CV40" s="664"/>
      <c r="CW40" s="664"/>
      <c r="CX40" s="664"/>
      <c r="CY40" s="665"/>
      <c r="CZ40" s="666">
        <v>1.4</v>
      </c>
      <c r="DA40" s="695"/>
      <c r="DB40" s="695"/>
      <c r="DC40" s="696"/>
      <c r="DD40" s="669" t="s">
        <v>237</v>
      </c>
      <c r="DE40" s="664"/>
      <c r="DF40" s="664"/>
      <c r="DG40" s="664"/>
      <c r="DH40" s="664"/>
      <c r="DI40" s="664"/>
      <c r="DJ40" s="664"/>
      <c r="DK40" s="665"/>
      <c r="DL40" s="669" t="s">
        <v>237</v>
      </c>
      <c r="DM40" s="664"/>
      <c r="DN40" s="664"/>
      <c r="DO40" s="664"/>
      <c r="DP40" s="664"/>
      <c r="DQ40" s="664"/>
      <c r="DR40" s="664"/>
      <c r="DS40" s="664"/>
      <c r="DT40" s="664"/>
      <c r="DU40" s="664"/>
      <c r="DV40" s="665"/>
      <c r="DW40" s="666" t="s">
        <v>237</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9126765</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291</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231</v>
      </c>
      <c r="CS41" s="662"/>
      <c r="CT41" s="662"/>
      <c r="CU41" s="662"/>
      <c r="CV41" s="662"/>
      <c r="CW41" s="662"/>
      <c r="CX41" s="662"/>
      <c r="CY41" s="663"/>
      <c r="CZ41" s="666" t="s">
        <v>231</v>
      </c>
      <c r="DA41" s="695"/>
      <c r="DB41" s="695"/>
      <c r="DC41" s="696"/>
      <c r="DD41" s="669" t="s">
        <v>237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17883388</v>
      </c>
      <c r="CS42" s="664"/>
      <c r="CT42" s="664"/>
      <c r="CU42" s="664"/>
      <c r="CV42" s="664"/>
      <c r="CW42" s="664"/>
      <c r="CX42" s="664"/>
      <c r="CY42" s="665"/>
      <c r="CZ42" s="666">
        <v>12.4</v>
      </c>
      <c r="DA42" s="667"/>
      <c r="DB42" s="667"/>
      <c r="DC42" s="668"/>
      <c r="DD42" s="669">
        <v>7081935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367266</v>
      </c>
      <c r="CS43" s="662"/>
      <c r="CT43" s="662"/>
      <c r="CU43" s="662"/>
      <c r="CV43" s="662"/>
      <c r="CW43" s="662"/>
      <c r="CX43" s="662"/>
      <c r="CY43" s="663"/>
      <c r="CZ43" s="666">
        <v>0.3</v>
      </c>
      <c r="DA43" s="695"/>
      <c r="DB43" s="695"/>
      <c r="DC43" s="696"/>
      <c r="DD43" s="669">
        <v>367266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310</v>
      </c>
      <c r="CE44" s="690"/>
      <c r="CF44" s="658" t="s">
        <v>359</v>
      </c>
      <c r="CG44" s="659"/>
      <c r="CH44" s="659"/>
      <c r="CI44" s="659"/>
      <c r="CJ44" s="659"/>
      <c r="CK44" s="659"/>
      <c r="CL44" s="659"/>
      <c r="CM44" s="659"/>
      <c r="CN44" s="659"/>
      <c r="CO44" s="659"/>
      <c r="CP44" s="659"/>
      <c r="CQ44" s="660"/>
      <c r="CR44" s="661">
        <v>17883388</v>
      </c>
      <c r="CS44" s="664"/>
      <c r="CT44" s="664"/>
      <c r="CU44" s="664"/>
      <c r="CV44" s="664"/>
      <c r="CW44" s="664"/>
      <c r="CX44" s="664"/>
      <c r="CY44" s="665"/>
      <c r="CZ44" s="666">
        <v>12.4</v>
      </c>
      <c r="DA44" s="667"/>
      <c r="DB44" s="667"/>
      <c r="DC44" s="668"/>
      <c r="DD44" s="669">
        <v>7081935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4041953</v>
      </c>
      <c r="CS45" s="662"/>
      <c r="CT45" s="662"/>
      <c r="CU45" s="662"/>
      <c r="CV45" s="662"/>
      <c r="CW45" s="662"/>
      <c r="CX45" s="662"/>
      <c r="CY45" s="663"/>
      <c r="CZ45" s="666">
        <v>2.8</v>
      </c>
      <c r="DA45" s="695"/>
      <c r="DB45" s="695"/>
      <c r="DC45" s="696"/>
      <c r="DD45" s="669">
        <v>1246091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13737488</v>
      </c>
      <c r="CS46" s="664"/>
      <c r="CT46" s="664"/>
      <c r="CU46" s="664"/>
      <c r="CV46" s="664"/>
      <c r="CW46" s="664"/>
      <c r="CX46" s="664"/>
      <c r="CY46" s="665"/>
      <c r="CZ46" s="666">
        <v>9.5</v>
      </c>
      <c r="DA46" s="667"/>
      <c r="DB46" s="667"/>
      <c r="DC46" s="668"/>
      <c r="DD46" s="669">
        <v>5768384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t="s">
        <v>231</v>
      </c>
      <c r="CS47" s="662"/>
      <c r="CT47" s="662"/>
      <c r="CU47" s="662"/>
      <c r="CV47" s="662"/>
      <c r="CW47" s="662"/>
      <c r="CX47" s="662"/>
      <c r="CY47" s="663"/>
      <c r="CZ47" s="666" t="s">
        <v>231</v>
      </c>
      <c r="DA47" s="695"/>
      <c r="DB47" s="695"/>
      <c r="DC47" s="696"/>
      <c r="DD47" s="669" t="s">
        <v>231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231</v>
      </c>
      <c r="CS48" s="664"/>
      <c r="CT48" s="664"/>
      <c r="CU48" s="664"/>
      <c r="CV48" s="664"/>
      <c r="CW48" s="664"/>
      <c r="CX48" s="664"/>
      <c r="CY48" s="665"/>
      <c r="CZ48" s="666" t="s">
        <v>237</v>
      </c>
      <c r="DA48" s="667"/>
      <c r="DB48" s="667"/>
      <c r="DC48" s="668"/>
      <c r="DD48" s="669" t="s">
        <v>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144745755</v>
      </c>
      <c r="CS49" s="677"/>
      <c r="CT49" s="677"/>
      <c r="CU49" s="677"/>
      <c r="CV49" s="677"/>
      <c r="CW49" s="677"/>
      <c r="CX49" s="677"/>
      <c r="CY49" s="678"/>
      <c r="CZ49" s="679">
        <v>100</v>
      </c>
      <c r="DA49" s="680"/>
      <c r="DB49" s="680"/>
      <c r="DC49" s="681"/>
      <c r="DD49" s="682">
        <v>95218351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YPryaGdfK3cM0Qea5HnUmKXJxtZLkKLrCOkRDMcrj3Bz8uZfGQ7gYWohmyhps52m19TDmdikdX7pPYNG3xvcg==" saltValue="dOkWpyHG30S5CDBORgT0k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366</v>
      </c>
      <c r="DK2" s="1199"/>
      <c r="DL2" s="1199"/>
      <c r="DM2" s="1199"/>
      <c r="DN2" s="1199"/>
      <c r="DO2" s="1200"/>
      <c r="DP2" s="249"/>
      <c r="DQ2" s="1198" t="s">
        <v>367</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1" t="s">
        <v>368</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1"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6" t="s">
        <v>384</v>
      </c>
      <c r="DH5" s="1187"/>
      <c r="DI5" s="1187"/>
      <c r="DJ5" s="1187"/>
      <c r="DK5" s="1188"/>
      <c r="DL5" s="1186" t="s">
        <v>385</v>
      </c>
      <c r="DM5" s="1187"/>
      <c r="DN5" s="1187"/>
      <c r="DO5" s="1187"/>
      <c r="DP5" s="1188"/>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15">
      <c r="A7" s="258">
        <v>1</v>
      </c>
      <c r="B7" s="1138" t="s">
        <v>387</v>
      </c>
      <c r="C7" s="1139"/>
      <c r="D7" s="1139"/>
      <c r="E7" s="1139"/>
      <c r="F7" s="1139"/>
      <c r="G7" s="1139"/>
      <c r="H7" s="1139"/>
      <c r="I7" s="1139"/>
      <c r="J7" s="1139"/>
      <c r="K7" s="1139"/>
      <c r="L7" s="1139"/>
      <c r="M7" s="1139"/>
      <c r="N7" s="1139"/>
      <c r="O7" s="1139"/>
      <c r="P7" s="1140"/>
      <c r="Q7" s="1192">
        <v>149927</v>
      </c>
      <c r="R7" s="1193"/>
      <c r="S7" s="1193"/>
      <c r="T7" s="1193"/>
      <c r="U7" s="1193"/>
      <c r="V7" s="1193">
        <v>145254</v>
      </c>
      <c r="W7" s="1193"/>
      <c r="X7" s="1193"/>
      <c r="Y7" s="1193"/>
      <c r="Z7" s="1193"/>
      <c r="AA7" s="1193">
        <v>4673</v>
      </c>
      <c r="AB7" s="1193"/>
      <c r="AC7" s="1193"/>
      <c r="AD7" s="1193"/>
      <c r="AE7" s="1194"/>
      <c r="AF7" s="1195">
        <v>4593</v>
      </c>
      <c r="AG7" s="1196"/>
      <c r="AH7" s="1196"/>
      <c r="AI7" s="1196"/>
      <c r="AJ7" s="1197"/>
      <c r="AK7" s="1179">
        <v>5282</v>
      </c>
      <c r="AL7" s="1180"/>
      <c r="AM7" s="1180"/>
      <c r="AN7" s="1180"/>
      <c r="AO7" s="1180"/>
      <c r="AP7" s="1180">
        <v>28357</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t="s">
        <v>598</v>
      </c>
      <c r="BS7" s="1183" t="s">
        <v>578</v>
      </c>
      <c r="BT7" s="1184"/>
      <c r="BU7" s="1184"/>
      <c r="BV7" s="1184"/>
      <c r="BW7" s="1184"/>
      <c r="BX7" s="1184"/>
      <c r="BY7" s="1184"/>
      <c r="BZ7" s="1184"/>
      <c r="CA7" s="1184"/>
      <c r="CB7" s="1184"/>
      <c r="CC7" s="1184"/>
      <c r="CD7" s="1184"/>
      <c r="CE7" s="1184"/>
      <c r="CF7" s="1184"/>
      <c r="CG7" s="1185"/>
      <c r="CH7" s="1176">
        <v>0</v>
      </c>
      <c r="CI7" s="1177"/>
      <c r="CJ7" s="1177"/>
      <c r="CK7" s="1177"/>
      <c r="CL7" s="1178"/>
      <c r="CM7" s="1176">
        <v>15</v>
      </c>
      <c r="CN7" s="1177"/>
      <c r="CO7" s="1177"/>
      <c r="CP7" s="1177"/>
      <c r="CQ7" s="1178"/>
      <c r="CR7" s="1176">
        <v>10</v>
      </c>
      <c r="CS7" s="1177"/>
      <c r="CT7" s="1177"/>
      <c r="CU7" s="1177"/>
      <c r="CV7" s="1178"/>
      <c r="CW7" s="1176" t="s">
        <v>582</v>
      </c>
      <c r="CX7" s="1177"/>
      <c r="CY7" s="1177"/>
      <c r="CZ7" s="1177"/>
      <c r="DA7" s="1178"/>
      <c r="DB7" s="1176">
        <v>2291</v>
      </c>
      <c r="DC7" s="1177"/>
      <c r="DD7" s="1177"/>
      <c r="DE7" s="1177"/>
      <c r="DF7" s="1178"/>
      <c r="DG7" s="1176" t="s">
        <v>582</v>
      </c>
      <c r="DH7" s="1177"/>
      <c r="DI7" s="1177"/>
      <c r="DJ7" s="1177"/>
      <c r="DK7" s="1178"/>
      <c r="DL7" s="1176" t="s">
        <v>582</v>
      </c>
      <c r="DM7" s="1177"/>
      <c r="DN7" s="1177"/>
      <c r="DO7" s="1177"/>
      <c r="DP7" s="1178"/>
      <c r="DQ7" s="1176" t="s">
        <v>582</v>
      </c>
      <c r="DR7" s="1177"/>
      <c r="DS7" s="1177"/>
      <c r="DT7" s="1177"/>
      <c r="DU7" s="1178"/>
      <c r="DV7" s="1203"/>
      <c r="DW7" s="1204"/>
      <c r="DX7" s="1204"/>
      <c r="DY7" s="1204"/>
      <c r="DZ7" s="1205"/>
      <c r="EA7" s="254"/>
    </row>
    <row r="8" spans="1:131" s="255" customFormat="1" ht="26.25" customHeight="1" x14ac:dyDescent="0.15">
      <c r="A8" s="261">
        <v>2</v>
      </c>
      <c r="B8" s="1126" t="s">
        <v>388</v>
      </c>
      <c r="C8" s="1127"/>
      <c r="D8" s="1127"/>
      <c r="E8" s="1127"/>
      <c r="F8" s="1127"/>
      <c r="G8" s="1127"/>
      <c r="H8" s="1127"/>
      <c r="I8" s="1127"/>
      <c r="J8" s="1127"/>
      <c r="K8" s="1127"/>
      <c r="L8" s="1127"/>
      <c r="M8" s="1127"/>
      <c r="N8" s="1127"/>
      <c r="O8" s="1127"/>
      <c r="P8" s="1128"/>
      <c r="Q8" s="1132">
        <v>112</v>
      </c>
      <c r="R8" s="1133"/>
      <c r="S8" s="1133"/>
      <c r="T8" s="1133"/>
      <c r="U8" s="1133"/>
      <c r="V8" s="1133">
        <v>112</v>
      </c>
      <c r="W8" s="1133"/>
      <c r="X8" s="1133"/>
      <c r="Y8" s="1133"/>
      <c r="Z8" s="1133"/>
      <c r="AA8" s="1133" t="s">
        <v>577</v>
      </c>
      <c r="AB8" s="1133"/>
      <c r="AC8" s="1133"/>
      <c r="AD8" s="1133"/>
      <c r="AE8" s="1134"/>
      <c r="AF8" s="1108" t="s">
        <v>231</v>
      </c>
      <c r="AG8" s="1109"/>
      <c r="AH8" s="1109"/>
      <c r="AI8" s="1109"/>
      <c r="AJ8" s="1110"/>
      <c r="AK8" s="1174">
        <v>103</v>
      </c>
      <c r="AL8" s="1175"/>
      <c r="AM8" s="1175"/>
      <c r="AN8" s="1175"/>
      <c r="AO8" s="1175"/>
      <c r="AP8" s="1175" t="s">
        <v>582</v>
      </c>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t="s">
        <v>579</v>
      </c>
      <c r="BT8" s="1104"/>
      <c r="BU8" s="1104"/>
      <c r="BV8" s="1104"/>
      <c r="BW8" s="1104"/>
      <c r="BX8" s="1104"/>
      <c r="BY8" s="1104"/>
      <c r="BZ8" s="1104"/>
      <c r="CA8" s="1104"/>
      <c r="CB8" s="1104"/>
      <c r="CC8" s="1104"/>
      <c r="CD8" s="1104"/>
      <c r="CE8" s="1104"/>
      <c r="CF8" s="1104"/>
      <c r="CG8" s="1105"/>
      <c r="CH8" s="1078">
        <v>-2</v>
      </c>
      <c r="CI8" s="1079"/>
      <c r="CJ8" s="1079"/>
      <c r="CK8" s="1079"/>
      <c r="CL8" s="1080"/>
      <c r="CM8" s="1078">
        <v>172</v>
      </c>
      <c r="CN8" s="1079"/>
      <c r="CO8" s="1079"/>
      <c r="CP8" s="1079"/>
      <c r="CQ8" s="1080"/>
      <c r="CR8" s="1078">
        <v>50</v>
      </c>
      <c r="CS8" s="1079"/>
      <c r="CT8" s="1079"/>
      <c r="CU8" s="1079"/>
      <c r="CV8" s="1080"/>
      <c r="CW8" s="1078">
        <v>26</v>
      </c>
      <c r="CX8" s="1079"/>
      <c r="CY8" s="1079"/>
      <c r="CZ8" s="1079"/>
      <c r="DA8" s="1080"/>
      <c r="DB8" s="1078" t="s">
        <v>582</v>
      </c>
      <c r="DC8" s="1079"/>
      <c r="DD8" s="1079"/>
      <c r="DE8" s="1079"/>
      <c r="DF8" s="1080"/>
      <c r="DG8" s="1078" t="s">
        <v>582</v>
      </c>
      <c r="DH8" s="1079"/>
      <c r="DI8" s="1079"/>
      <c r="DJ8" s="1079"/>
      <c r="DK8" s="1080"/>
      <c r="DL8" s="1078" t="s">
        <v>582</v>
      </c>
      <c r="DM8" s="1079"/>
      <c r="DN8" s="1079"/>
      <c r="DO8" s="1079"/>
      <c r="DP8" s="1080"/>
      <c r="DQ8" s="1078" t="s">
        <v>582</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4"/>
      <c r="AL9" s="1175"/>
      <c r="AM9" s="1175"/>
      <c r="AN9" s="1175"/>
      <c r="AO9" s="1175"/>
      <c r="AP9" s="1175"/>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t="s">
        <v>580</v>
      </c>
      <c r="BT9" s="1104"/>
      <c r="BU9" s="1104"/>
      <c r="BV9" s="1104"/>
      <c r="BW9" s="1104"/>
      <c r="BX9" s="1104"/>
      <c r="BY9" s="1104"/>
      <c r="BZ9" s="1104"/>
      <c r="CA9" s="1104"/>
      <c r="CB9" s="1104"/>
      <c r="CC9" s="1104"/>
      <c r="CD9" s="1104"/>
      <c r="CE9" s="1104"/>
      <c r="CF9" s="1104"/>
      <c r="CG9" s="1105"/>
      <c r="CH9" s="1078">
        <v>-3</v>
      </c>
      <c r="CI9" s="1079"/>
      <c r="CJ9" s="1079"/>
      <c r="CK9" s="1079"/>
      <c r="CL9" s="1080"/>
      <c r="CM9" s="1078">
        <v>28</v>
      </c>
      <c r="CN9" s="1079"/>
      <c r="CO9" s="1079"/>
      <c r="CP9" s="1079"/>
      <c r="CQ9" s="1080"/>
      <c r="CR9" s="1078">
        <v>3</v>
      </c>
      <c r="CS9" s="1079"/>
      <c r="CT9" s="1079"/>
      <c r="CU9" s="1079"/>
      <c r="CV9" s="1080"/>
      <c r="CW9" s="1078">
        <v>236</v>
      </c>
      <c r="CX9" s="1079"/>
      <c r="CY9" s="1079"/>
      <c r="CZ9" s="1079"/>
      <c r="DA9" s="1080"/>
      <c r="DB9" s="1078" t="s">
        <v>582</v>
      </c>
      <c r="DC9" s="1079"/>
      <c r="DD9" s="1079"/>
      <c r="DE9" s="1079"/>
      <c r="DF9" s="1080"/>
      <c r="DG9" s="1078" t="s">
        <v>582</v>
      </c>
      <c r="DH9" s="1079"/>
      <c r="DI9" s="1079"/>
      <c r="DJ9" s="1079"/>
      <c r="DK9" s="1080"/>
      <c r="DL9" s="1078" t="s">
        <v>582</v>
      </c>
      <c r="DM9" s="1079"/>
      <c r="DN9" s="1079"/>
      <c r="DO9" s="1079"/>
      <c r="DP9" s="1080"/>
      <c r="DQ9" s="1078" t="s">
        <v>582</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t="s">
        <v>581</v>
      </c>
      <c r="BT10" s="1104"/>
      <c r="BU10" s="1104"/>
      <c r="BV10" s="1104"/>
      <c r="BW10" s="1104"/>
      <c r="BX10" s="1104"/>
      <c r="BY10" s="1104"/>
      <c r="BZ10" s="1104"/>
      <c r="CA10" s="1104"/>
      <c r="CB10" s="1104"/>
      <c r="CC10" s="1104"/>
      <c r="CD10" s="1104"/>
      <c r="CE10" s="1104"/>
      <c r="CF10" s="1104"/>
      <c r="CG10" s="1105"/>
      <c r="CH10" s="1078">
        <v>4</v>
      </c>
      <c r="CI10" s="1079"/>
      <c r="CJ10" s="1079"/>
      <c r="CK10" s="1079"/>
      <c r="CL10" s="1080"/>
      <c r="CM10" s="1078">
        <v>83</v>
      </c>
      <c r="CN10" s="1079"/>
      <c r="CO10" s="1079"/>
      <c r="CP10" s="1079"/>
      <c r="CQ10" s="1080"/>
      <c r="CR10" s="1078">
        <v>3</v>
      </c>
      <c r="CS10" s="1079"/>
      <c r="CT10" s="1079"/>
      <c r="CU10" s="1079"/>
      <c r="CV10" s="1080"/>
      <c r="CW10" s="1078">
        <v>24</v>
      </c>
      <c r="CX10" s="1079"/>
      <c r="CY10" s="1079"/>
      <c r="CZ10" s="1079"/>
      <c r="DA10" s="1080"/>
      <c r="DB10" s="1078" t="s">
        <v>582</v>
      </c>
      <c r="DC10" s="1079"/>
      <c r="DD10" s="1079"/>
      <c r="DE10" s="1079"/>
      <c r="DF10" s="1080"/>
      <c r="DG10" s="1078" t="s">
        <v>582</v>
      </c>
      <c r="DH10" s="1079"/>
      <c r="DI10" s="1079"/>
      <c r="DJ10" s="1079"/>
      <c r="DK10" s="1080"/>
      <c r="DL10" s="1078" t="s">
        <v>582</v>
      </c>
      <c r="DM10" s="1079"/>
      <c r="DN10" s="1079"/>
      <c r="DO10" s="1079"/>
      <c r="DP10" s="1080"/>
      <c r="DQ10" s="1078" t="s">
        <v>582</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6">
        <v>150040</v>
      </c>
      <c r="R23" s="1157"/>
      <c r="S23" s="1157"/>
      <c r="T23" s="1157"/>
      <c r="U23" s="1157"/>
      <c r="V23" s="1157">
        <v>145367</v>
      </c>
      <c r="W23" s="1157"/>
      <c r="X23" s="1157"/>
      <c r="Y23" s="1157"/>
      <c r="Z23" s="1157"/>
      <c r="AA23" s="1157">
        <v>4673</v>
      </c>
      <c r="AB23" s="1157"/>
      <c r="AC23" s="1157"/>
      <c r="AD23" s="1157"/>
      <c r="AE23" s="1158"/>
      <c r="AF23" s="1159">
        <v>4593</v>
      </c>
      <c r="AG23" s="1157"/>
      <c r="AH23" s="1157"/>
      <c r="AI23" s="1157"/>
      <c r="AJ23" s="1160"/>
      <c r="AK23" s="1161"/>
      <c r="AL23" s="1162"/>
      <c r="AM23" s="1162"/>
      <c r="AN23" s="1162"/>
      <c r="AO23" s="1162"/>
      <c r="AP23" s="1157">
        <v>28357</v>
      </c>
      <c r="AQ23" s="1157"/>
      <c r="AR23" s="1157"/>
      <c r="AS23" s="1157"/>
      <c r="AT23" s="1157"/>
      <c r="AU23" s="1163"/>
      <c r="AV23" s="1163"/>
      <c r="AW23" s="1163"/>
      <c r="AX23" s="1163"/>
      <c r="AY23" s="1164"/>
      <c r="AZ23" s="1153" t="s">
        <v>392</v>
      </c>
      <c r="BA23" s="1154"/>
      <c r="BB23" s="1154"/>
      <c r="BC23" s="1154"/>
      <c r="BD23" s="1155"/>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2" t="s">
        <v>393</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1" t="s">
        <v>394</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7" t="s">
        <v>398</v>
      </c>
      <c r="AG26" s="1097"/>
      <c r="AH26" s="1097"/>
      <c r="AI26" s="1097"/>
      <c r="AJ26" s="1148"/>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8" t="s">
        <v>403</v>
      </c>
      <c r="C28" s="1139"/>
      <c r="D28" s="1139"/>
      <c r="E28" s="1139"/>
      <c r="F28" s="1139"/>
      <c r="G28" s="1139"/>
      <c r="H28" s="1139"/>
      <c r="I28" s="1139"/>
      <c r="J28" s="1139"/>
      <c r="K28" s="1139"/>
      <c r="L28" s="1139"/>
      <c r="M28" s="1139"/>
      <c r="N28" s="1139"/>
      <c r="O28" s="1139"/>
      <c r="P28" s="1140"/>
      <c r="Q28" s="1141">
        <v>37507</v>
      </c>
      <c r="R28" s="1142"/>
      <c r="S28" s="1142"/>
      <c r="T28" s="1142"/>
      <c r="U28" s="1142"/>
      <c r="V28" s="1142">
        <v>36738</v>
      </c>
      <c r="W28" s="1142"/>
      <c r="X28" s="1142"/>
      <c r="Y28" s="1142"/>
      <c r="Z28" s="1142"/>
      <c r="AA28" s="1142">
        <v>769</v>
      </c>
      <c r="AB28" s="1142"/>
      <c r="AC28" s="1142"/>
      <c r="AD28" s="1142"/>
      <c r="AE28" s="1143"/>
      <c r="AF28" s="1144">
        <v>769</v>
      </c>
      <c r="AG28" s="1142"/>
      <c r="AH28" s="1142"/>
      <c r="AI28" s="1142"/>
      <c r="AJ28" s="1145"/>
      <c r="AK28" s="1146">
        <v>4488</v>
      </c>
      <c r="AL28" s="1135"/>
      <c r="AM28" s="1135"/>
      <c r="AN28" s="1135"/>
      <c r="AO28" s="1135"/>
      <c r="AP28" s="1135" t="s">
        <v>582</v>
      </c>
      <c r="AQ28" s="1135"/>
      <c r="AR28" s="1135"/>
      <c r="AS28" s="1135"/>
      <c r="AT28" s="1135"/>
      <c r="AU28" s="1135" t="s">
        <v>582</v>
      </c>
      <c r="AV28" s="1135"/>
      <c r="AW28" s="1135"/>
      <c r="AX28" s="1135"/>
      <c r="AY28" s="1135"/>
      <c r="AZ28" s="1135" t="s">
        <v>582</v>
      </c>
      <c r="BA28" s="1135"/>
      <c r="BB28" s="1135"/>
      <c r="BC28" s="1135"/>
      <c r="BD28" s="1135"/>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404</v>
      </c>
      <c r="C29" s="1127"/>
      <c r="D29" s="1127"/>
      <c r="E29" s="1127"/>
      <c r="F29" s="1127"/>
      <c r="G29" s="1127"/>
      <c r="H29" s="1127"/>
      <c r="I29" s="1127"/>
      <c r="J29" s="1127"/>
      <c r="K29" s="1127"/>
      <c r="L29" s="1127"/>
      <c r="M29" s="1127"/>
      <c r="N29" s="1127"/>
      <c r="O29" s="1127"/>
      <c r="P29" s="1128"/>
      <c r="Q29" s="1132">
        <v>31077</v>
      </c>
      <c r="R29" s="1133"/>
      <c r="S29" s="1133"/>
      <c r="T29" s="1133"/>
      <c r="U29" s="1133"/>
      <c r="V29" s="1133">
        <v>28996</v>
      </c>
      <c r="W29" s="1133"/>
      <c r="X29" s="1133"/>
      <c r="Y29" s="1133"/>
      <c r="Z29" s="1133"/>
      <c r="AA29" s="1133">
        <v>2081</v>
      </c>
      <c r="AB29" s="1133"/>
      <c r="AC29" s="1133"/>
      <c r="AD29" s="1133"/>
      <c r="AE29" s="1134"/>
      <c r="AF29" s="1108">
        <v>2081</v>
      </c>
      <c r="AG29" s="1109"/>
      <c r="AH29" s="1109"/>
      <c r="AI29" s="1109"/>
      <c r="AJ29" s="1110"/>
      <c r="AK29" s="1069">
        <v>5306</v>
      </c>
      <c r="AL29" s="1060"/>
      <c r="AM29" s="1060"/>
      <c r="AN29" s="1060"/>
      <c r="AO29" s="1060"/>
      <c r="AP29" s="1060" t="s">
        <v>582</v>
      </c>
      <c r="AQ29" s="1060"/>
      <c r="AR29" s="1060"/>
      <c r="AS29" s="1060"/>
      <c r="AT29" s="1060"/>
      <c r="AU29" s="1060" t="s">
        <v>582</v>
      </c>
      <c r="AV29" s="1060"/>
      <c r="AW29" s="1060"/>
      <c r="AX29" s="1060"/>
      <c r="AY29" s="1060"/>
      <c r="AZ29" s="1060" t="s">
        <v>582</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8697</v>
      </c>
      <c r="R30" s="1133"/>
      <c r="S30" s="1133"/>
      <c r="T30" s="1133"/>
      <c r="U30" s="1133"/>
      <c r="V30" s="1133">
        <v>8485</v>
      </c>
      <c r="W30" s="1133"/>
      <c r="X30" s="1133"/>
      <c r="Y30" s="1133"/>
      <c r="Z30" s="1133"/>
      <c r="AA30" s="1133">
        <v>212</v>
      </c>
      <c r="AB30" s="1133"/>
      <c r="AC30" s="1133"/>
      <c r="AD30" s="1133"/>
      <c r="AE30" s="1134"/>
      <c r="AF30" s="1108">
        <v>212</v>
      </c>
      <c r="AG30" s="1109"/>
      <c r="AH30" s="1109"/>
      <c r="AI30" s="1109"/>
      <c r="AJ30" s="1110"/>
      <c r="AK30" s="1069">
        <v>4669</v>
      </c>
      <c r="AL30" s="1060"/>
      <c r="AM30" s="1060"/>
      <c r="AN30" s="1060"/>
      <c r="AO30" s="1060"/>
      <c r="AP30" s="1060" t="s">
        <v>582</v>
      </c>
      <c r="AQ30" s="1060"/>
      <c r="AR30" s="1060"/>
      <c r="AS30" s="1060"/>
      <c r="AT30" s="1060"/>
      <c r="AU30" s="1060" t="s">
        <v>583</v>
      </c>
      <c r="AV30" s="1060"/>
      <c r="AW30" s="1060"/>
      <c r="AX30" s="1060"/>
      <c r="AY30" s="1060"/>
      <c r="AZ30" s="1060" t="s">
        <v>583</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c r="C31" s="1127"/>
      <c r="D31" s="1127"/>
      <c r="E31" s="1127"/>
      <c r="F31" s="1127"/>
      <c r="G31" s="1127"/>
      <c r="H31" s="1127"/>
      <c r="I31" s="1127"/>
      <c r="J31" s="1127"/>
      <c r="K31" s="1127"/>
      <c r="L31" s="1127"/>
      <c r="M31" s="1127"/>
      <c r="N31" s="1127"/>
      <c r="O31" s="1127"/>
      <c r="P31" s="1128"/>
      <c r="Q31" s="1132"/>
      <c r="R31" s="1133"/>
      <c r="S31" s="1133"/>
      <c r="T31" s="1133"/>
      <c r="U31" s="1133"/>
      <c r="V31" s="1133"/>
      <c r="W31" s="1133"/>
      <c r="X31" s="1133"/>
      <c r="Y31" s="1133"/>
      <c r="Z31" s="1133"/>
      <c r="AA31" s="1133"/>
      <c r="AB31" s="1133"/>
      <c r="AC31" s="1133"/>
      <c r="AD31" s="1133"/>
      <c r="AE31" s="1134"/>
      <c r="AF31" s="1108"/>
      <c r="AG31" s="1109"/>
      <c r="AH31" s="1109"/>
      <c r="AI31" s="1109"/>
      <c r="AJ31" s="1110"/>
      <c r="AK31" s="1069"/>
      <c r="AL31" s="1060"/>
      <c r="AM31" s="1060"/>
      <c r="AN31" s="1060"/>
      <c r="AO31" s="1060"/>
      <c r="AP31" s="1060"/>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3062</v>
      </c>
      <c r="AG63" s="1048"/>
      <c r="AH63" s="1048"/>
      <c r="AI63" s="1048"/>
      <c r="AJ63" s="1119"/>
      <c r="AK63" s="1120"/>
      <c r="AL63" s="1052"/>
      <c r="AM63" s="1052"/>
      <c r="AN63" s="1052"/>
      <c r="AO63" s="1052"/>
      <c r="AP63" s="1048" t="s">
        <v>593</v>
      </c>
      <c r="AQ63" s="1048"/>
      <c r="AR63" s="1048"/>
      <c r="AS63" s="1048"/>
      <c r="AT63" s="1048"/>
      <c r="AU63" s="1048" t="s">
        <v>594</v>
      </c>
      <c r="AV63" s="1048"/>
      <c r="AW63" s="1048"/>
      <c r="AX63" s="1048"/>
      <c r="AY63" s="1048"/>
      <c r="AZ63" s="1114"/>
      <c r="BA63" s="1114"/>
      <c r="BB63" s="1114"/>
      <c r="BC63" s="1114"/>
      <c r="BD63" s="1114"/>
      <c r="BE63" s="1049"/>
      <c r="BF63" s="1049"/>
      <c r="BG63" s="1049"/>
      <c r="BH63" s="1049"/>
      <c r="BI63" s="1050"/>
      <c r="BJ63" s="1115" t="s">
        <v>408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400</v>
      </c>
      <c r="AQ66" s="1091"/>
      <c r="AR66" s="1091"/>
      <c r="AS66" s="1091"/>
      <c r="AT66" s="1092"/>
      <c r="AU66" s="1090" t="s">
        <v>416</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7961</v>
      </c>
      <c r="R68" s="1071"/>
      <c r="S68" s="1071"/>
      <c r="T68" s="1071"/>
      <c r="U68" s="1071"/>
      <c r="V68" s="1071">
        <v>7475</v>
      </c>
      <c r="W68" s="1071"/>
      <c r="X68" s="1071"/>
      <c r="Y68" s="1071"/>
      <c r="Z68" s="1071"/>
      <c r="AA68" s="1071">
        <v>486</v>
      </c>
      <c r="AB68" s="1071"/>
      <c r="AC68" s="1071"/>
      <c r="AD68" s="1071"/>
      <c r="AE68" s="1071"/>
      <c r="AF68" s="1071">
        <v>486</v>
      </c>
      <c r="AG68" s="1071"/>
      <c r="AH68" s="1071"/>
      <c r="AI68" s="1071"/>
      <c r="AJ68" s="1071"/>
      <c r="AK68" s="1071">
        <v>9</v>
      </c>
      <c r="AL68" s="1071"/>
      <c r="AM68" s="1071"/>
      <c r="AN68" s="1071"/>
      <c r="AO68" s="1071"/>
      <c r="AP68" s="1071">
        <v>4476</v>
      </c>
      <c r="AQ68" s="1071"/>
      <c r="AR68" s="1071"/>
      <c r="AS68" s="1071"/>
      <c r="AT68" s="1071"/>
      <c r="AU68" s="1071">
        <v>192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144168</v>
      </c>
      <c r="R69" s="1060"/>
      <c r="S69" s="1060"/>
      <c r="T69" s="1060"/>
      <c r="U69" s="1060"/>
      <c r="V69" s="1060">
        <v>138019</v>
      </c>
      <c r="W69" s="1060"/>
      <c r="X69" s="1060"/>
      <c r="Y69" s="1060"/>
      <c r="Z69" s="1060"/>
      <c r="AA69" s="1060">
        <v>6149</v>
      </c>
      <c r="AB69" s="1060"/>
      <c r="AC69" s="1060"/>
      <c r="AD69" s="1060"/>
      <c r="AE69" s="1060"/>
      <c r="AF69" s="1060">
        <v>32354</v>
      </c>
      <c r="AG69" s="1060"/>
      <c r="AH69" s="1060"/>
      <c r="AI69" s="1060"/>
      <c r="AJ69" s="1060"/>
      <c r="AK69" s="1060" t="s">
        <v>582</v>
      </c>
      <c r="AL69" s="1060"/>
      <c r="AM69" s="1060"/>
      <c r="AN69" s="1060"/>
      <c r="AO69" s="1060"/>
      <c r="AP69" s="1060" t="s">
        <v>586</v>
      </c>
      <c r="AQ69" s="1060"/>
      <c r="AR69" s="1060"/>
      <c r="AS69" s="1060"/>
      <c r="AT69" s="1060"/>
      <c r="AU69" s="1060" t="s">
        <v>582</v>
      </c>
      <c r="AV69" s="1060"/>
      <c r="AW69" s="1060"/>
      <c r="AX69" s="1060"/>
      <c r="AY69" s="1060"/>
      <c r="AZ69" s="1061" t="s">
        <v>587</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595</v>
      </c>
      <c r="C70" s="1064"/>
      <c r="D70" s="1064"/>
      <c r="E70" s="1064"/>
      <c r="F70" s="1064"/>
      <c r="G70" s="1064"/>
      <c r="H70" s="1064"/>
      <c r="I70" s="1064"/>
      <c r="J70" s="1064"/>
      <c r="K70" s="1064"/>
      <c r="L70" s="1064"/>
      <c r="M70" s="1064"/>
      <c r="N70" s="1064"/>
      <c r="O70" s="1064"/>
      <c r="P70" s="1065"/>
      <c r="Q70" s="1066">
        <v>76940</v>
      </c>
      <c r="R70" s="1060"/>
      <c r="S70" s="1060"/>
      <c r="T70" s="1060"/>
      <c r="U70" s="1060"/>
      <c r="V70" s="1060">
        <v>73165</v>
      </c>
      <c r="W70" s="1060"/>
      <c r="X70" s="1060"/>
      <c r="Y70" s="1060"/>
      <c r="Z70" s="1060"/>
      <c r="AA70" s="1060">
        <v>3775</v>
      </c>
      <c r="AB70" s="1060"/>
      <c r="AC70" s="1060"/>
      <c r="AD70" s="1060"/>
      <c r="AE70" s="1060"/>
      <c r="AF70" s="1060">
        <v>3775</v>
      </c>
      <c r="AG70" s="1060"/>
      <c r="AH70" s="1060"/>
      <c r="AI70" s="1060"/>
      <c r="AJ70" s="1060"/>
      <c r="AK70" s="1060">
        <v>7300</v>
      </c>
      <c r="AL70" s="1060"/>
      <c r="AM70" s="1060"/>
      <c r="AN70" s="1060"/>
      <c r="AO70" s="1060"/>
      <c r="AP70" s="1060">
        <v>42318</v>
      </c>
      <c r="AQ70" s="1060"/>
      <c r="AR70" s="1060"/>
      <c r="AS70" s="1060"/>
      <c r="AT70" s="1060"/>
      <c r="AU70" s="1060">
        <v>1016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596</v>
      </c>
      <c r="C71" s="1064"/>
      <c r="D71" s="1064"/>
      <c r="E71" s="1064"/>
      <c r="F71" s="1064"/>
      <c r="G71" s="1064"/>
      <c r="H71" s="1064"/>
      <c r="I71" s="1064"/>
      <c r="J71" s="1064"/>
      <c r="K71" s="1064"/>
      <c r="L71" s="1064"/>
      <c r="M71" s="1064"/>
      <c r="N71" s="1064"/>
      <c r="O71" s="1064"/>
      <c r="P71" s="1065"/>
      <c r="Q71" s="1066">
        <v>6933</v>
      </c>
      <c r="R71" s="1060"/>
      <c r="S71" s="1060"/>
      <c r="T71" s="1060"/>
      <c r="U71" s="1060"/>
      <c r="V71" s="1060">
        <v>6850</v>
      </c>
      <c r="W71" s="1060"/>
      <c r="X71" s="1060"/>
      <c r="Y71" s="1060"/>
      <c r="Z71" s="1060"/>
      <c r="AA71" s="1060">
        <v>82</v>
      </c>
      <c r="AB71" s="1060"/>
      <c r="AC71" s="1060"/>
      <c r="AD71" s="1060"/>
      <c r="AE71" s="1060"/>
      <c r="AF71" s="1060">
        <v>82</v>
      </c>
      <c r="AG71" s="1060"/>
      <c r="AH71" s="1060"/>
      <c r="AI71" s="1060"/>
      <c r="AJ71" s="1060"/>
      <c r="AK71" s="1060">
        <v>2485</v>
      </c>
      <c r="AL71" s="1060"/>
      <c r="AM71" s="1060"/>
      <c r="AN71" s="1060"/>
      <c r="AO71" s="1060"/>
      <c r="AP71" s="1060" t="s">
        <v>515</v>
      </c>
      <c r="AQ71" s="1060"/>
      <c r="AR71" s="1060"/>
      <c r="AS71" s="1060"/>
      <c r="AT71" s="1060"/>
      <c r="AU71" s="1060" t="s">
        <v>515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597</v>
      </c>
      <c r="C72" s="1064"/>
      <c r="D72" s="1064"/>
      <c r="E72" s="1064"/>
      <c r="F72" s="1064"/>
      <c r="G72" s="1064"/>
      <c r="H72" s="1064"/>
      <c r="I72" s="1064"/>
      <c r="J72" s="1064"/>
      <c r="K72" s="1064"/>
      <c r="L72" s="1064"/>
      <c r="M72" s="1064"/>
      <c r="N72" s="1064"/>
      <c r="O72" s="1064"/>
      <c r="P72" s="1065"/>
      <c r="Q72" s="1066">
        <v>1385861</v>
      </c>
      <c r="R72" s="1060"/>
      <c r="S72" s="1060"/>
      <c r="T72" s="1060"/>
      <c r="U72" s="1060"/>
      <c r="V72" s="1060">
        <v>1346246</v>
      </c>
      <c r="W72" s="1060"/>
      <c r="X72" s="1060"/>
      <c r="Y72" s="1060"/>
      <c r="Z72" s="1060"/>
      <c r="AA72" s="1060">
        <v>39615</v>
      </c>
      <c r="AB72" s="1060"/>
      <c r="AC72" s="1060"/>
      <c r="AD72" s="1060"/>
      <c r="AE72" s="1060"/>
      <c r="AF72" s="1060">
        <v>39615</v>
      </c>
      <c r="AG72" s="1060"/>
      <c r="AH72" s="1060"/>
      <c r="AI72" s="1060"/>
      <c r="AJ72" s="1060"/>
      <c r="AK72" s="1060">
        <v>13582</v>
      </c>
      <c r="AL72" s="1060"/>
      <c r="AM72" s="1060"/>
      <c r="AN72" s="1060"/>
      <c r="AO72" s="1060"/>
      <c r="AP72" s="1060" t="s">
        <v>515</v>
      </c>
      <c r="AQ72" s="1060"/>
      <c r="AR72" s="1060"/>
      <c r="AS72" s="1060"/>
      <c r="AT72" s="1060"/>
      <c r="AU72" s="1060" t="s">
        <v>515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76312</v>
      </c>
      <c r="AG88" s="1048"/>
      <c r="AH88" s="1048"/>
      <c r="AI88" s="1048"/>
      <c r="AJ88" s="1048"/>
      <c r="AK88" s="1052"/>
      <c r="AL88" s="1052"/>
      <c r="AM88" s="1052"/>
      <c r="AN88" s="1052"/>
      <c r="AO88" s="1052"/>
      <c r="AP88" s="1048">
        <v>46794</v>
      </c>
      <c r="AQ88" s="1048"/>
      <c r="AR88" s="1048"/>
      <c r="AS88" s="1048"/>
      <c r="AT88" s="1048"/>
      <c r="AU88" s="1048">
        <v>1208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66</v>
      </c>
      <c r="CS102" s="1040"/>
      <c r="CT102" s="1040"/>
      <c r="CU102" s="1040"/>
      <c r="CV102" s="1041"/>
      <c r="CW102" s="1039">
        <v>286</v>
      </c>
      <c r="CX102" s="1040"/>
      <c r="CY102" s="1040"/>
      <c r="CZ102" s="1040"/>
      <c r="DA102" s="1041"/>
      <c r="DB102" s="1039">
        <v>2291</v>
      </c>
      <c r="DC102" s="1040"/>
      <c r="DD102" s="1040"/>
      <c r="DE102" s="1040"/>
      <c r="DF102" s="1041"/>
      <c r="DG102" s="1039" t="s">
        <v>582</v>
      </c>
      <c r="DH102" s="1040"/>
      <c r="DI102" s="1040"/>
      <c r="DJ102" s="1040"/>
      <c r="DK102" s="1041"/>
      <c r="DL102" s="1039" t="s">
        <v>582</v>
      </c>
      <c r="DM102" s="1040"/>
      <c r="DN102" s="1040"/>
      <c r="DO102" s="1040"/>
      <c r="DP102" s="1041"/>
      <c r="DQ102" s="1039" t="s">
        <v>582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309</v>
      </c>
      <c r="AG109" s="983"/>
      <c r="AH109" s="983"/>
      <c r="AI109" s="983"/>
      <c r="AJ109" s="984"/>
      <c r="AK109" s="985" t="s">
        <v>308</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309</v>
      </c>
      <c r="BW109" s="983"/>
      <c r="BX109" s="983"/>
      <c r="BY109" s="983"/>
      <c r="BZ109" s="984"/>
      <c r="CA109" s="985" t="s">
        <v>308</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309</v>
      </c>
      <c r="DM109" s="983"/>
      <c r="DN109" s="983"/>
      <c r="DO109" s="983"/>
      <c r="DP109" s="984"/>
      <c r="DQ109" s="985" t="s">
        <v>308</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3252430</v>
      </c>
      <c r="AB110" s="976"/>
      <c r="AC110" s="976"/>
      <c r="AD110" s="976"/>
      <c r="AE110" s="977"/>
      <c r="AF110" s="978">
        <v>3360117</v>
      </c>
      <c r="AG110" s="976"/>
      <c r="AH110" s="976"/>
      <c r="AI110" s="976"/>
      <c r="AJ110" s="977"/>
      <c r="AK110" s="978">
        <v>3402752</v>
      </c>
      <c r="AL110" s="976"/>
      <c r="AM110" s="976"/>
      <c r="AN110" s="976"/>
      <c r="AO110" s="977"/>
      <c r="AP110" s="979">
        <v>4</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27762576</v>
      </c>
      <c r="BR110" s="923"/>
      <c r="BS110" s="923"/>
      <c r="BT110" s="923"/>
      <c r="BU110" s="923"/>
      <c r="BV110" s="923">
        <v>27575918</v>
      </c>
      <c r="BW110" s="923"/>
      <c r="BX110" s="923"/>
      <c r="BY110" s="923"/>
      <c r="BZ110" s="923"/>
      <c r="CA110" s="923">
        <v>28356509</v>
      </c>
      <c r="CB110" s="923"/>
      <c r="CC110" s="923"/>
      <c r="CD110" s="923"/>
      <c r="CE110" s="923"/>
      <c r="CF110" s="947">
        <v>33.200000000000003</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433</v>
      </c>
      <c r="DM110" s="923"/>
      <c r="DN110" s="923"/>
      <c r="DO110" s="923"/>
      <c r="DP110" s="923"/>
      <c r="DQ110" s="923" t="s">
        <v>433</v>
      </c>
      <c r="DR110" s="923"/>
      <c r="DS110" s="923"/>
      <c r="DT110" s="923"/>
      <c r="DU110" s="923"/>
      <c r="DV110" s="924" t="s">
        <v>433</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231</v>
      </c>
      <c r="AG111" s="1004"/>
      <c r="AH111" s="1004"/>
      <c r="AI111" s="1004"/>
      <c r="AJ111" s="1005"/>
      <c r="AK111" s="1006" t="s">
        <v>436</v>
      </c>
      <c r="AL111" s="1004"/>
      <c r="AM111" s="1004"/>
      <c r="AN111" s="1004"/>
      <c r="AO111" s="1005"/>
      <c r="AP111" s="1007" t="s">
        <v>435</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1381759</v>
      </c>
      <c r="BR111" s="895"/>
      <c r="BS111" s="895"/>
      <c r="BT111" s="895"/>
      <c r="BU111" s="895"/>
      <c r="BV111" s="895">
        <v>1449728</v>
      </c>
      <c r="BW111" s="895"/>
      <c r="BX111" s="895"/>
      <c r="BY111" s="895"/>
      <c r="BZ111" s="895"/>
      <c r="CA111" s="895">
        <v>1319945</v>
      </c>
      <c r="CB111" s="895"/>
      <c r="CC111" s="895"/>
      <c r="CD111" s="895"/>
      <c r="CE111" s="895"/>
      <c r="CF111" s="956">
        <v>1.5</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231</v>
      </c>
      <c r="DH111" s="895"/>
      <c r="DI111" s="895"/>
      <c r="DJ111" s="895"/>
      <c r="DK111" s="895"/>
      <c r="DL111" s="895" t="s">
        <v>439</v>
      </c>
      <c r="DM111" s="895"/>
      <c r="DN111" s="895"/>
      <c r="DO111" s="895"/>
      <c r="DP111" s="895"/>
      <c r="DQ111" s="895" t="s">
        <v>231</v>
      </c>
      <c r="DR111" s="895"/>
      <c r="DS111" s="895"/>
      <c r="DT111" s="895"/>
      <c r="DU111" s="895"/>
      <c r="DV111" s="872" t="s">
        <v>439</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26683</v>
      </c>
      <c r="AB112" s="858"/>
      <c r="AC112" s="858"/>
      <c r="AD112" s="858"/>
      <c r="AE112" s="859"/>
      <c r="AF112" s="860">
        <v>26683</v>
      </c>
      <c r="AG112" s="858"/>
      <c r="AH112" s="858"/>
      <c r="AI112" s="858"/>
      <c r="AJ112" s="859"/>
      <c r="AK112" s="860">
        <v>26683</v>
      </c>
      <c r="AL112" s="858"/>
      <c r="AM112" s="858"/>
      <c r="AN112" s="858"/>
      <c r="AO112" s="859"/>
      <c r="AP112" s="905">
        <v>0</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t="s">
        <v>231</v>
      </c>
      <c r="BR112" s="895"/>
      <c r="BS112" s="895"/>
      <c r="BT112" s="895"/>
      <c r="BU112" s="895"/>
      <c r="BV112" s="895" t="s">
        <v>231</v>
      </c>
      <c r="BW112" s="895"/>
      <c r="BX112" s="895"/>
      <c r="BY112" s="895"/>
      <c r="BZ112" s="895"/>
      <c r="CA112" s="895" t="s">
        <v>231</v>
      </c>
      <c r="CB112" s="895"/>
      <c r="CC112" s="895"/>
      <c r="CD112" s="895"/>
      <c r="CE112" s="895"/>
      <c r="CF112" s="956" t="s">
        <v>231</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436</v>
      </c>
      <c r="DH112" s="895"/>
      <c r="DI112" s="895"/>
      <c r="DJ112" s="895"/>
      <c r="DK112" s="895"/>
      <c r="DL112" s="895" t="s">
        <v>444</v>
      </c>
      <c r="DM112" s="895"/>
      <c r="DN112" s="895"/>
      <c r="DO112" s="895"/>
      <c r="DP112" s="895"/>
      <c r="DQ112" s="895" t="s">
        <v>231</v>
      </c>
      <c r="DR112" s="895"/>
      <c r="DS112" s="895"/>
      <c r="DT112" s="895"/>
      <c r="DU112" s="895"/>
      <c r="DV112" s="872" t="s">
        <v>439</v>
      </c>
      <c r="DW112" s="872"/>
      <c r="DX112" s="872"/>
      <c r="DY112" s="872"/>
      <c r="DZ112" s="873"/>
    </row>
    <row r="113" spans="1:130" s="246" customFormat="1" ht="26.25" customHeight="1" x14ac:dyDescent="0.15">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t="s">
        <v>231</v>
      </c>
      <c r="AB113" s="1004"/>
      <c r="AC113" s="1004"/>
      <c r="AD113" s="1004"/>
      <c r="AE113" s="1005"/>
      <c r="AF113" s="1006" t="s">
        <v>231</v>
      </c>
      <c r="AG113" s="1004"/>
      <c r="AH113" s="1004"/>
      <c r="AI113" s="1004"/>
      <c r="AJ113" s="1005"/>
      <c r="AK113" s="1006" t="s">
        <v>439</v>
      </c>
      <c r="AL113" s="1004"/>
      <c r="AM113" s="1004"/>
      <c r="AN113" s="1004"/>
      <c r="AO113" s="1005"/>
      <c r="AP113" s="1007" t="s">
        <v>231</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1051663</v>
      </c>
      <c r="BR113" s="895"/>
      <c r="BS113" s="895"/>
      <c r="BT113" s="895"/>
      <c r="BU113" s="895"/>
      <c r="BV113" s="895">
        <v>1231688</v>
      </c>
      <c r="BW113" s="895"/>
      <c r="BX113" s="895"/>
      <c r="BY113" s="895"/>
      <c r="BZ113" s="895"/>
      <c r="CA113" s="895">
        <v>1208079</v>
      </c>
      <c r="CB113" s="895"/>
      <c r="CC113" s="895"/>
      <c r="CD113" s="895"/>
      <c r="CE113" s="895"/>
      <c r="CF113" s="956">
        <v>1.4</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448</v>
      </c>
      <c r="DH113" s="858"/>
      <c r="DI113" s="858"/>
      <c r="DJ113" s="858"/>
      <c r="DK113" s="859"/>
      <c r="DL113" s="860" t="s">
        <v>449</v>
      </c>
      <c r="DM113" s="858"/>
      <c r="DN113" s="858"/>
      <c r="DO113" s="858"/>
      <c r="DP113" s="859"/>
      <c r="DQ113" s="860" t="s">
        <v>231</v>
      </c>
      <c r="DR113" s="858"/>
      <c r="DS113" s="858"/>
      <c r="DT113" s="858"/>
      <c r="DU113" s="859"/>
      <c r="DV113" s="905" t="s">
        <v>435</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100705</v>
      </c>
      <c r="AB114" s="858"/>
      <c r="AC114" s="858"/>
      <c r="AD114" s="858"/>
      <c r="AE114" s="859"/>
      <c r="AF114" s="860">
        <v>87375</v>
      </c>
      <c r="AG114" s="858"/>
      <c r="AH114" s="858"/>
      <c r="AI114" s="858"/>
      <c r="AJ114" s="859"/>
      <c r="AK114" s="860">
        <v>95096</v>
      </c>
      <c r="AL114" s="858"/>
      <c r="AM114" s="858"/>
      <c r="AN114" s="858"/>
      <c r="AO114" s="859"/>
      <c r="AP114" s="905">
        <v>0.1</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17118022</v>
      </c>
      <c r="BR114" s="895"/>
      <c r="BS114" s="895"/>
      <c r="BT114" s="895"/>
      <c r="BU114" s="895"/>
      <c r="BV114" s="895">
        <v>16772666</v>
      </c>
      <c r="BW114" s="895"/>
      <c r="BX114" s="895"/>
      <c r="BY114" s="895"/>
      <c r="BZ114" s="895"/>
      <c r="CA114" s="895">
        <v>15153867</v>
      </c>
      <c r="CB114" s="895"/>
      <c r="CC114" s="895"/>
      <c r="CD114" s="895"/>
      <c r="CE114" s="895"/>
      <c r="CF114" s="956">
        <v>17.8</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453</v>
      </c>
      <c r="DH114" s="858"/>
      <c r="DI114" s="858"/>
      <c r="DJ114" s="858"/>
      <c r="DK114" s="859"/>
      <c r="DL114" s="860" t="s">
        <v>439</v>
      </c>
      <c r="DM114" s="858"/>
      <c r="DN114" s="858"/>
      <c r="DO114" s="858"/>
      <c r="DP114" s="859"/>
      <c r="DQ114" s="860" t="s">
        <v>449</v>
      </c>
      <c r="DR114" s="858"/>
      <c r="DS114" s="858"/>
      <c r="DT114" s="858"/>
      <c r="DU114" s="859"/>
      <c r="DV114" s="905" t="s">
        <v>435</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72510</v>
      </c>
      <c r="AB115" s="1004"/>
      <c r="AC115" s="1004"/>
      <c r="AD115" s="1004"/>
      <c r="AE115" s="1005"/>
      <c r="AF115" s="1006">
        <v>15200</v>
      </c>
      <c r="AG115" s="1004"/>
      <c r="AH115" s="1004"/>
      <c r="AI115" s="1004"/>
      <c r="AJ115" s="1005"/>
      <c r="AK115" s="1006">
        <v>15200</v>
      </c>
      <c r="AL115" s="1004"/>
      <c r="AM115" s="1004"/>
      <c r="AN115" s="1004"/>
      <c r="AO115" s="1005"/>
      <c r="AP115" s="1007">
        <v>0</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436</v>
      </c>
      <c r="BR115" s="895"/>
      <c r="BS115" s="895"/>
      <c r="BT115" s="895"/>
      <c r="BU115" s="895"/>
      <c r="BV115" s="895" t="s">
        <v>439</v>
      </c>
      <c r="BW115" s="895"/>
      <c r="BX115" s="895"/>
      <c r="BY115" s="895"/>
      <c r="BZ115" s="895"/>
      <c r="CA115" s="895" t="s">
        <v>439</v>
      </c>
      <c r="CB115" s="895"/>
      <c r="CC115" s="895"/>
      <c r="CD115" s="895"/>
      <c r="CE115" s="895"/>
      <c r="CF115" s="956" t="s">
        <v>449</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1309249</v>
      </c>
      <c r="DH115" s="858"/>
      <c r="DI115" s="858"/>
      <c r="DJ115" s="858"/>
      <c r="DK115" s="859"/>
      <c r="DL115" s="860">
        <v>1434528</v>
      </c>
      <c r="DM115" s="858"/>
      <c r="DN115" s="858"/>
      <c r="DO115" s="858"/>
      <c r="DP115" s="859"/>
      <c r="DQ115" s="860">
        <v>1304745</v>
      </c>
      <c r="DR115" s="858"/>
      <c r="DS115" s="858"/>
      <c r="DT115" s="858"/>
      <c r="DU115" s="859"/>
      <c r="DV115" s="905">
        <v>1.5</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439</v>
      </c>
      <c r="AB116" s="858"/>
      <c r="AC116" s="858"/>
      <c r="AD116" s="858"/>
      <c r="AE116" s="859"/>
      <c r="AF116" s="860" t="s">
        <v>231</v>
      </c>
      <c r="AG116" s="858"/>
      <c r="AH116" s="858"/>
      <c r="AI116" s="858"/>
      <c r="AJ116" s="859"/>
      <c r="AK116" s="860" t="s">
        <v>231</v>
      </c>
      <c r="AL116" s="858"/>
      <c r="AM116" s="858"/>
      <c r="AN116" s="858"/>
      <c r="AO116" s="859"/>
      <c r="AP116" s="905" t="s">
        <v>449</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231</v>
      </c>
      <c r="BR116" s="895"/>
      <c r="BS116" s="895"/>
      <c r="BT116" s="895"/>
      <c r="BU116" s="895"/>
      <c r="BV116" s="895" t="s">
        <v>439</v>
      </c>
      <c r="BW116" s="895"/>
      <c r="BX116" s="895"/>
      <c r="BY116" s="895"/>
      <c r="BZ116" s="895"/>
      <c r="CA116" s="895" t="s">
        <v>435</v>
      </c>
      <c r="CB116" s="895"/>
      <c r="CC116" s="895"/>
      <c r="CD116" s="895"/>
      <c r="CE116" s="895"/>
      <c r="CF116" s="956" t="s">
        <v>439</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72510</v>
      </c>
      <c r="DH116" s="858"/>
      <c r="DI116" s="858"/>
      <c r="DJ116" s="858"/>
      <c r="DK116" s="859"/>
      <c r="DL116" s="860">
        <v>15200</v>
      </c>
      <c r="DM116" s="858"/>
      <c r="DN116" s="858"/>
      <c r="DO116" s="858"/>
      <c r="DP116" s="859"/>
      <c r="DQ116" s="860">
        <v>15200</v>
      </c>
      <c r="DR116" s="858"/>
      <c r="DS116" s="858"/>
      <c r="DT116" s="858"/>
      <c r="DU116" s="859"/>
      <c r="DV116" s="905">
        <v>0</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3452328</v>
      </c>
      <c r="AB117" s="990"/>
      <c r="AC117" s="990"/>
      <c r="AD117" s="990"/>
      <c r="AE117" s="991"/>
      <c r="AF117" s="992">
        <v>3489375</v>
      </c>
      <c r="AG117" s="990"/>
      <c r="AH117" s="990"/>
      <c r="AI117" s="990"/>
      <c r="AJ117" s="991"/>
      <c r="AK117" s="992">
        <v>3539731</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231</v>
      </c>
      <c r="BR117" s="895"/>
      <c r="BS117" s="895"/>
      <c r="BT117" s="895"/>
      <c r="BU117" s="895"/>
      <c r="BV117" s="895" t="s">
        <v>436</v>
      </c>
      <c r="BW117" s="895"/>
      <c r="BX117" s="895"/>
      <c r="BY117" s="895"/>
      <c r="BZ117" s="895"/>
      <c r="CA117" s="895" t="s">
        <v>231</v>
      </c>
      <c r="CB117" s="895"/>
      <c r="CC117" s="895"/>
      <c r="CD117" s="895"/>
      <c r="CE117" s="895"/>
      <c r="CF117" s="956" t="s">
        <v>231</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231</v>
      </c>
      <c r="DH117" s="858"/>
      <c r="DI117" s="858"/>
      <c r="DJ117" s="858"/>
      <c r="DK117" s="859"/>
      <c r="DL117" s="860" t="s">
        <v>439</v>
      </c>
      <c r="DM117" s="858"/>
      <c r="DN117" s="858"/>
      <c r="DO117" s="858"/>
      <c r="DP117" s="859"/>
      <c r="DQ117" s="860" t="s">
        <v>231</v>
      </c>
      <c r="DR117" s="858"/>
      <c r="DS117" s="858"/>
      <c r="DT117" s="858"/>
      <c r="DU117" s="859"/>
      <c r="DV117" s="905" t="s">
        <v>435</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309</v>
      </c>
      <c r="AG118" s="983"/>
      <c r="AH118" s="983"/>
      <c r="AI118" s="983"/>
      <c r="AJ118" s="984"/>
      <c r="AK118" s="985" t="s">
        <v>308</v>
      </c>
      <c r="AL118" s="983"/>
      <c r="AM118" s="983"/>
      <c r="AN118" s="983"/>
      <c r="AO118" s="984"/>
      <c r="AP118" s="986" t="s">
        <v>427</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231</v>
      </c>
      <c r="BR118" s="926"/>
      <c r="BS118" s="926"/>
      <c r="BT118" s="926"/>
      <c r="BU118" s="926"/>
      <c r="BV118" s="926" t="s">
        <v>231</v>
      </c>
      <c r="BW118" s="926"/>
      <c r="BX118" s="926"/>
      <c r="BY118" s="926"/>
      <c r="BZ118" s="926"/>
      <c r="CA118" s="926" t="s">
        <v>231</v>
      </c>
      <c r="CB118" s="926"/>
      <c r="CC118" s="926"/>
      <c r="CD118" s="926"/>
      <c r="CE118" s="926"/>
      <c r="CF118" s="956" t="s">
        <v>439</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435</v>
      </c>
      <c r="DH118" s="858"/>
      <c r="DI118" s="858"/>
      <c r="DJ118" s="858"/>
      <c r="DK118" s="859"/>
      <c r="DL118" s="860" t="s">
        <v>465</v>
      </c>
      <c r="DM118" s="858"/>
      <c r="DN118" s="858"/>
      <c r="DO118" s="858"/>
      <c r="DP118" s="859"/>
      <c r="DQ118" s="860" t="s">
        <v>231</v>
      </c>
      <c r="DR118" s="858"/>
      <c r="DS118" s="858"/>
      <c r="DT118" s="858"/>
      <c r="DU118" s="859"/>
      <c r="DV118" s="905" t="s">
        <v>231</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231</v>
      </c>
      <c r="AB119" s="976"/>
      <c r="AC119" s="976"/>
      <c r="AD119" s="976"/>
      <c r="AE119" s="977"/>
      <c r="AF119" s="978" t="s">
        <v>231</v>
      </c>
      <c r="AG119" s="976"/>
      <c r="AH119" s="976"/>
      <c r="AI119" s="976"/>
      <c r="AJ119" s="977"/>
      <c r="AK119" s="978" t="s">
        <v>231</v>
      </c>
      <c r="AL119" s="976"/>
      <c r="AM119" s="976"/>
      <c r="AN119" s="976"/>
      <c r="AO119" s="977"/>
      <c r="AP119" s="979" t="s">
        <v>449</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466</v>
      </c>
      <c r="BP119" s="959"/>
      <c r="BQ119" s="963">
        <v>47314020</v>
      </c>
      <c r="BR119" s="926"/>
      <c r="BS119" s="926"/>
      <c r="BT119" s="926"/>
      <c r="BU119" s="926"/>
      <c r="BV119" s="926">
        <v>47030000</v>
      </c>
      <c r="BW119" s="926"/>
      <c r="BX119" s="926"/>
      <c r="BY119" s="926"/>
      <c r="BZ119" s="926"/>
      <c r="CA119" s="926">
        <v>46038400</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231</v>
      </c>
      <c r="DH119" s="841"/>
      <c r="DI119" s="841"/>
      <c r="DJ119" s="841"/>
      <c r="DK119" s="842"/>
      <c r="DL119" s="843" t="s">
        <v>439</v>
      </c>
      <c r="DM119" s="841"/>
      <c r="DN119" s="841"/>
      <c r="DO119" s="841"/>
      <c r="DP119" s="842"/>
      <c r="DQ119" s="843" t="s">
        <v>449</v>
      </c>
      <c r="DR119" s="841"/>
      <c r="DS119" s="841"/>
      <c r="DT119" s="841"/>
      <c r="DU119" s="842"/>
      <c r="DV119" s="929" t="s">
        <v>435</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439</v>
      </c>
      <c r="AB120" s="858"/>
      <c r="AC120" s="858"/>
      <c r="AD120" s="858"/>
      <c r="AE120" s="859"/>
      <c r="AF120" s="860" t="s">
        <v>231</v>
      </c>
      <c r="AG120" s="858"/>
      <c r="AH120" s="858"/>
      <c r="AI120" s="858"/>
      <c r="AJ120" s="859"/>
      <c r="AK120" s="860" t="s">
        <v>439</v>
      </c>
      <c r="AL120" s="858"/>
      <c r="AM120" s="858"/>
      <c r="AN120" s="858"/>
      <c r="AO120" s="859"/>
      <c r="AP120" s="905" t="s">
        <v>449</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57754775</v>
      </c>
      <c r="BR120" s="923"/>
      <c r="BS120" s="923"/>
      <c r="BT120" s="923"/>
      <c r="BU120" s="923"/>
      <c r="BV120" s="923">
        <v>59300690</v>
      </c>
      <c r="BW120" s="923"/>
      <c r="BX120" s="923"/>
      <c r="BY120" s="923"/>
      <c r="BZ120" s="923"/>
      <c r="CA120" s="923">
        <v>62656942</v>
      </c>
      <c r="CB120" s="923"/>
      <c r="CC120" s="923"/>
      <c r="CD120" s="923"/>
      <c r="CE120" s="923"/>
      <c r="CF120" s="947">
        <v>73.400000000000006</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t="s">
        <v>449</v>
      </c>
      <c r="DH120" s="923"/>
      <c r="DI120" s="923"/>
      <c r="DJ120" s="923"/>
      <c r="DK120" s="923"/>
      <c r="DL120" s="923" t="s">
        <v>436</v>
      </c>
      <c r="DM120" s="923"/>
      <c r="DN120" s="923"/>
      <c r="DO120" s="923"/>
      <c r="DP120" s="923"/>
      <c r="DQ120" s="923" t="s">
        <v>435</v>
      </c>
      <c r="DR120" s="923"/>
      <c r="DS120" s="923"/>
      <c r="DT120" s="923"/>
      <c r="DU120" s="923"/>
      <c r="DV120" s="924" t="s">
        <v>231</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231</v>
      </c>
      <c r="AB121" s="858"/>
      <c r="AC121" s="858"/>
      <c r="AD121" s="858"/>
      <c r="AE121" s="859"/>
      <c r="AF121" s="860" t="s">
        <v>449</v>
      </c>
      <c r="AG121" s="858"/>
      <c r="AH121" s="858"/>
      <c r="AI121" s="858"/>
      <c r="AJ121" s="859"/>
      <c r="AK121" s="860" t="s">
        <v>465</v>
      </c>
      <c r="AL121" s="858"/>
      <c r="AM121" s="858"/>
      <c r="AN121" s="858"/>
      <c r="AO121" s="859"/>
      <c r="AP121" s="905" t="s">
        <v>439</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t="s">
        <v>435</v>
      </c>
      <c r="BR121" s="895"/>
      <c r="BS121" s="895"/>
      <c r="BT121" s="895"/>
      <c r="BU121" s="895"/>
      <c r="BV121" s="895" t="s">
        <v>439</v>
      </c>
      <c r="BW121" s="895"/>
      <c r="BX121" s="895"/>
      <c r="BY121" s="895"/>
      <c r="BZ121" s="895"/>
      <c r="CA121" s="895" t="s">
        <v>231</v>
      </c>
      <c r="CB121" s="895"/>
      <c r="CC121" s="895"/>
      <c r="CD121" s="895"/>
      <c r="CE121" s="895"/>
      <c r="CF121" s="956" t="s">
        <v>231</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t="s">
        <v>231</v>
      </c>
      <c r="DH121" s="895"/>
      <c r="DI121" s="895"/>
      <c r="DJ121" s="895"/>
      <c r="DK121" s="895"/>
      <c r="DL121" s="895" t="s">
        <v>231</v>
      </c>
      <c r="DM121" s="895"/>
      <c r="DN121" s="895"/>
      <c r="DO121" s="895"/>
      <c r="DP121" s="895"/>
      <c r="DQ121" s="895" t="s">
        <v>444</v>
      </c>
      <c r="DR121" s="895"/>
      <c r="DS121" s="895"/>
      <c r="DT121" s="895"/>
      <c r="DU121" s="895"/>
      <c r="DV121" s="872" t="s">
        <v>436</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231</v>
      </c>
      <c r="AB122" s="858"/>
      <c r="AC122" s="858"/>
      <c r="AD122" s="858"/>
      <c r="AE122" s="859"/>
      <c r="AF122" s="860" t="s">
        <v>231</v>
      </c>
      <c r="AG122" s="858"/>
      <c r="AH122" s="858"/>
      <c r="AI122" s="858"/>
      <c r="AJ122" s="859"/>
      <c r="AK122" s="860" t="s">
        <v>439</v>
      </c>
      <c r="AL122" s="858"/>
      <c r="AM122" s="858"/>
      <c r="AN122" s="858"/>
      <c r="AO122" s="859"/>
      <c r="AP122" s="905" t="s">
        <v>231</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64148071</v>
      </c>
      <c r="BR122" s="926"/>
      <c r="BS122" s="926"/>
      <c r="BT122" s="926"/>
      <c r="BU122" s="926"/>
      <c r="BV122" s="926">
        <v>59183309</v>
      </c>
      <c r="BW122" s="926"/>
      <c r="BX122" s="926"/>
      <c r="BY122" s="926"/>
      <c r="BZ122" s="926"/>
      <c r="CA122" s="926">
        <v>54224240</v>
      </c>
      <c r="CB122" s="926"/>
      <c r="CC122" s="926"/>
      <c r="CD122" s="926"/>
      <c r="CE122" s="926"/>
      <c r="CF122" s="927">
        <v>63.5</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t="s">
        <v>231</v>
      </c>
      <c r="DH122" s="895"/>
      <c r="DI122" s="895"/>
      <c r="DJ122" s="895"/>
      <c r="DK122" s="895"/>
      <c r="DL122" s="895" t="s">
        <v>449</v>
      </c>
      <c r="DM122" s="895"/>
      <c r="DN122" s="895"/>
      <c r="DO122" s="895"/>
      <c r="DP122" s="895"/>
      <c r="DQ122" s="895" t="s">
        <v>231</v>
      </c>
      <c r="DR122" s="895"/>
      <c r="DS122" s="895"/>
      <c r="DT122" s="895"/>
      <c r="DU122" s="895"/>
      <c r="DV122" s="872" t="s">
        <v>439</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72510</v>
      </c>
      <c r="AB123" s="858"/>
      <c r="AC123" s="858"/>
      <c r="AD123" s="858"/>
      <c r="AE123" s="859"/>
      <c r="AF123" s="860">
        <v>15200</v>
      </c>
      <c r="AG123" s="858"/>
      <c r="AH123" s="858"/>
      <c r="AI123" s="858"/>
      <c r="AJ123" s="859"/>
      <c r="AK123" s="860">
        <v>15200</v>
      </c>
      <c r="AL123" s="858"/>
      <c r="AM123" s="858"/>
      <c r="AN123" s="858"/>
      <c r="AO123" s="859"/>
      <c r="AP123" s="905">
        <v>0</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477</v>
      </c>
      <c r="BP123" s="959"/>
      <c r="BQ123" s="913">
        <v>121902846</v>
      </c>
      <c r="BR123" s="914"/>
      <c r="BS123" s="914"/>
      <c r="BT123" s="914"/>
      <c r="BU123" s="914"/>
      <c r="BV123" s="914">
        <v>118483999</v>
      </c>
      <c r="BW123" s="914"/>
      <c r="BX123" s="914"/>
      <c r="BY123" s="914"/>
      <c r="BZ123" s="914"/>
      <c r="CA123" s="914">
        <v>116881182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231</v>
      </c>
      <c r="AB124" s="858"/>
      <c r="AC124" s="858"/>
      <c r="AD124" s="858"/>
      <c r="AE124" s="859"/>
      <c r="AF124" s="860" t="s">
        <v>231</v>
      </c>
      <c r="AG124" s="858"/>
      <c r="AH124" s="858"/>
      <c r="AI124" s="858"/>
      <c r="AJ124" s="859"/>
      <c r="AK124" s="860" t="s">
        <v>439</v>
      </c>
      <c r="AL124" s="858"/>
      <c r="AM124" s="858"/>
      <c r="AN124" s="858"/>
      <c r="AO124" s="859"/>
      <c r="AP124" s="905" t="s">
        <v>439</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231</v>
      </c>
      <c r="BR124" s="912"/>
      <c r="BS124" s="912"/>
      <c r="BT124" s="912"/>
      <c r="BU124" s="912"/>
      <c r="BV124" s="912" t="s">
        <v>231</v>
      </c>
      <c r="BW124" s="912"/>
      <c r="BX124" s="912"/>
      <c r="BY124" s="912"/>
      <c r="BZ124" s="912"/>
      <c r="CA124" s="912" t="s">
        <v>231</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231</v>
      </c>
      <c r="DH124" s="841"/>
      <c r="DI124" s="841"/>
      <c r="DJ124" s="841"/>
      <c r="DK124" s="842"/>
      <c r="DL124" s="843" t="s">
        <v>436</v>
      </c>
      <c r="DM124" s="841"/>
      <c r="DN124" s="841"/>
      <c r="DO124" s="841"/>
      <c r="DP124" s="842"/>
      <c r="DQ124" s="843" t="s">
        <v>453</v>
      </c>
      <c r="DR124" s="841"/>
      <c r="DS124" s="841"/>
      <c r="DT124" s="841"/>
      <c r="DU124" s="842"/>
      <c r="DV124" s="929" t="s">
        <v>231</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436</v>
      </c>
      <c r="AB125" s="858"/>
      <c r="AC125" s="858"/>
      <c r="AD125" s="858"/>
      <c r="AE125" s="859"/>
      <c r="AF125" s="860" t="s">
        <v>436</v>
      </c>
      <c r="AG125" s="858"/>
      <c r="AH125" s="858"/>
      <c r="AI125" s="858"/>
      <c r="AJ125" s="859"/>
      <c r="AK125" s="860" t="s">
        <v>231</v>
      </c>
      <c r="AL125" s="858"/>
      <c r="AM125" s="858"/>
      <c r="AN125" s="858"/>
      <c r="AO125" s="859"/>
      <c r="AP125" s="905" t="s">
        <v>436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231</v>
      </c>
      <c r="DH125" s="923"/>
      <c r="DI125" s="923"/>
      <c r="DJ125" s="923"/>
      <c r="DK125" s="923"/>
      <c r="DL125" s="923" t="s">
        <v>435</v>
      </c>
      <c r="DM125" s="923"/>
      <c r="DN125" s="923"/>
      <c r="DO125" s="923"/>
      <c r="DP125" s="923"/>
      <c r="DQ125" s="923" t="s">
        <v>436</v>
      </c>
      <c r="DR125" s="923"/>
      <c r="DS125" s="923"/>
      <c r="DT125" s="923"/>
      <c r="DU125" s="923"/>
      <c r="DV125" s="924" t="s">
        <v>436</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231</v>
      </c>
      <c r="AB126" s="858"/>
      <c r="AC126" s="858"/>
      <c r="AD126" s="858"/>
      <c r="AE126" s="859"/>
      <c r="AF126" s="860" t="s">
        <v>231</v>
      </c>
      <c r="AG126" s="858"/>
      <c r="AH126" s="858"/>
      <c r="AI126" s="858"/>
      <c r="AJ126" s="859"/>
      <c r="AK126" s="860" t="s">
        <v>439</v>
      </c>
      <c r="AL126" s="858"/>
      <c r="AM126" s="858"/>
      <c r="AN126" s="858"/>
      <c r="AO126" s="859"/>
      <c r="AP126" s="905" t="s">
        <v>435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231</v>
      </c>
      <c r="DH126" s="895"/>
      <c r="DI126" s="895"/>
      <c r="DJ126" s="895"/>
      <c r="DK126" s="895"/>
      <c r="DL126" s="895" t="s">
        <v>465</v>
      </c>
      <c r="DM126" s="895"/>
      <c r="DN126" s="895"/>
      <c r="DO126" s="895"/>
      <c r="DP126" s="895"/>
      <c r="DQ126" s="895" t="s">
        <v>439</v>
      </c>
      <c r="DR126" s="895"/>
      <c r="DS126" s="895"/>
      <c r="DT126" s="895"/>
      <c r="DU126" s="895"/>
      <c r="DV126" s="872" t="s">
        <v>453</v>
      </c>
      <c r="DW126" s="872"/>
      <c r="DX126" s="872"/>
      <c r="DY126" s="872"/>
      <c r="DZ126" s="873"/>
    </row>
    <row r="127" spans="1:130" s="246"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231</v>
      </c>
      <c r="AB127" s="858"/>
      <c r="AC127" s="858"/>
      <c r="AD127" s="858"/>
      <c r="AE127" s="859"/>
      <c r="AF127" s="860" t="s">
        <v>436</v>
      </c>
      <c r="AG127" s="858"/>
      <c r="AH127" s="858"/>
      <c r="AI127" s="858"/>
      <c r="AJ127" s="859"/>
      <c r="AK127" s="860" t="s">
        <v>439</v>
      </c>
      <c r="AL127" s="858"/>
      <c r="AM127" s="858"/>
      <c r="AN127" s="858"/>
      <c r="AO127" s="859"/>
      <c r="AP127" s="905" t="s">
        <v>436</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439</v>
      </c>
      <c r="DH127" s="895"/>
      <c r="DI127" s="895"/>
      <c r="DJ127" s="895"/>
      <c r="DK127" s="895"/>
      <c r="DL127" s="895" t="s">
        <v>439</v>
      </c>
      <c r="DM127" s="895"/>
      <c r="DN127" s="895"/>
      <c r="DO127" s="895"/>
      <c r="DP127" s="895"/>
      <c r="DQ127" s="895" t="s">
        <v>436</v>
      </c>
      <c r="DR127" s="895"/>
      <c r="DS127" s="895"/>
      <c r="DT127" s="895"/>
      <c r="DU127" s="895"/>
      <c r="DV127" s="872" t="s">
        <v>465</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t="s">
        <v>439</v>
      </c>
      <c r="AB128" s="879"/>
      <c r="AC128" s="879"/>
      <c r="AD128" s="879"/>
      <c r="AE128" s="880"/>
      <c r="AF128" s="881" t="s">
        <v>435</v>
      </c>
      <c r="AG128" s="879"/>
      <c r="AH128" s="879"/>
      <c r="AI128" s="879"/>
      <c r="AJ128" s="880"/>
      <c r="AK128" s="881" t="s">
        <v>231</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436</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444</v>
      </c>
      <c r="DH128" s="869"/>
      <c r="DI128" s="869"/>
      <c r="DJ128" s="869"/>
      <c r="DK128" s="869"/>
      <c r="DL128" s="869" t="s">
        <v>453</v>
      </c>
      <c r="DM128" s="869"/>
      <c r="DN128" s="869"/>
      <c r="DO128" s="869"/>
      <c r="DP128" s="869"/>
      <c r="DQ128" s="869" t="s">
        <v>444</v>
      </c>
      <c r="DR128" s="869"/>
      <c r="DS128" s="869"/>
      <c r="DT128" s="869"/>
      <c r="DU128" s="869"/>
      <c r="DV128" s="870" t="s">
        <v>231</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84942867</v>
      </c>
      <c r="AB129" s="858"/>
      <c r="AC129" s="858"/>
      <c r="AD129" s="858"/>
      <c r="AE129" s="859"/>
      <c r="AF129" s="860">
        <v>84180720</v>
      </c>
      <c r="AG129" s="858"/>
      <c r="AH129" s="858"/>
      <c r="AI129" s="858"/>
      <c r="AJ129" s="859"/>
      <c r="AK129" s="860">
        <v>91444691</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231</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6395410</v>
      </c>
      <c r="AB130" s="858"/>
      <c r="AC130" s="858"/>
      <c r="AD130" s="858"/>
      <c r="AE130" s="859"/>
      <c r="AF130" s="860">
        <v>6262104</v>
      </c>
      <c r="AG130" s="858"/>
      <c r="AH130" s="858"/>
      <c r="AI130" s="858"/>
      <c r="AJ130" s="859"/>
      <c r="AK130" s="860">
        <v>6109740</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-3.4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78547457</v>
      </c>
      <c r="AB131" s="841"/>
      <c r="AC131" s="841"/>
      <c r="AD131" s="841"/>
      <c r="AE131" s="842"/>
      <c r="AF131" s="843">
        <v>77918616</v>
      </c>
      <c r="AG131" s="841"/>
      <c r="AH131" s="841"/>
      <c r="AI131" s="841"/>
      <c r="AJ131" s="842"/>
      <c r="AK131" s="843">
        <v>85334951</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t="s">
        <v>231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-3.7468838739999999</v>
      </c>
      <c r="AB132" s="821"/>
      <c r="AC132" s="821"/>
      <c r="AD132" s="821"/>
      <c r="AE132" s="822"/>
      <c r="AF132" s="823">
        <v>-3.5584936470000001</v>
      </c>
      <c r="AG132" s="821"/>
      <c r="AH132" s="821"/>
      <c r="AI132" s="821"/>
      <c r="AJ132" s="822"/>
      <c r="AK132" s="823">
        <v>-3.011672205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-3.7</v>
      </c>
      <c r="AB133" s="800"/>
      <c r="AC133" s="800"/>
      <c r="AD133" s="800"/>
      <c r="AE133" s="801"/>
      <c r="AF133" s="799">
        <v>-3.7</v>
      </c>
      <c r="AG133" s="800"/>
      <c r="AH133" s="800"/>
      <c r="AI133" s="800"/>
      <c r="AJ133" s="801"/>
      <c r="AK133" s="799">
        <v>-3.4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5yzxVLFtx/KWB/1OzW4XCTvDXkscWFeIIaf9KuiJRrdPj6QTH2qt7OBjB9Jgcvn88OIWoZcx2NF3wXtadNUSQ==" saltValue="/ly+RMItfdhh/Gxxadm5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GyMcOPVB1jIy6m3xEhspAXyLSVr2jxXZjVZUq2Ib7wSjv7R0Peq4PsGUdg4BlQqZzeGAYemwqQWd6ZiLtpmEA==" saltValue="L8GJ/BxhctLAkJJVB7m1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tVX8JtBywXjCsxC5mXkUPGakgxOvENSv1W1TH3bWqVQqVLpO1tgfvK/K0vAEplgeEkS3JQOhZMknszQ+yYDtg==" saltValue="Ma9E4y8Z5EbM4dO9sDe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85" zoomScaleNormal="85"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511</v>
      </c>
      <c r="AL9" s="1226"/>
      <c r="AM9" s="1226"/>
      <c r="AN9" s="1227"/>
      <c r="AO9" s="312">
        <v>23842917</v>
      </c>
      <c r="AP9" s="312">
        <v>67740</v>
      </c>
      <c r="AQ9" s="313">
        <v>61998</v>
      </c>
      <c r="AR9" s="314">
        <v>9.3000000000000007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512</v>
      </c>
      <c r="AL10" s="1226"/>
      <c r="AM10" s="1226"/>
      <c r="AN10" s="1227"/>
      <c r="AO10" s="315">
        <v>498033</v>
      </c>
      <c r="AP10" s="315">
        <v>1415</v>
      </c>
      <c r="AQ10" s="316">
        <v>1020</v>
      </c>
      <c r="AR10" s="317">
        <v>38.700000000000003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513</v>
      </c>
      <c r="AL11" s="1226"/>
      <c r="AM11" s="1226"/>
      <c r="AN11" s="1227"/>
      <c r="AO11" s="315">
        <v>304455</v>
      </c>
      <c r="AP11" s="315">
        <v>865</v>
      </c>
      <c r="AQ11" s="316">
        <v>850</v>
      </c>
      <c r="AR11" s="317">
        <v>1.8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514</v>
      </c>
      <c r="AL12" s="1226"/>
      <c r="AM12" s="1226"/>
      <c r="AN12" s="1227"/>
      <c r="AO12" s="315" t="s">
        <v>515</v>
      </c>
      <c r="AP12" s="315" t="s">
        <v>515</v>
      </c>
      <c r="AQ12" s="316" t="s">
        <v>515</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516</v>
      </c>
      <c r="AL13" s="1226"/>
      <c r="AM13" s="1226"/>
      <c r="AN13" s="1227"/>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517</v>
      </c>
      <c r="AL14" s="1226"/>
      <c r="AM14" s="1226"/>
      <c r="AN14" s="1227"/>
      <c r="AO14" s="315">
        <v>761846</v>
      </c>
      <c r="AP14" s="315">
        <v>2164</v>
      </c>
      <c r="AQ14" s="316">
        <v>2258</v>
      </c>
      <c r="AR14" s="317">
        <v>-4.2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518</v>
      </c>
      <c r="AL15" s="1226"/>
      <c r="AM15" s="1226"/>
      <c r="AN15" s="1227"/>
      <c r="AO15" s="315">
        <v>367266</v>
      </c>
      <c r="AP15" s="315">
        <v>1043</v>
      </c>
      <c r="AQ15" s="316">
        <v>1453</v>
      </c>
      <c r="AR15" s="317">
        <v>-28.2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519</v>
      </c>
      <c r="AL16" s="1229"/>
      <c r="AM16" s="1229"/>
      <c r="AN16" s="1230"/>
      <c r="AO16" s="315">
        <v>-1960165</v>
      </c>
      <c r="AP16" s="315">
        <v>-5569</v>
      </c>
      <c r="AQ16" s="316">
        <v>-4880</v>
      </c>
      <c r="AR16" s="317">
        <v>14.1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189</v>
      </c>
      <c r="AL17" s="1229"/>
      <c r="AM17" s="1229"/>
      <c r="AN17" s="1230"/>
      <c r="AO17" s="315">
        <v>23814352</v>
      </c>
      <c r="AP17" s="315">
        <v>67659</v>
      </c>
      <c r="AQ17" s="316">
        <v>62699</v>
      </c>
      <c r="AR17" s="317">
        <v>7.9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524</v>
      </c>
      <c r="AL21" s="1223"/>
      <c r="AM21" s="1223"/>
      <c r="AN21" s="1224"/>
      <c r="AO21" s="327">
        <v>7.31</v>
      </c>
      <c r="AP21" s="328">
        <v>6.23</v>
      </c>
      <c r="AQ21" s="329">
        <v>1.08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525</v>
      </c>
      <c r="AL22" s="1223"/>
      <c r="AM22" s="1223"/>
      <c r="AN22" s="1224"/>
      <c r="AO22" s="332">
        <v>99.3</v>
      </c>
      <c r="AP22" s="333">
        <v>99.8</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529</v>
      </c>
      <c r="AL32" s="1214"/>
      <c r="AM32" s="1214"/>
      <c r="AN32" s="1215"/>
      <c r="AO32" s="342">
        <v>3402752</v>
      </c>
      <c r="AP32" s="342">
        <v>9668</v>
      </c>
      <c r="AQ32" s="343">
        <v>5507</v>
      </c>
      <c r="AR32" s="344">
        <v>75.599999999999994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530</v>
      </c>
      <c r="AL33" s="1214"/>
      <c r="AM33" s="1214"/>
      <c r="AN33" s="1215"/>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531</v>
      </c>
      <c r="AL34" s="1214"/>
      <c r="AM34" s="1214"/>
      <c r="AN34" s="1215"/>
      <c r="AO34" s="342">
        <v>26683</v>
      </c>
      <c r="AP34" s="342">
        <v>76</v>
      </c>
      <c r="AQ34" s="343">
        <v>284</v>
      </c>
      <c r="AR34" s="344">
        <v>-73.2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532</v>
      </c>
      <c r="AL35" s="1214"/>
      <c r="AM35" s="1214"/>
      <c r="AN35" s="1215"/>
      <c r="AO35" s="342" t="s">
        <v>515</v>
      </c>
      <c r="AP35" s="342" t="s">
        <v>515</v>
      </c>
      <c r="AQ35" s="343">
        <v>33</v>
      </c>
      <c r="AR35" s="344" t="s">
        <v>515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533</v>
      </c>
      <c r="AL36" s="1214"/>
      <c r="AM36" s="1214"/>
      <c r="AN36" s="1215"/>
      <c r="AO36" s="342">
        <v>95096</v>
      </c>
      <c r="AP36" s="342">
        <v>270</v>
      </c>
      <c r="AQ36" s="343">
        <v>298</v>
      </c>
      <c r="AR36" s="344">
        <v>-9.4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534</v>
      </c>
      <c r="AL37" s="1214"/>
      <c r="AM37" s="1214"/>
      <c r="AN37" s="1215"/>
      <c r="AO37" s="342">
        <v>15200</v>
      </c>
      <c r="AP37" s="342">
        <v>43</v>
      </c>
      <c r="AQ37" s="343">
        <v>1746</v>
      </c>
      <c r="AR37" s="344">
        <v>-97.5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535</v>
      </c>
      <c r="AL38" s="1217"/>
      <c r="AM38" s="1217"/>
      <c r="AN38" s="1218"/>
      <c r="AO38" s="345" t="s">
        <v>515</v>
      </c>
      <c r="AP38" s="345" t="s">
        <v>515</v>
      </c>
      <c r="AQ38" s="346" t="s">
        <v>515</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536</v>
      </c>
      <c r="AL39" s="1217"/>
      <c r="AM39" s="1217"/>
      <c r="AN39" s="1218"/>
      <c r="AO39" s="342" t="s">
        <v>515</v>
      </c>
      <c r="AP39" s="342" t="s">
        <v>515</v>
      </c>
      <c r="AQ39" s="343">
        <v>-16</v>
      </c>
      <c r="AR39" s="344" t="s">
        <v>515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537</v>
      </c>
      <c r="AL40" s="1214"/>
      <c r="AM40" s="1214"/>
      <c r="AN40" s="1215"/>
      <c r="AO40" s="342">
        <v>-6109740</v>
      </c>
      <c r="AP40" s="342">
        <v>-17358</v>
      </c>
      <c r="AQ40" s="343">
        <v>-16103</v>
      </c>
      <c r="AR40" s="344">
        <v>7.8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303</v>
      </c>
      <c r="AL41" s="1220"/>
      <c r="AM41" s="1220"/>
      <c r="AN41" s="1221"/>
      <c r="AO41" s="342">
        <v>-2570009</v>
      </c>
      <c r="AP41" s="342">
        <v>-7302</v>
      </c>
      <c r="AQ41" s="343">
        <v>-8251</v>
      </c>
      <c r="AR41" s="344">
        <v>-11.5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506</v>
      </c>
      <c r="AN49" s="1208" t="s">
        <v>541</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8360763</v>
      </c>
      <c r="AN51" s="364">
        <v>24730</v>
      </c>
      <c r="AO51" s="365">
        <v>-32.1</v>
      </c>
      <c r="AP51" s="366">
        <v>47064</v>
      </c>
      <c r="AQ51" s="367">
        <v>27.7</v>
      </c>
      <c r="AR51" s="368">
        <v>-59.8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7065115</v>
      </c>
      <c r="AN52" s="372">
        <v>20898</v>
      </c>
      <c r="AO52" s="373">
        <v>-20.399999999999999</v>
      </c>
      <c r="AP52" s="374">
        <v>32508</v>
      </c>
      <c r="AQ52" s="375">
        <v>35.5</v>
      </c>
      <c r="AR52" s="376">
        <v>-55.9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15680836</v>
      </c>
      <c r="AN53" s="364">
        <v>45951</v>
      </c>
      <c r="AO53" s="365">
        <v>85.8</v>
      </c>
      <c r="AP53" s="366">
        <v>43773</v>
      </c>
      <c r="AQ53" s="367">
        <v>-7</v>
      </c>
      <c r="AR53" s="368">
        <v>92.8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10636133</v>
      </c>
      <c r="AN54" s="372">
        <v>31168</v>
      </c>
      <c r="AO54" s="373">
        <v>49.1</v>
      </c>
      <c r="AP54" s="374">
        <v>30346</v>
      </c>
      <c r="AQ54" s="375">
        <v>-6.7</v>
      </c>
      <c r="AR54" s="376">
        <v>55.8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21470799</v>
      </c>
      <c r="AN55" s="364">
        <v>62207</v>
      </c>
      <c r="AO55" s="365">
        <v>35.4</v>
      </c>
      <c r="AP55" s="366">
        <v>51565</v>
      </c>
      <c r="AQ55" s="367">
        <v>17.8</v>
      </c>
      <c r="AR55" s="368">
        <v>17.600000000000001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17509588</v>
      </c>
      <c r="AN56" s="372">
        <v>50731</v>
      </c>
      <c r="AO56" s="373">
        <v>62.8</v>
      </c>
      <c r="AP56" s="374">
        <v>35359</v>
      </c>
      <c r="AQ56" s="375">
        <v>16.5</v>
      </c>
      <c r="AR56" s="376">
        <v>46.3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15331439</v>
      </c>
      <c r="AN57" s="364">
        <v>44052</v>
      </c>
      <c r="AO57" s="365">
        <v>-29.2</v>
      </c>
      <c r="AP57" s="366">
        <v>46686</v>
      </c>
      <c r="AQ57" s="367">
        <v>-9.5</v>
      </c>
      <c r="AR57" s="368">
        <v>-19.7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11565292</v>
      </c>
      <c r="AN58" s="372">
        <v>33231</v>
      </c>
      <c r="AO58" s="373">
        <v>-34.5</v>
      </c>
      <c r="AP58" s="374">
        <v>32595</v>
      </c>
      <c r="AQ58" s="375">
        <v>-7.8</v>
      </c>
      <c r="AR58" s="376">
        <v>-26.7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17883388</v>
      </c>
      <c r="AN59" s="364">
        <v>50809</v>
      </c>
      <c r="AO59" s="365">
        <v>15.3</v>
      </c>
      <c r="AP59" s="366">
        <v>49796</v>
      </c>
      <c r="AQ59" s="367">
        <v>6.7</v>
      </c>
      <c r="AR59" s="368">
        <v>8.6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13737488</v>
      </c>
      <c r="AN60" s="372">
        <v>39030</v>
      </c>
      <c r="AO60" s="373">
        <v>17.5</v>
      </c>
      <c r="AP60" s="374">
        <v>37281</v>
      </c>
      <c r="AQ60" s="375">
        <v>14.4</v>
      </c>
      <c r="AR60" s="376">
        <v>3.1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15745445</v>
      </c>
      <c r="AN61" s="379">
        <v>45550</v>
      </c>
      <c r="AO61" s="380">
        <v>15</v>
      </c>
      <c r="AP61" s="381">
        <v>47777</v>
      </c>
      <c r="AQ61" s="382">
        <v>7.1</v>
      </c>
      <c r="AR61" s="368">
        <v>7.9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12102723</v>
      </c>
      <c r="AN62" s="372">
        <v>35012</v>
      </c>
      <c r="AO62" s="373">
        <v>14.9</v>
      </c>
      <c r="AP62" s="374">
        <v>33618</v>
      </c>
      <c r="AQ62" s="375">
        <v>10.4</v>
      </c>
      <c r="AR62" s="376">
        <v>4.5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hH5sLw09LrFXVYHgUCFD76uiBfmqXEpXYnXTvL7iKKSBHcVRo/wXJh9iFtDyZozO/qReQA4acmTX0wTNncLPQ==" saltValue="StfnYTlkQgwioX/wI7D3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Grgq/PPjsSDyxhFuuCwwZuDkGQNW/wAcaBYbDt1QmDhupXd9g88kxx2jW/QQYTsPGiek0xoBFHHh1fuwPaALQ==" saltValue="maJzARKQ5mZhOimQuBkz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R9wjPsY/xXjgo+XYB3p9EaDt1MK3QREbSv+P+UPUuqoqMs9DpXNfMtKP6CgJ+/ZR73kwIA9FnLi3zv/rFuxEA==" saltValue="LhHAtRB7QPH+xS14Uj98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1" t="s">
        <v>3</v>
      </c>
      <c r="D47" s="1231"/>
      <c r="E47" s="1232"/>
      <c r="F47" s="11">
        <v>16.02</v>
      </c>
      <c r="G47" s="12">
        <v>17.02</v>
      </c>
      <c r="H47" s="12">
        <v>18.510000000000002</v>
      </c>
      <c r="I47" s="12">
        <v>18.600000000000001</v>
      </c>
      <c r="J47" s="13">
        <v>19.649999999999999</v>
      </c>
    </row>
    <row r="48" spans="2:10" ht="57.75" customHeight="1" x14ac:dyDescent="0.15">
      <c r="B48" s="14"/>
      <c r="C48" s="1233" t="s">
        <v>4</v>
      </c>
      <c r="D48" s="1233"/>
      <c r="E48" s="1234"/>
      <c r="F48" s="15">
        <v>6.06</v>
      </c>
      <c r="G48" s="16">
        <v>8.0299999999999994</v>
      </c>
      <c r="H48" s="16">
        <v>4.53</v>
      </c>
      <c r="I48" s="16">
        <v>5.46</v>
      </c>
      <c r="J48" s="17">
        <v>5.0199999999999996</v>
      </c>
    </row>
    <row r="49" spans="2:10" ht="57.75" customHeight="1" thickBot="1" x14ac:dyDescent="0.2">
      <c r="B49" s="18"/>
      <c r="C49" s="1235" t="s">
        <v>5</v>
      </c>
      <c r="D49" s="1235"/>
      <c r="E49" s="1236"/>
      <c r="F49" s="19" t="s">
        <v>562</v>
      </c>
      <c r="G49" s="20">
        <v>0.97</v>
      </c>
      <c r="H49" s="20" t="s">
        <v>563</v>
      </c>
      <c r="I49" s="20" t="s">
        <v>564</v>
      </c>
      <c r="J49" s="21">
        <v>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dmE3EWwaHLQXc97sEhATfrHwRyEtobZiuo1Sgw87qA9iDyiaVJuFs/6wtHMg8kfBZFmwxEpWtO/UhNVp0l0Dw==" saltValue="chbb0q3Ffw4fPj+aN10p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2020-09-03T02:41:09Z</cp:lastPrinted>
  <dcterms:modified xsi:type="dcterms:W3CDTF">2020-09-03T02:42:09Z</dcterms:modified>
</cp:coreProperties>
</file>