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530000財政課\各種調査に対する回答\R2各種調査に対する回答\庁外調査\01_東京都\210224_【東京都区政課】（R3.3.9〆）令和元年度財政状況資料集の作成及び提出について\06_回答\"/>
    </mc:Choice>
  </mc:AlternateContent>
  <bookViews>
    <workbookView xWindow="0" yWindow="0" windowWidth="28800" windowHeight="12210" tabRatio="81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C3A38F93_CA2D_4131_9E7D_FB59D7F55FD7_.wvu.Cols" localSheetId="2" hidden="1">'各会計、関係団体の財政状況及び健全化判断比率'!$EB:$XFD</definedName>
    <definedName name="Z_C3A38F93_CA2D_4131_9E7D_FB59D7F55FD7_.wvu.Cols" localSheetId="12" hidden="1">基金残高に係る経年分析!$P:$XFD</definedName>
    <definedName name="Z_C3A38F93_CA2D_4131_9E7D_FB59D7F55FD7_.wvu.Cols" localSheetId="4" hidden="1">'経常経費分析表（経常収支比率の分析）'!$DM:$XFD</definedName>
    <definedName name="Z_C3A38F93_CA2D_4131_9E7D_FB59D7F55FD7_.wvu.Cols" localSheetId="5" hidden="1">'経常経費分析表（人件費・公債費・普通建設事業費の分析）'!$AU:$XFD</definedName>
    <definedName name="Z_C3A38F93_CA2D_4131_9E7D_FB59D7F55FD7_.wvu.Cols" localSheetId="3" hidden="1">財政比較分析表!$DQ:$XFD</definedName>
    <definedName name="Z_C3A38F93_CA2D_4131_9E7D_FB59D7F55FD7_.wvu.Cols" localSheetId="10" hidden="1">'実質公債費比率（分子）の構造'!$V:$XFD</definedName>
    <definedName name="Z_C3A38F93_CA2D_4131_9E7D_FB59D7F55FD7_.wvu.Cols" localSheetId="8" hidden="1">実質収支比率等に係る経年分析!$Q:$XFD</definedName>
    <definedName name="Z_C3A38F93_CA2D_4131_9E7D_FB59D7F55FD7_.wvu.Cols" localSheetId="11" hidden="1">'将来負担比率（分子）の構造'!$T:$XFD</definedName>
    <definedName name="Z_C3A38F93_CA2D_4131_9E7D_FB59D7F55FD7_.wvu.Cols" localSheetId="6" hidden="1">'性質別歳出決算分析表（住民一人当たりのコスト）'!$DV:$XFD</definedName>
    <definedName name="Z_C3A38F93_CA2D_4131_9E7D_FB59D7F55FD7_.wvu.Cols" localSheetId="0" hidden="1">総括表!$DP:$XFD</definedName>
    <definedName name="Z_C3A38F93_CA2D_4131_9E7D_FB59D7F55FD7_.wvu.Cols" localSheetId="1" hidden="1">普通会計の状況!$EN:$XFD</definedName>
    <definedName name="Z_C3A38F93_CA2D_4131_9E7D_FB59D7F55FD7_.wvu.Cols" localSheetId="7" hidden="1">'目的別歳出決算分析表（住民一人当たりのコスト）'!$DV:$XFD</definedName>
    <definedName name="Z_C3A38F93_CA2D_4131_9E7D_FB59D7F55FD7_.wvu.Cols" localSheetId="9" hidden="1">連結実質赤字比率に係る赤字・黒字の構成分析!$Q:$XFD</definedName>
    <definedName name="Z_C3A38F93_CA2D_4131_9E7D_FB59D7F55FD7_.wvu.Rows" localSheetId="2" hidden="1">'各会計、関係団体の財政状況及び健全化判断比率'!$137:$1048576,'各会計、関係団体の財政状況及び健全化判断比率'!$89:$101,'各会計、関係団体の財政状況及び健全化判断比率'!$135:$136</definedName>
    <definedName name="Z_C3A38F93_CA2D_4131_9E7D_FB59D7F55FD7_.wvu.Rows" localSheetId="12" hidden="1">基金残高に係る経年分析!$65:$1048576</definedName>
    <definedName name="Z_C3A38F93_CA2D_4131_9E7D_FB59D7F55FD7_.wvu.Rows" localSheetId="4" hidden="1">'経常経費分析表（経常収支比率の分析）'!$90:$1048576</definedName>
    <definedName name="Z_C3A38F93_CA2D_4131_9E7D_FB59D7F55FD7_.wvu.Rows" localSheetId="5" hidden="1">'経常経費分析表（人件費・公債費・普通建設事業費の分析）'!$75:$1048576,'経常経費分析表（人件費・公債費・普通建設事業費の分析）'!$67:$74</definedName>
    <definedName name="Z_C3A38F93_CA2D_4131_9E7D_FB59D7F55FD7_.wvu.Rows" localSheetId="3" hidden="1">財政比較分析表!$106:$1048576,財政比較分析表!$98:$105</definedName>
    <definedName name="Z_C3A38F93_CA2D_4131_9E7D_FB59D7F55FD7_.wvu.Rows" localSheetId="10" hidden="1">'実質公債費比率（分子）の構造'!$63:$1048576</definedName>
    <definedName name="Z_C3A38F93_CA2D_4131_9E7D_FB59D7F55FD7_.wvu.Rows" localSheetId="8" hidden="1">実質収支比率等に係る経年分析!$51:$1048576</definedName>
    <definedName name="Z_C3A38F93_CA2D_4131_9E7D_FB59D7F55FD7_.wvu.Rows" localSheetId="11" hidden="1">'将来負担比率（分子）の構造'!$87:$1048576,'将来負担比率（分子）の構造'!$56:$86</definedName>
    <definedName name="Z_C3A38F93_CA2D_4131_9E7D_FB59D7F55FD7_.wvu.Rows" localSheetId="6" hidden="1">'性質別歳出決算分析表（住民一人当たりのコスト）'!$122:$1048576,'性質別歳出決算分析表（住民一人当たりのコスト）'!$117:$121</definedName>
    <definedName name="Z_C3A38F93_CA2D_4131_9E7D_FB59D7F55FD7_.wvu.Rows" localSheetId="0" hidden="1">総括表!$57:$1048576</definedName>
    <definedName name="Z_C3A38F93_CA2D_4131_9E7D_FB59D7F55FD7_.wvu.Rows" localSheetId="1" hidden="1">普通会計の状況!$50:$1048576</definedName>
    <definedName name="Z_C3A38F93_CA2D_4131_9E7D_FB59D7F55FD7_.wvu.Rows" localSheetId="7" hidden="1">'目的別歳出決算分析表（住民一人当たりのコスト）'!$117:$1048576</definedName>
    <definedName name="Z_C3A38F93_CA2D_4131_9E7D_FB59D7F55FD7_.wvu.Rows" localSheetId="9" hidden="1">連結実質赤字比率に係る赤字・黒字の構成分析!$46:$1048576</definedName>
  </definedNames>
  <calcPr calcId="162913"/>
  <customWorkbookViews>
    <customWorkbookView name="岡﨑優理 - 個人用ビュー" guid="{C3A38F93-CA2D-4131-9E7D-FB59D7F55FD7}" mergeInterval="0" personalView="1" maximized="1" xWindow="-8" yWindow="-8" windowWidth="1936" windowHeight="1056" activeSheetId="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 l="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CO39" i="1"/>
  <c r="BW39" i="1"/>
  <c r="BE39" i="1"/>
  <c r="AM39" i="1"/>
  <c r="U39" i="1"/>
  <c r="C39" i="1"/>
  <c r="CO38" i="1"/>
  <c r="BW38" i="1"/>
  <c r="BE38" i="1"/>
  <c r="AM38" i="1"/>
  <c r="U38" i="1"/>
  <c r="C38" i="1"/>
  <c r="CO37" i="1"/>
  <c r="BW37" i="1"/>
  <c r="BE37" i="1"/>
  <c r="AM37" i="1"/>
  <c r="U37" i="1"/>
  <c r="C37" i="1"/>
  <c r="CO36" i="1"/>
  <c r="BW36" i="1"/>
  <c r="BE36" i="1"/>
  <c r="AM36" i="1"/>
  <c r="U36" i="1"/>
  <c r="C36" i="1"/>
  <c r="CO35" i="1"/>
  <c r="BW35" i="1"/>
  <c r="BE35" i="1"/>
  <c r="AM35" i="1"/>
  <c r="U35" i="1"/>
  <c r="C35" i="1"/>
  <c r="CO34" i="1"/>
  <c r="BW34" i="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<sst xmlns="http://schemas.openxmlformats.org/spreadsheetml/2006/main" count="1136" uniqueCount="581">
  <si>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</si>
  <si>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</si>
  <si>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</si>
  <si>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</si>
  <si>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</si>
  <si>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</si>
  <si>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</si>
  <si>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</si>
  <si>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</si>
  <si>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</si>
  <si>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</si>
  <si>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</si>
  <si>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</si>
  <si>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</si>
  <si>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</si>
  <si>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</si>
  <si>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</si>
  <si>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</si>
  <si>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</si>
  <si>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</si>
  <si>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</si>
  <si>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</si>
  <si>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</si>
  <si>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</si>
  <si>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</si>
  <si>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</si>
  <si>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</si>
  <si>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</si>
  <si>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</si>
  <si>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</si>
  <si>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</si>
  <si>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</si>
  <si>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</si>
  <si>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</si>
  <si>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</si>
  <si>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</si>
  <si>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</si>
  <si>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</si>
  <si>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</si>
  <si>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</si>
  <si>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</si>
  <si>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</si>
  <si>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</si>
  <si>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</si>
  <si>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</si>
  <si>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</si>
  <si>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</si>
  <si>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</si>
  <si>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</si>
  <si>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</si>
  <si>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</si>
  <si>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</si>
  <si>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</si>
  <si>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</si>
  <si>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</si>
  <si>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</si>
  <si>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</si>
  <si>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</si>
  <si>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</si>
  <si>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</si>
  <si>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</si>
  <si>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</si>
  <si>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</si>
  <si>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</si>
  <si>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</si>
  <si>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</si>
  <si>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</si>
  <si>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</si>
  <si>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</si>
  <si>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</si>
  <si>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</si>
  <si>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</si>
  <si>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</si>
  <si>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</si>
  <si>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</si>
  <si>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</si>
  <si>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</si>
  <si>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</si>
  <si>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</si>
  <si>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</si>
  <si>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</si>
  <si>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</si>
  <si>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</si>
  <si>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</si>
  <si>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</si>
  <si>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</si>
  <si>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</si>
  <si>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</si>
  <si>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</si>
  <si>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</si>
  <si>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</si>
  <si>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</si>
  <si>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</si>
  <si>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</si>
  <si>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</si>
  <si>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</si>
  <si>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</si>
  <si>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</si>
  <si>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</si>
  <si>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</si>
  <si>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</si>
  <si>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</si>
  <si>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</si>
  <si>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</si>
  <si>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</si>
  <si>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</si>
  <si>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</si>
  <si>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</si>
  <si>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</si>
  <si>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</si>
  <si>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</si>
  <si>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</si>
  <si>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</si>
  <si>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</si>
  <si>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</si>
  <si>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</si>
  <si>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</si>
  <si>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</si>
  <si>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</si>
  <si>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</si>
  <si>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</si>
  <si>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</si>
  <si>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</si>
  <si>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</si>
  <si>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</si>
  <si>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</si>
  <si>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</si>
  <si>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</si>
  <si>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</si>
  <si>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</si>
  <si>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</si>
  <si>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</si>
  <si>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</si>
  <si>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</si>
  <si>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</si>
  <si>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</si>
  <si>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</si>
  <si>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</si>
  <si>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</si>
  <si>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</si>
  <si>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</si>
  <si>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</si>
  <si>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</si>
  <si>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</si>
  <si>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</si>
  <si>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</si>
  <si>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</si>
  <si>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</si>
  <si>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</si>
  <si>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</si>
  <si>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</si>
  <si>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</si>
  <si>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</si>
  <si>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</si>
  <si>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</si>
  <si>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</si>
  <si>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</si>
  <si>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</si>
  <si>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</si>
  <si>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</si>
  <si>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</si>
  <si>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</si>
  <si>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</si>
  <si>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</si>
  <si>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</si>
  <si>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</si>
  <si>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</si>
  <si>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</si>
  <si>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</si>
  <si>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</si>
  <si>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</si>
  <si>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</si>
  <si>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</si>
  <si>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</si>
  <si>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</si>
  <si>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</si>
  <si>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</si>
  <si>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</si>
  <si>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</si>
  <si>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</si>
  <si>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</si>
  <si>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</si>
  <si>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</si>
  <si>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</si>
  <si>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</si>
  <si>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</si>
  <si>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</si>
  <si>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</si>
  <si>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</si>
  <si>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</si>
  <si>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</si>
  <si>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</si>
  <si>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</si>
  <si>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</si>
  <si>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</si>
  <si>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</si>
  <si>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</si>
  <si>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</si>
  <si>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</si>
  <si>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</si>
  <si>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</si>
  <si>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</si>
  <si>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</si>
  <si>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</si>
  <si>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</si>
  <si>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</si>
  <si>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</si>
  <si>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</si>
  <si>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</si>
  <si>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</si>
  <si>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</si>
  <si>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</si>
  <si>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</si>
  <si>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東京都北区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</si>
  <si>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</si>
  <si>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</si>
  <si>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</si>
  <si>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</si>
  <si>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</si>
  <si>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</si>
  <si>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</si>
  <si>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</si>
  <si>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</si>
  <si>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</si>
  <si>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</si>
  <si>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</si>
  <si>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</si>
  <si>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</si>
  <si>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</si>
  <si>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</si>
  <si>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</si>
  <si>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</si>
  <si>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</si>
  <si>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</si>
  <si>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</si>
  <si>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</si>
  <si>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</si>
  <si>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</si>
  <si>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</si>
  <si>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</si>
  <si>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</si>
  <si>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</si>
  <si>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</si>
  <si>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</si>
  <si>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</si>
  <si>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</si>
  <si>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</si>
  <si>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</si>
  <si>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</si>
  <si>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</si>
  <si>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</si>
  <si>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</si>
  <si>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</si>
  <si>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</si>
  <si>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</si>
  <si>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</si>
  <si>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</si>
  <si>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</si>
  <si>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</si>
  <si>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</si>
  <si>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</si>
  <si>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</si>
  <si>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</si>
  <si>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</si>
  <si>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</si>
  <si>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</si>
  <si>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</si>
  <si>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</si>
  <si>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</si>
  <si>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</si>
  <si>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</si>
  <si>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</si>
  <si>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</si>
  <si>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</si>
  <si>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</si>
  <si>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</si>
  <si>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</si>
  <si>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</si>
  <si>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</si>
  <si>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</si>
  <si>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</si>
  <si>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</si>
  <si>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</si>
  <si>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</si>
  <si>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</si>
  <si>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</si>
  <si>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</si>
  <si>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</si>
  <si>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</si>
  <si>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</si>
  <si>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</si>
  <si>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</si>
  <si>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</si>
  <si>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</si>
  <si>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</si>
  <si>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</si>
  <si>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</si>
  <si>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</si>
  <si>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</si>
  <si>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</si>
  <si>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</si>
  <si>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</si>
  <si>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</si>
  <si>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</si>
  <si>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</si>
  <si>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</si>
  <si>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</si>
  <si>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</si>
  <si>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</si>
  <si>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</si>
  <si>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</si>
  <si>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</si>
  <si>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</si>
  <si>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</si>
  <si>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</si>
  <si>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</si>
  <si>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</si>
  <si>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</si>
  <si>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</si>
  <si>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</si>
  <si>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</si>
  <si>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</si>
  <si>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</si>
  <si>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</si>
  <si>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</si>
  <si>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</si>
  <si>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</si>
  <si>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</si>
  <si>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</si>
  <si>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</si>
  <si>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</si>
  <si>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</si>
  <si>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</si>
  <si>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</si>
  <si>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</si>
  <si>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</si>
  <si>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</si>
  <si>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</si>
  <si>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</si>
  <si>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</si>
  <si>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</si>
  <si>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</si>
  <si>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</si>
  <si>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</si>
  <si>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</si>
  <si>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</si>
  <si>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</si>
  <si>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</si>
  <si>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</si>
  <si>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</si>
  <si>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</si>
  <si>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</si>
  <si>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</si>
  <si>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</si>
  <si>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</si>
  <si>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</si>
  <si>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</si>
  <si>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</si>
  <si>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</si>
  <si>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</si>
  <si>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</si>
  <si>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</si>
  <si>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</si>
  <si>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</si>
  <si>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</si>
  <si>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</si>
  <si>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</si>
  <si>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東京都北区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</si>
  <si>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</si>
  <si>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</si>
  <si>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</si>
  <si>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</si>
  <si>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</si>
  <si>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</si>
  <si>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</si>
  <si>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</si>
  <si>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</si>
  <si>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</si>
  <si>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</si>
  <si>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</si>
  <si>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</si>
  <si>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</si>
  <si>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</si>
  <si>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</si>
  <si>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</si>
  <si>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</si>
  <si>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</si>
  <si>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</si>
  <si>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</si>
  <si>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</si>
  <si>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</si>
  <si>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</si>
  <si>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</si>
  <si>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</si>
  <si>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</si>
  <si>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</si>
  <si>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</si>
  <si>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</si>
  <si>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</si>
  <si>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</si>
  <si>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</si>
  <si>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</si>
  <si>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</si>
  <si>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</si>
  <si>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</si>
  <si>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</si>
  <si>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</si>
  <si>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</si>
  <si>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</si>
  <si>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</si>
  <si>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</si>
  <si>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</si>
  <si>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</si>
  <si>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</si>
  <si>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</si>
  <si>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</si>
  <si>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</si>
  <si>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</si>
  <si>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</si>
  <si>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</si>
  <si>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</si>
  <si>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</si>
  <si>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</si>
  <si>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</si>
  <si>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</si>
  <si>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</si>
  <si>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</si>
  <si>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</si>
  <si>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</si>
  <si>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</si>
  <si>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</si>
  <si>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</si>
  <si>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</si>
  <si>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</si>
  <si>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</si>
  <si>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</si>
  <si>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</si>
  <si>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</si>
  <si>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</si>
  <si>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</si>
  <si>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</si>
  <si>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</si>
  <si>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</si>
  <si>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</si>
  <si>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</si>
  <si>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</si>
  <si>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</si>
  <si>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</si>
  <si>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</si>
  <si>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</si>
  <si>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</si>
  <si>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</si>
  <si>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</si>
  <si>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</si>
  <si>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</si>
  <si>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</si>
  <si>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</si>
  <si>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</si>
  <si>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</si>
  <si>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</si>
  <si>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</si>
  <si>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</si>
  <si>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</si>
  <si>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</si>
  <si>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</si>
  <si>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</si>
  <si>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</si>
  <si>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</si>
  <si>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</si>
  <si>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</si>
  <si>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</si>
  <si>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</si>
  <si>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</si>
  <si>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</si>
  <si>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</si>
  <si>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</si>
  <si>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</si>
  <si>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</si>
  <si>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</si>
  <si>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</si>
  <si>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</si>
  <si>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</si>
  <si>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</si>
  <si>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</si>
  <si>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</si>
  <si>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</si>
  <si>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</si>
  <si>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</si>
  <si>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</si>
  <si>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</si>
  <si>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</si>
  <si>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</si>
  <si>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</si>
  <si>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</si>
  <si>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</si>
  <si>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</si>
  <si>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</si>
  <si>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</si>
  <si>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</si>
  <si>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</si>
  <si>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</si>
  <si>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</si>
  <si>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</si>
  <si>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</si>
  <si>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</si>
  <si>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</si>
  <si>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</si>
  <si>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</si>
  <si>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</si>
  <si>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</si>
  <si>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</si>
  <si>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</si>
  <si>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</si>
  <si>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</si>
  <si>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</si>
  <si>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</si>
  <si>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</si>
  <si>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</si>
  <si>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</si>
  <si>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</si>
  <si>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</si>
  <si>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</si>
  <si>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</si>
  <si>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</si>
  <si>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</si>
  <si>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</si>
  <si>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</si>
  <si>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</si>
  <si>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</si>
  <si>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</si>
  <si>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</si>
  <si>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</si>
  <si>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</si>
  <si>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</si>
  <si>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</si>
  <si>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</si>
  <si>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</si>
  <si>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</si>
  <si>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</si>
  <si>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</si>
  <si>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</si>
  <si>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</si>
  <si>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</si>
  <si>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</si>
  <si>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</si>
  <si>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</si>
  <si>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</si>
  <si>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5.52</t>
  </si>
  <si>
    <t>▲ 1.48</t>
  </si>
  <si>
    <t>▲ 2.53</t>
  </si>
  <si>
    <t>一般会計</t>
  </si>
  <si>
    <t>介護保険会計</t>
  </si>
  <si>
    <t>国民健康保険事業会計</t>
  </si>
  <si>
    <t>後期高齢者医療会計</t>
  </si>
  <si>
    <t>中小企業従業員退職金等共済事業会計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</si>
  <si>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</si>
  <si>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</si>
  <si>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</si>
  <si>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</si>
  <si>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</si>
  <si>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</si>
  <si>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</si>
  <si>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</si>
  <si>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</si>
  <si>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特別区人事・厚生事務組合</t>
    <phoneticPr fontId="2"/>
  </si>
  <si>
    <t>特別区競馬組合</t>
    <phoneticPr fontId="2"/>
  </si>
  <si>
    <t>東京二十三区清掃一部事務組合</t>
    <phoneticPr fontId="2"/>
  </si>
  <si>
    <t>東京都後期高齢者医療広域連合（一般会計）</t>
    <phoneticPr fontId="2"/>
  </si>
  <si>
    <t xml:space="preserve"> 東京都後期高齢者医療広域連合（後期高齢者医療特別会計）</t>
    <phoneticPr fontId="2"/>
  </si>
  <si>
    <t>法適用</t>
    <phoneticPr fontId="2"/>
  </si>
  <si>
    <t>○</t>
    <phoneticPr fontId="2"/>
  </si>
  <si>
    <t>北区土地開発公社</t>
    <rPh sb="0" eb="2">
      <t>キタク</t>
    </rPh>
    <rPh sb="2" eb="4">
      <t>トチ</t>
    </rPh>
    <rPh sb="4" eb="6">
      <t>カイハツ</t>
    </rPh>
    <rPh sb="6" eb="8">
      <t>コウシャ</t>
    </rPh>
    <phoneticPr fontId="2"/>
  </si>
  <si>
    <t>東京都北区体育協会</t>
    <rPh sb="0" eb="3">
      <t>トウキョウト</t>
    </rPh>
    <rPh sb="3" eb="5">
      <t>キタク</t>
    </rPh>
    <rPh sb="5" eb="7">
      <t>タイイク</t>
    </rPh>
    <rPh sb="7" eb="9">
      <t>キョウカイ</t>
    </rPh>
    <phoneticPr fontId="2"/>
  </si>
  <si>
    <t>北区文化振興財団</t>
    <rPh sb="0" eb="2">
      <t>キタク</t>
    </rPh>
    <rPh sb="2" eb="4">
      <t>ブンカ</t>
    </rPh>
    <rPh sb="4" eb="6">
      <t>シンコウ</t>
    </rPh>
    <rPh sb="6" eb="8">
      <t>ザイダン</t>
    </rPh>
    <phoneticPr fontId="2"/>
  </si>
  <si>
    <t>東京広域勤労者サービスセンター</t>
    <rPh sb="0" eb="2">
      <t>トウキョウ</t>
    </rPh>
    <rPh sb="2" eb="4">
      <t>コウイキ</t>
    </rPh>
    <rPh sb="4" eb="7">
      <t>キンロウシャ</t>
    </rPh>
    <phoneticPr fontId="2"/>
  </si>
  <si>
    <t>-</t>
    <phoneticPr fontId="2"/>
  </si>
  <si>
    <t>施設建設基金</t>
    <phoneticPr fontId="5"/>
  </si>
  <si>
    <t>学校改築基金</t>
    <phoneticPr fontId="5"/>
  </si>
  <si>
    <t>まちづくり基金</t>
    <phoneticPr fontId="5"/>
  </si>
  <si>
    <t>住宅管理基金</t>
    <phoneticPr fontId="5"/>
  </si>
  <si>
    <t>協働推進基金</t>
    <rPh sb="0" eb="2">
      <t>キョウドウ</t>
    </rPh>
    <rPh sb="2" eb="4">
      <t>スイシン</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</si>
</sst>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D3CC-47ED-953E-4C3130C6C0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45951</c:v>
                </c:pt>
                <c:pt idx="1">
                  <c:v>62207</c:v>
                </c:pt>
                <c:pt idx="2">
                  <c:v>44052</c:v>
                </c:pt>
                <c:pt idx="3">
                  <c:v>50809</c:v>
                </c:pt>
                <c:pt idx="4">
                  <c:v>53103</c:v>
                </c:pt>
              </c:numCache>
            </c:numRef>
          </c:val>
          <c:smooth val="0"/>
          <c:extLst>
            <c:ext xmlns:c16="http://schemas.microsoft.com/office/drawing/2014/chart" uri="{C3380CC4-5D6E-409C-BE32-E72D297353CC}">
              <c16:uniqueId val="{00000001-D3CC-47ED-953E-4C3130C6C0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8.0299999999999994</c:v>
                </c:pt>
                <c:pt idx="1">
                  <c:v>4.53</c:v>
                </c:pt>
                <c:pt idx="2">
                  <c:v>5.46</c:v>
                </c:pt>
                <c:pt idx="3">
                  <c:v>5.0199999999999996</c:v>
                </c:pt>
                <c:pt idx="4">
                  <c:v>4.7</c:v>
                </c:pt>
              </c:numCache>
            </c:numRef>
          </c:val>
          <c:extLst>
            <c:ext xmlns:c16="http://schemas.microsoft.com/office/drawing/2014/chart" uri="{C3380CC4-5D6E-409C-BE32-E72D297353CC}">
              <c16:uniqueId val="{00000000-BC7F-46D7-A24E-A42C1EEBE4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17.02</c:v>
                </c:pt>
                <c:pt idx="1">
                  <c:v>18.510000000000002</c:v>
                </c:pt>
                <c:pt idx="2">
                  <c:v>18.600000000000001</c:v>
                </c:pt>
                <c:pt idx="3">
                  <c:v>19.649999999999999</c:v>
                </c:pt>
                <c:pt idx="4">
                  <c:v>20.07</c:v>
                </c:pt>
              </c:numCache>
            </c:numRef>
          </c:val>
          <c:extLst>
            <c:ext xmlns:c16="http://schemas.microsoft.com/office/drawing/2014/chart" uri="{C3380CC4-5D6E-409C-BE32-E72D297353CC}">
              <c16:uniqueId val="{00000001-BC7F-46D7-A24E-A42C1EEBE4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0.97</c:v>
                </c:pt>
                <c:pt idx="1">
                  <c:v>-5.52</c:v>
                </c:pt>
                <c:pt idx="2">
                  <c:v>-1.48</c:v>
                </c:pt>
                <c:pt idx="3">
                  <c:v>0.01</c:v>
                </c:pt>
                <c:pt idx="4">
                  <c:v>-2.5299999999999998</c:v>
                </c:pt>
              </c:numCache>
            </c:numRef>
          </c:val>
          <c:smooth val="0"/>
          <c:extLst>
            <c:ext xmlns:c16="http://schemas.microsoft.com/office/drawing/2014/chart" uri="{C3380CC4-5D6E-409C-BE32-E72D297353CC}">
              <c16:uniqueId val="{00000002-BC7F-46D7-A24E-A42C1EEBE4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F7-4437-8B8C-2221A79A21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F7-4437-8B8C-2221A79A21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F7-4437-8B8C-2221A79A21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8F7-4437-8B8C-2221A79A215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8F7-4437-8B8C-2221A79A215B}"/>
            </c:ext>
          </c:extLst>
        </c:ser>
        <c:ser>
          <c:idx val="5"/>
          <c:order val="5"/>
          <c:tx>
            <c:strRef>
              <c:f>データシート!$A$32</c:f>
              <c:strCache>
                <c:ptCount val="1"/>
                <c:pt idx="0">
                  <c:v>中小企業従業員退職金等共済事業会計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8F7-4437-8B8C-2221A79A215B}"/>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0.24</c:v>
                </c:pt>
                <c:pt idx="4">
                  <c:v>#N/A</c:v>
                </c:pt>
                <c:pt idx="5">
                  <c:v>0.25</c:v>
                </c:pt>
                <c:pt idx="6">
                  <c:v>#N/A</c:v>
                </c:pt>
                <c:pt idx="7">
                  <c:v>0.23</c:v>
                </c:pt>
                <c:pt idx="8">
                  <c:v>#N/A</c:v>
                </c:pt>
                <c:pt idx="9">
                  <c:v>0.23</c:v>
                </c:pt>
              </c:numCache>
            </c:numRef>
          </c:val>
          <c:extLst>
            <c:ext xmlns:c16="http://schemas.microsoft.com/office/drawing/2014/chart" uri="{C3380CC4-5D6E-409C-BE32-E72D297353CC}">
              <c16:uniqueId val="{00000006-68F7-4437-8B8C-2221A79A215B}"/>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0.44</c:v>
                </c:pt>
                <c:pt idx="2">
                  <c:v>#N/A</c:v>
                </c:pt>
                <c:pt idx="3">
                  <c:v>0.61</c:v>
                </c:pt>
                <c:pt idx="4">
                  <c:v>#N/A</c:v>
                </c:pt>
                <c:pt idx="5">
                  <c:v>1.05</c:v>
                </c:pt>
                <c:pt idx="6">
                  <c:v>#N/A</c:v>
                </c:pt>
                <c:pt idx="7">
                  <c:v>0.84</c:v>
                </c:pt>
                <c:pt idx="8">
                  <c:v>#N/A</c:v>
                </c:pt>
                <c:pt idx="9">
                  <c:v>0.75</c:v>
                </c:pt>
              </c:numCache>
            </c:numRef>
          </c:val>
          <c:extLst>
            <c:ext xmlns:c16="http://schemas.microsoft.com/office/drawing/2014/chart" uri="{C3380CC4-5D6E-409C-BE32-E72D297353CC}">
              <c16:uniqueId val="{00000007-68F7-4437-8B8C-2221A79A215B}"/>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c:v>
                </c:pt>
                <c:pt idx="2">
                  <c:v>#N/A</c:v>
                </c:pt>
                <c:pt idx="3">
                  <c:v>1.77</c:v>
                </c:pt>
                <c:pt idx="4">
                  <c:v>#N/A</c:v>
                </c:pt>
                <c:pt idx="5">
                  <c:v>1.46</c:v>
                </c:pt>
                <c:pt idx="6">
                  <c:v>#N/A</c:v>
                </c:pt>
                <c:pt idx="7">
                  <c:v>2.27</c:v>
                </c:pt>
                <c:pt idx="8">
                  <c:v>#N/A</c:v>
                </c:pt>
                <c:pt idx="9">
                  <c:v>2.31</c:v>
                </c:pt>
              </c:numCache>
            </c:numRef>
          </c:val>
          <c:extLst>
            <c:ext xmlns:c16="http://schemas.microsoft.com/office/drawing/2014/chart" uri="{C3380CC4-5D6E-409C-BE32-E72D297353CC}">
              <c16:uniqueId val="{00000008-68F7-4437-8B8C-2221A79A21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8.02</c:v>
                </c:pt>
                <c:pt idx="2">
                  <c:v>#N/A</c:v>
                </c:pt>
                <c:pt idx="3">
                  <c:v>4.53</c:v>
                </c:pt>
                <c:pt idx="4">
                  <c:v>#N/A</c:v>
                </c:pt>
                <c:pt idx="5">
                  <c:v>5.45</c:v>
                </c:pt>
                <c:pt idx="6">
                  <c:v>#N/A</c:v>
                </c:pt>
                <c:pt idx="7">
                  <c:v>5.0199999999999996</c:v>
                </c:pt>
                <c:pt idx="8">
                  <c:v>#N/A</c:v>
                </c:pt>
                <c:pt idx="9">
                  <c:v>4.7</c:v>
                </c:pt>
              </c:numCache>
            </c:numRef>
          </c:val>
          <c:extLst>
            <c:ext xmlns:c16="http://schemas.microsoft.com/office/drawing/2014/chart" uri="{C3380CC4-5D6E-409C-BE32-E72D297353CC}">
              <c16:uniqueId val="{00000009-68F7-4437-8B8C-2221A79A21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6553</c:v>
                </c:pt>
                <c:pt idx="5">
                  <c:v>6395</c:v>
                </c:pt>
                <c:pt idx="8">
                  <c:v>6262</c:v>
                </c:pt>
                <c:pt idx="11">
                  <c:v>6110</c:v>
                </c:pt>
                <c:pt idx="14">
                  <c:v>5991</c:v>
                </c:pt>
              </c:numCache>
            </c:numRef>
          </c:val>
          <c:extLst>
            <c:ext xmlns:c16="http://schemas.microsoft.com/office/drawing/2014/chart" uri="{C3380CC4-5D6E-409C-BE32-E72D297353CC}">
              <c16:uniqueId val="{00000000-BD57-4E7D-A77C-F0086671D7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57-4E7D-A77C-F0086671D7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84</c:v>
                </c:pt>
                <c:pt idx="3">
                  <c:v>73</c:v>
                </c:pt>
                <c:pt idx="6">
                  <c:v>15</c:v>
                </c:pt>
                <c:pt idx="9">
                  <c:v>15</c:v>
                </c:pt>
                <c:pt idx="12">
                  <c:v>15</c:v>
                </c:pt>
              </c:numCache>
            </c:numRef>
          </c:val>
          <c:extLst>
            <c:ext xmlns:c16="http://schemas.microsoft.com/office/drawing/2014/chart" uri="{C3380CC4-5D6E-409C-BE32-E72D297353CC}">
              <c16:uniqueId val="{00000002-BD57-4E7D-A77C-F0086671D7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169</c:v>
                </c:pt>
                <c:pt idx="3">
                  <c:v>101</c:v>
                </c:pt>
                <c:pt idx="6">
                  <c:v>87</c:v>
                </c:pt>
                <c:pt idx="9">
                  <c:v>95</c:v>
                </c:pt>
                <c:pt idx="12">
                  <c:v>100</c:v>
                </c:pt>
              </c:numCache>
            </c:numRef>
          </c:val>
          <c:extLst>
            <c:ext xmlns:c16="http://schemas.microsoft.com/office/drawing/2014/chart" uri="{C3380CC4-5D6E-409C-BE32-E72D297353CC}">
              <c16:uniqueId val="{00000003-BD57-4E7D-A77C-F0086671D7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57-4E7D-A77C-F0086671D7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27</c:v>
                </c:pt>
                <c:pt idx="3">
                  <c:v>27</c:v>
                </c:pt>
                <c:pt idx="6">
                  <c:v>27</c:v>
                </c:pt>
                <c:pt idx="9">
                  <c:v>27</c:v>
                </c:pt>
                <c:pt idx="12">
                  <c:v>87</c:v>
                </c:pt>
              </c:numCache>
            </c:numRef>
          </c:val>
          <c:extLst>
            <c:ext xmlns:c16="http://schemas.microsoft.com/office/drawing/2014/chart" uri="{C3380CC4-5D6E-409C-BE32-E72D297353CC}">
              <c16:uniqueId val="{00000005-BD57-4E7D-A77C-F0086671D7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57-4E7D-A77C-F0086671D7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3167</c:v>
                </c:pt>
                <c:pt idx="3">
                  <c:v>3252</c:v>
                </c:pt>
                <c:pt idx="6">
                  <c:v>3360</c:v>
                </c:pt>
                <c:pt idx="9">
                  <c:v>3403</c:v>
                </c:pt>
                <c:pt idx="12">
                  <c:v>3201</c:v>
                </c:pt>
              </c:numCache>
            </c:numRef>
          </c:val>
          <c:extLst>
            <c:ext xmlns:c16="http://schemas.microsoft.com/office/drawing/2014/chart" uri="{C3380CC4-5D6E-409C-BE32-E72D297353CC}">
              <c16:uniqueId val="{00000007-BD57-4E7D-A77C-F0086671D7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-3106</c:v>
                </c:pt>
                <c:pt idx="2">
                  <c:v>#N/A</c:v>
                </c:pt>
                <c:pt idx="3">
                  <c:v>#N/A</c:v>
                </c:pt>
                <c:pt idx="4">
                  <c:v>-2942</c:v>
                </c:pt>
                <c:pt idx="5">
                  <c:v>#N/A</c:v>
                </c:pt>
                <c:pt idx="6">
                  <c:v>#N/A</c:v>
                </c:pt>
                <c:pt idx="7">
                  <c:v>-2773</c:v>
                </c:pt>
                <c:pt idx="8">
                  <c:v>#N/A</c:v>
                </c:pt>
                <c:pt idx="9">
                  <c:v>#N/A</c:v>
                </c:pt>
                <c:pt idx="10">
                  <c:v>-2570</c:v>
                </c:pt>
                <c:pt idx="11">
                  <c:v>#N/A</c:v>
                </c:pt>
                <c:pt idx="12">
                  <c:v>#N/A</c:v>
                </c:pt>
                <c:pt idx="13">
                  <c:v>-2588</c:v>
                </c:pt>
                <c:pt idx="14">
                  <c:v>#N/A</c:v>
                </c:pt>
              </c:numCache>
            </c:numRef>
          </c:val>
          <c:smooth val="0"/>
          <c:extLst>
            <c:ext xmlns:c16="http://schemas.microsoft.com/office/drawing/2014/chart" uri="{C3380CC4-5D6E-409C-BE32-E72D297353CC}">
              <c16:uniqueId val="{00000008-BD57-4E7D-A77C-F0086671D7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69012</c:v>
                </c:pt>
                <c:pt idx="5">
                  <c:v>64148</c:v>
                </c:pt>
                <c:pt idx="8">
                  <c:v>59183</c:v>
                </c:pt>
                <c:pt idx="11">
                  <c:v>54224</c:v>
                </c:pt>
                <c:pt idx="14">
                  <c:v>49380</c:v>
                </c:pt>
              </c:numCache>
            </c:numRef>
          </c:val>
          <c:extLst>
            <c:ext xmlns:c16="http://schemas.microsoft.com/office/drawing/2014/chart" uri="{C3380CC4-5D6E-409C-BE32-E72D297353CC}">
              <c16:uniqueId val="{00000000-8A88-4F3E-B5F8-5C02CA8B8F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A88-4F3E-B5F8-5C02CA8B8F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57237</c:v>
                </c:pt>
                <c:pt idx="5">
                  <c:v>57755</c:v>
                </c:pt>
                <c:pt idx="8">
                  <c:v>59301</c:v>
                </c:pt>
                <c:pt idx="11">
                  <c:v>62657</c:v>
                </c:pt>
                <c:pt idx="14">
                  <c:v>66420</c:v>
                </c:pt>
              </c:numCache>
            </c:numRef>
          </c:val>
          <c:extLst>
            <c:ext xmlns:c16="http://schemas.microsoft.com/office/drawing/2014/chart" uri="{C3380CC4-5D6E-409C-BE32-E72D297353CC}">
              <c16:uniqueId val="{00000002-8A88-4F3E-B5F8-5C02CA8B8F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88-4F3E-B5F8-5C02CA8B8F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88-4F3E-B5F8-5C02CA8B8F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88-4F3E-B5F8-5C02CA8B8F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16761</c:v>
                </c:pt>
                <c:pt idx="3">
                  <c:v>17118</c:v>
                </c:pt>
                <c:pt idx="6">
                  <c:v>16773</c:v>
                </c:pt>
                <c:pt idx="9">
                  <c:v>15154</c:v>
                </c:pt>
                <c:pt idx="12">
                  <c:v>13977</c:v>
                </c:pt>
              </c:numCache>
            </c:numRef>
          </c:val>
          <c:extLst>
            <c:ext xmlns:c16="http://schemas.microsoft.com/office/drawing/2014/chart" uri="{C3380CC4-5D6E-409C-BE32-E72D297353CC}">
              <c16:uniqueId val="{00000006-8A88-4F3E-B5F8-5C02CA8B8F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1003</c:v>
                </c:pt>
                <c:pt idx="3">
                  <c:v>1052</c:v>
                </c:pt>
                <c:pt idx="6">
                  <c:v>1232</c:v>
                </c:pt>
                <c:pt idx="9">
                  <c:v>1208</c:v>
                </c:pt>
                <c:pt idx="12">
                  <c:v>1247</c:v>
                </c:pt>
              </c:numCache>
            </c:numRef>
          </c:val>
          <c:extLst>
            <c:ext xmlns:c16="http://schemas.microsoft.com/office/drawing/2014/chart" uri="{C3380CC4-5D6E-409C-BE32-E72D297353CC}">
              <c16:uniqueId val="{00000007-8A88-4F3E-B5F8-5C02CA8B8F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A88-4F3E-B5F8-5C02CA8B8F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1498</c:v>
                </c:pt>
                <c:pt idx="3">
                  <c:v>1382</c:v>
                </c:pt>
                <c:pt idx="6">
                  <c:v>1450</c:v>
                </c:pt>
                <c:pt idx="9">
                  <c:v>1320</c:v>
                </c:pt>
                <c:pt idx="12">
                  <c:v>1258</c:v>
                </c:pt>
              </c:numCache>
            </c:numRef>
          </c:val>
          <c:extLst>
            <c:ext xmlns:c16="http://schemas.microsoft.com/office/drawing/2014/chart" uri="{C3380CC4-5D6E-409C-BE32-E72D297353CC}">
              <c16:uniqueId val="{00000009-8A88-4F3E-B5F8-5C02CA8B8F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25844</c:v>
                </c:pt>
                <c:pt idx="3">
                  <c:v>27763</c:v>
                </c:pt>
                <c:pt idx="6">
                  <c:v>27576</c:v>
                </c:pt>
                <c:pt idx="9">
                  <c:v>28357</c:v>
                </c:pt>
                <c:pt idx="12">
                  <c:v>27885</c:v>
                </c:pt>
              </c:numCache>
            </c:numRef>
          </c:val>
          <c:extLst>
            <c:ext xmlns:c16="http://schemas.microsoft.com/office/drawing/2014/chart" uri="{C3380CC4-5D6E-409C-BE32-E72D297353CC}">
              <c16:uniqueId val="{0000000A-8A88-4F3E-B5F8-5C02CA8B8F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88-4F3E-B5F8-5C02CA8B8F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15661</c:v>
                </c:pt>
                <c:pt idx="1">
                  <c:v>17969</c:v>
                </c:pt>
                <c:pt idx="2">
                  <c:v>18275</c:v>
                </c:pt>
              </c:numCache>
            </c:numRef>
          </c:val>
          <c:extLst>
            <c:ext xmlns:c16="http://schemas.microsoft.com/office/drawing/2014/chart" uri="{C3380CC4-5D6E-409C-BE32-E72D297353CC}">
              <c16:uniqueId val="{00000000-0811-4DD6-B8F6-13FD3FDDD2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1329</c:v>
                </c:pt>
                <c:pt idx="1">
                  <c:v>1530</c:v>
                </c:pt>
                <c:pt idx="2">
                  <c:v>994</c:v>
                </c:pt>
              </c:numCache>
            </c:numRef>
          </c:val>
          <c:extLst>
            <c:ext xmlns:c16="http://schemas.microsoft.com/office/drawing/2014/chart" uri="{C3380CC4-5D6E-409C-BE32-E72D297353CC}">
              <c16:uniqueId val="{00000001-0811-4DD6-B8F6-13FD3FDDD2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39502</c:v>
                </c:pt>
                <c:pt idx="1">
                  <c:v>40362</c:v>
                </c:pt>
                <c:pt idx="2">
                  <c:v>43980</c:v>
                </c:pt>
              </c:numCache>
            </c:numRef>
          </c:val>
          <c:extLst>
            <c:ext xmlns:c16="http://schemas.microsoft.com/office/drawing/2014/chart" uri="{C3380CC4-5D6E-409C-BE32-E72D297353CC}">
              <c16:uniqueId val="{00000002-0811-4DD6-B8F6-13FD3FDDD2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元利償還金は、計画的な区債活用により概ね</a:t>
          </a:r>
          <a:r>
            <a:rPr kumimoji="1" lang="en-US" altLang="ja-JP" sz="1300">
              <a:latin typeface="ＭＳ ゴシック" pitchFamily="49" charset="-128"/>
              <a:ea typeface="ＭＳ ゴシック" pitchFamily="49" charset="-128"/>
            </a:rPr>
            <a:t>30</a:t>
          </a:r>
        </a:p>
        <a:p>
          <a:r>
            <a:rPr kumimoji="1" lang="ja-JP" altLang="en-US" sz="1300">
              <a:latin typeface="ＭＳ ゴシック" pitchFamily="49" charset="-128"/>
              <a:ea typeface="ＭＳ ゴシック" pitchFamily="49" charset="-128"/>
            </a:rPr>
            <a:t>億円から</a:t>
          </a:r>
          <a:r>
            <a:rPr kumimoji="1" lang="en-US" altLang="ja-JP" sz="1300">
              <a:latin typeface="ＭＳ ゴシック" pitchFamily="49" charset="-128"/>
              <a:ea typeface="ＭＳ ゴシック" pitchFamily="49" charset="-128"/>
            </a:rPr>
            <a:t>40</a:t>
          </a:r>
          <a:r>
            <a:rPr kumimoji="1" lang="ja-JP" altLang="en-US" sz="1300">
              <a:latin typeface="ＭＳ ゴシック" pitchFamily="49" charset="-128"/>
              <a:ea typeface="ＭＳ ゴシック" pitchFamily="49" charset="-128"/>
            </a:rPr>
            <a:t>億円の範囲で推移している。算入公債</a:t>
          </a:r>
        </a:p>
        <a:p>
          <a:r>
            <a:rPr kumimoji="1" lang="ja-JP" altLang="en-US" sz="1300">
              <a:latin typeface="ＭＳ ゴシック" pitchFamily="49" charset="-128"/>
              <a:ea typeface="ＭＳ ゴシック" pitchFamily="49" charset="-128"/>
            </a:rPr>
            <a:t>費等は、北区には不交付の地方交付税での基準財</a:t>
          </a:r>
        </a:p>
        <a:p>
          <a:r>
            <a:rPr kumimoji="1" lang="ja-JP" altLang="en-US" sz="1300">
              <a:latin typeface="ＭＳ ゴシック" pitchFamily="49" charset="-128"/>
              <a:ea typeface="ＭＳ ゴシック" pitchFamily="49" charset="-128"/>
            </a:rPr>
            <a:t>政需要額に算入される区債償還経費を差し引いた</a:t>
          </a:r>
        </a:p>
        <a:p>
          <a:r>
            <a:rPr kumimoji="1" lang="ja-JP" altLang="en-US" sz="1300">
              <a:latin typeface="ＭＳ ゴシック" pitchFamily="49" charset="-128"/>
              <a:ea typeface="ＭＳ ゴシック" pitchFamily="49" charset="-128"/>
            </a:rPr>
            <a:t>上で実質公債費比率を算定しており、約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千万</a:t>
          </a:r>
        </a:p>
        <a:p>
          <a:r>
            <a:rPr kumimoji="1" lang="ja-JP" altLang="en-US" sz="1300">
              <a:latin typeface="ＭＳ ゴシック" pitchFamily="49" charset="-128"/>
              <a:ea typeface="ＭＳ ゴシック" pitchFamily="49" charset="-128"/>
            </a:rPr>
            <a:t>円の減少となった。実質公債費比率の分子は、元</a:t>
          </a:r>
        </a:p>
        <a:p>
          <a:r>
            <a:rPr kumimoji="1" lang="ja-JP" altLang="en-US" sz="1300">
              <a:latin typeface="ＭＳ ゴシック" pitchFamily="49" charset="-128"/>
              <a:ea typeface="ＭＳ ゴシック" pitchFamily="49" charset="-128"/>
            </a:rPr>
            <a:t>利償還金等を算入公債費等が上回るため▲となっ</a:t>
          </a:r>
        </a:p>
        <a:p>
          <a:r>
            <a:rPr kumimoji="1" lang="ja-JP" altLang="en-US" sz="1300">
              <a:latin typeface="ＭＳ ゴシック" pitchFamily="49" charset="-128"/>
              <a:ea typeface="ＭＳ ゴシック" pitchFamily="49" charset="-128"/>
            </a:rPr>
            <a:t>ている。今後も適切な区債活用と計画的償還で改</a:t>
          </a:r>
        </a:p>
        <a:p>
          <a:r>
            <a:rPr kumimoji="1" lang="ja-JP" altLang="en-US" sz="1300">
              <a:latin typeface="ＭＳ ゴシック" pitchFamily="49" charset="-128"/>
              <a:ea typeface="ＭＳ ゴシック" pitchFamily="49" charset="-128"/>
            </a:rPr>
            <a:t>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計画的な償還を行っているが、後年度の償還経費を前倒して積み立てたことにより、減債基金残高が増加している。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一般会計等に係る地方債の現在高は、地方債発行額が償還額を下回ったことにより減少した。債務負担行為に基づく支出予定額は北区土地開発公社からの用地取得の減などにより減少した。退職手当負担見込額は職員の平均勤続年数の減などにより減少した。充当可能基金は基金の計画的な積立てにより増加した。将来負担額から差し引く基準財政需要額算入見込額は、北区は不交付の地方交付税基準財政需要額に算入見込みの区債償還経費の減により減少している。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・学校改築基金や施設建設基金の増等により、基金全体が約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・景気変動等のリスクに備え、財政調整基金に着実な積立てを行っていくとともに、個々の特定目的基金についても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今後の事業計画を踏まえながら、着実に積立てを行っていく。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・施設建設基金：公共用施設等の建設のため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・学校改築基金：学校を改築するため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・まちづくり基金：区の総合的なまちづくりのため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・施設建設基金：新庁舎建設等に備え約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・学校改築基金：学校改築事業に充当するために約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億円を取り崩した一方、学校改築需要に備え約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・まちづくり基金：十条まちづくり事業に充当するために約９億円を取り崩したため、減少した。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・今後の学校改築需要、新庁舎建設をはじめとする施設建設、十条や王子のまちづくりなどの事業計画を踏まえながら、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各特定目的基金について、必要かつ適切な積立てを行っていく。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・特別区税や地方特例交付金等の増により、積立額が取崩し額を上回ったため、増加となった。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・景気変動による減収、多発する自然災害等に備え、今後も着実な積立てを行っていく。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・地方債の償還のため、約５億円を取り崩したことにより、減少した。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・地方債残高を踏まえ、計画的な積立てを行っていく。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353,908
330,358
20.61
155,362,671
150,982,821
4,283,006
91,036,280
27,297,016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となり、特別区税の歳入に占める割合が</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％と類似団体平均を大きく下回るなど、低い水準で推移している。一方で、特別区交付金（都区財政調整交付金）は歳入の</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59531</xdr:rowOff>
    </xdr:from>
    <xdr:to>
      <xdr:col>23</xdr:col>
      <xdr:colOff>133350</xdr:colOff>
      <xdr:row>44</xdr:row>
      <xdr:rowOff>74613</xdr:rowOff>
    </xdr:to>
    <xdr:cxnSp macro="">
      <xdr:nvCxnSpPr>
        <xdr:cNvPr id="73" name="直線コネクタ 72"/>
        <xdr:cNvCxnSpPr/>
      </xdr:nvCxnSpPr>
      <xdr:spPr>
        <a:xfrm>
          <a:off x="4114800" y="760333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59531</xdr:rowOff>
    </xdr:to>
    <xdr:cxnSp macro="">
      <xdr:nvCxnSpPr>
        <xdr:cNvPr id="76" name="直線コネクタ 75"/>
        <xdr:cNvCxnSpPr/>
      </xdr:nvCxnSpPr>
      <xdr:spPr>
        <a:xfrm>
          <a:off x="3225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59531</xdr:rowOff>
    </xdr:to>
    <xdr:cxnSp macro="">
      <xdr:nvCxnSpPr>
        <xdr:cNvPr id="79" name="直線コネクタ 78"/>
        <xdr:cNvCxnSpPr/>
      </xdr:nvCxnSpPr>
      <xdr:spPr>
        <a:xfrm flipV="1">
          <a:off x="2336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59531</xdr:rowOff>
    </xdr:from>
    <xdr:to>
      <xdr:col>11</xdr:col>
      <xdr:colOff>31750</xdr:colOff>
      <xdr:row>44</xdr:row>
      <xdr:rowOff>74613</xdr:rowOff>
    </xdr:to>
    <xdr:cxnSp macro="">
      <xdr:nvCxnSpPr>
        <xdr:cNvPr id="82" name="直線コネクタ 81"/>
        <xdr:cNvCxnSpPr/>
      </xdr:nvCxnSpPr>
      <xdr:spPr>
        <a:xfrm flipV="1">
          <a:off x="1447800" y="76033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23813</xdr:rowOff>
    </xdr:from>
    <xdr:to>
      <xdr:col>23</xdr:col>
      <xdr:colOff>184150</xdr:colOff>
      <xdr:row>44</xdr:row>
      <xdr:rowOff>125413</xdr:rowOff>
    </xdr:to>
    <xdr:sp macro="" textlink="">
      <xdr:nvSpPr>
        <xdr:cNvPr id="92" name="楕円 91"/>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91140</xdr:rowOff>
    </xdr:from>
    <xdr:ext cx="762000" cy="259045"/>
    <xdr:sp macro="" textlink="">
      <xdr:nvSpPr>
        <xdr:cNvPr id="93" name="財政力該当値テキスト"/>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8731</xdr:rowOff>
    </xdr:from>
    <xdr:to>
      <xdr:col>19</xdr:col>
      <xdr:colOff>184150</xdr:colOff>
      <xdr:row>44</xdr:row>
      <xdr:rowOff>110331</xdr:rowOff>
    </xdr:to>
    <xdr:sp macro="" textlink="">
      <xdr:nvSpPr>
        <xdr:cNvPr id="94" name="楕円 93"/>
        <xdr:cNvSpPr/>
      </xdr:nvSpPr>
      <xdr:spPr>
        <a:xfrm>
          <a:off x="4064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95108</xdr:rowOff>
    </xdr:from>
    <xdr:ext cx="736600" cy="259045"/>
    <xdr:sp macro="" textlink="">
      <xdr:nvSpPr>
        <xdr:cNvPr id="95" name="テキスト ボックス 94"/>
        <xdr:cNvSpPr txBox="1"/>
      </xdr:nvSpPr>
      <xdr:spPr>
        <a:xfrm>
          <a:off x="3733800" y="763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6" name="楕円 95"/>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7" name="テキスト ボックス 96"/>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8731</xdr:rowOff>
    </xdr:from>
    <xdr:to>
      <xdr:col>11</xdr:col>
      <xdr:colOff>82550</xdr:colOff>
      <xdr:row>44</xdr:row>
      <xdr:rowOff>110331</xdr:rowOff>
    </xdr:to>
    <xdr:sp macro="" textlink="">
      <xdr:nvSpPr>
        <xdr:cNvPr id="98" name="楕円 97"/>
        <xdr:cNvSpPr/>
      </xdr:nvSpPr>
      <xdr:spPr>
        <a:xfrm>
          <a:off x="2286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95108</xdr:rowOff>
    </xdr:from>
    <xdr:ext cx="762000" cy="259045"/>
    <xdr:sp macro="" textlink="">
      <xdr:nvSpPr>
        <xdr:cNvPr id="99" name="テキスト ボックス 98"/>
        <xdr:cNvSpPr txBox="1"/>
      </xdr:nvSpPr>
      <xdr:spPr>
        <a:xfrm>
          <a:off x="1955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100" name="楕円 99"/>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1" name="テキスト ボックス 100"/>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83.0</a:t>
          </a:r>
          <a:r>
            <a:rPr kumimoji="1" lang="ja-JP" altLang="en-US" sz="1300">
              <a:latin typeface="ＭＳ Ｐゴシック" panose="020B0600070205080204" pitchFamily="50" charset="-128"/>
              <a:ea typeface="ＭＳ Ｐゴシック" panose="020B0600070205080204" pitchFamily="50" charset="-128"/>
            </a:rPr>
            <a:t>％となった。これは、特別区税及び地方特例交付金等の増などにより経常的一般財源等が増加したものの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、放課後子ども総合プラン推進事業費等の増</a:t>
          </a:r>
          <a:r>
            <a:rPr kumimoji="1" lang="ja-JP" altLang="en-US" sz="1300">
              <a:latin typeface="ＭＳ Ｐゴシック" panose="020B0600070205080204" pitchFamily="50" charset="-128"/>
              <a:ea typeface="ＭＳ Ｐゴシック" panose="020B0600070205080204" pitchFamily="50" charset="-128"/>
            </a:rPr>
            <a:t>による物件費の増などにより、経常的な経費に充当した一般財源等の増加がそれを上回ったことによる。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引き続き、収納対策の充実や「北区経営改革プラン２０２０」の実行に全力を挙げて取り組み、適正水準とされる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％の範囲に収めるよう努める。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66</xdr:row>
      <xdr:rowOff>10160</xdr:rowOff>
    </xdr:to>
    <xdr:cxnSp macro="">
      <xdr:nvCxnSpPr>
        <xdr:cNvPr id="134" name="直線コネクタ 133"/>
        <xdr:cNvCxnSpPr/>
      </xdr:nvCxnSpPr>
      <xdr:spPr>
        <a:xfrm>
          <a:off x="4114800" y="1119073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67</xdr:row>
      <xdr:rowOff>51054</xdr:rowOff>
    </xdr:to>
    <xdr:cxnSp macro="">
      <xdr:nvCxnSpPr>
        <xdr:cNvPr id="137" name="直線コネクタ 136"/>
        <xdr:cNvCxnSpPr/>
      </xdr:nvCxnSpPr>
      <xdr:spPr>
        <a:xfrm flipV="1">
          <a:off x="3225800" y="1119073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22098</xdr:rowOff>
    </xdr:from>
    <xdr:to>
      <xdr:col>15</xdr:col>
      <xdr:colOff>82550</xdr:colOff>
      <xdr:row>67</xdr:row>
      <xdr:rowOff>51054</xdr:rowOff>
    </xdr:to>
    <xdr:cxnSp macro="">
      <xdr:nvCxnSpPr>
        <xdr:cNvPr id="140" name="直線コネクタ 139"/>
        <xdr:cNvCxnSpPr/>
      </xdr:nvCxnSpPr>
      <xdr:spPr>
        <a:xfrm>
          <a:off x="2336800" y="1150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67</xdr:row>
      <xdr:rowOff>22098</xdr:rowOff>
    </xdr:to>
    <xdr:cxnSp macro="">
      <xdr:nvCxnSpPr>
        <xdr:cNvPr id="143" name="直線コネクタ 142"/>
        <xdr:cNvCxnSpPr/>
      </xdr:nvCxnSpPr>
      <xdr:spPr>
        <a:xfrm>
          <a:off x="1447800" y="113644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3" name="楕円 152"/>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4"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5" name="楕円 154"/>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6" name="テキスト ボックス 155"/>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254</xdr:rowOff>
    </xdr:from>
    <xdr:to>
      <xdr:col>15</xdr:col>
      <xdr:colOff>133350</xdr:colOff>
      <xdr:row>67</xdr:row>
      <xdr:rowOff>101854</xdr:rowOff>
    </xdr:to>
    <xdr:sp macro="" textlink="">
      <xdr:nvSpPr>
        <xdr:cNvPr id="157" name="楕円 156"/>
        <xdr:cNvSpPr/>
      </xdr:nvSpPr>
      <xdr:spPr>
        <a:xfrm>
          <a:off x="3175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86631</xdr:rowOff>
    </xdr:from>
    <xdr:ext cx="762000" cy="259045"/>
    <xdr:sp macro="" textlink="">
      <xdr:nvSpPr>
        <xdr:cNvPr id="158" name="テキスト ボックス 157"/>
        <xdr:cNvSpPr txBox="1"/>
      </xdr:nvSpPr>
      <xdr:spPr>
        <a:xfrm>
          <a:off x="2844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142748</xdr:rowOff>
    </xdr:from>
    <xdr:to>
      <xdr:col>11</xdr:col>
      <xdr:colOff>82550</xdr:colOff>
      <xdr:row>67</xdr:row>
      <xdr:rowOff>72898</xdr:rowOff>
    </xdr:to>
    <xdr:sp macro="" textlink="">
      <xdr:nvSpPr>
        <xdr:cNvPr id="159" name="楕円 158"/>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57675</xdr:rowOff>
    </xdr:from>
    <xdr:ext cx="762000" cy="259045"/>
    <xdr:sp macro="" textlink="">
      <xdr:nvSpPr>
        <xdr:cNvPr id="160" name="テキスト ボックス 159"/>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169418</xdr:rowOff>
    </xdr:from>
    <xdr:to>
      <xdr:col>7</xdr:col>
      <xdr:colOff>31750</xdr:colOff>
      <xdr:row>66</xdr:row>
      <xdr:rowOff>99568</xdr:rowOff>
    </xdr:to>
    <xdr:sp macro="" textlink="">
      <xdr:nvSpPr>
        <xdr:cNvPr id="161" name="楕円 160"/>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84345</xdr:rowOff>
    </xdr:from>
    <xdr:ext cx="762000" cy="259045"/>
    <xdr:sp macro="" textlink="">
      <xdr:nvSpPr>
        <xdr:cNvPr id="162" name="テキスト ボックス 161"/>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人口１人当たりの人件費・物件費等決算額は、新基幹系システム構築経費等による物件費の増により、前年度より</a:t>
          </a:r>
          <a:r>
            <a:rPr kumimoji="1" lang="en-US" altLang="ja-JP" sz="1300">
              <a:latin typeface="ＭＳ Ｐゴシック" panose="020B0600070205080204" pitchFamily="50" charset="-128"/>
              <a:ea typeface="ＭＳ Ｐゴシック" panose="020B0600070205080204" pitchFamily="50" charset="-128"/>
            </a:rPr>
            <a:t>5,906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135,077</a:t>
          </a:r>
          <a:r>
            <a:rPr kumimoji="1" lang="ja-JP" altLang="en-US" sz="1300">
              <a:latin typeface="ＭＳ Ｐゴシック" panose="020B0600070205080204" pitchFamily="50" charset="-128"/>
              <a:ea typeface="ＭＳ Ｐゴシック" panose="020B0600070205080204" pitchFamily="50" charset="-128"/>
            </a:rPr>
            <a:t>円となった。維持補修費については、施設の経年劣化により今後増加していくことが見込まれるが、「北区公共施設等総合管理計画」による公共施設の総量削減を推進するとともに、計画的な維持保全に努め、適切な管理を行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134429</xdr:rowOff>
    </xdr:from>
    <xdr:to>
      <xdr:col>23</xdr:col>
      <xdr:colOff>133350</xdr:colOff>
      <xdr:row>81</xdr:row>
      <xdr:rowOff>162931</xdr:rowOff>
    </xdr:to>
    <xdr:cxnSp macro="">
      <xdr:nvCxnSpPr>
        <xdr:cNvPr id="195" name="直線コネクタ 194"/>
        <xdr:cNvCxnSpPr/>
      </xdr:nvCxnSpPr>
      <xdr:spPr>
        <a:xfrm>
          <a:off x="4114800" y="14021879"/>
          <a:ext cx="838200" cy="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132190</xdr:rowOff>
    </xdr:from>
    <xdr:to>
      <xdr:col>19</xdr:col>
      <xdr:colOff>133350</xdr:colOff>
      <xdr:row>81</xdr:row>
      <xdr:rowOff>134429</xdr:rowOff>
    </xdr:to>
    <xdr:cxnSp macro="">
      <xdr:nvCxnSpPr>
        <xdr:cNvPr id="198" name="直線コネクタ 197"/>
        <xdr:cNvCxnSpPr/>
      </xdr:nvCxnSpPr>
      <xdr:spPr>
        <a:xfrm>
          <a:off x="3225800" y="14019640"/>
          <a:ext cx="8890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132190</xdr:rowOff>
    </xdr:from>
    <xdr:to>
      <xdr:col>15</xdr:col>
      <xdr:colOff>82550</xdr:colOff>
      <xdr:row>81</xdr:row>
      <xdr:rowOff>139410</xdr:rowOff>
    </xdr:to>
    <xdr:cxnSp macro="">
      <xdr:nvCxnSpPr>
        <xdr:cNvPr id="201" name="直線コネクタ 200"/>
        <xdr:cNvCxnSpPr/>
      </xdr:nvCxnSpPr>
      <xdr:spPr>
        <a:xfrm flipV="1">
          <a:off x="2336800" y="1401964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139410</xdr:rowOff>
    </xdr:from>
    <xdr:to>
      <xdr:col>11</xdr:col>
      <xdr:colOff>31750</xdr:colOff>
      <xdr:row>81</xdr:row>
      <xdr:rowOff>141891</xdr:rowOff>
    </xdr:to>
    <xdr:cxnSp macro="">
      <xdr:nvCxnSpPr>
        <xdr:cNvPr id="204" name="直線コネクタ 203"/>
        <xdr:cNvCxnSpPr/>
      </xdr:nvCxnSpPr>
      <xdr:spPr>
        <a:xfrm flipV="1">
          <a:off x="1447800" y="14026860"/>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112131</xdr:rowOff>
    </xdr:from>
    <xdr:to>
      <xdr:col>23</xdr:col>
      <xdr:colOff>184150</xdr:colOff>
      <xdr:row>82</xdr:row>
      <xdr:rowOff>42281</xdr:rowOff>
    </xdr:to>
    <xdr:sp macro="" textlink="">
      <xdr:nvSpPr>
        <xdr:cNvPr id="214" name="楕円 213"/>
        <xdr:cNvSpPr/>
      </xdr:nvSpPr>
      <xdr:spPr>
        <a:xfrm>
          <a:off x="4902200" y="13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160408</xdr:rowOff>
    </xdr:from>
    <xdr:ext cx="762000" cy="259045"/>
    <xdr:sp macro="" textlink="">
      <xdr:nvSpPr>
        <xdr:cNvPr id="215" name="人件費・物件費等の状況該当値テキスト"/>
        <xdr:cNvSpPr txBox="1"/>
      </xdr:nvSpPr>
      <xdr:spPr>
        <a:xfrm>
          <a:off x="5041900" y="1404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83629</xdr:rowOff>
    </xdr:from>
    <xdr:to>
      <xdr:col>19</xdr:col>
      <xdr:colOff>184150</xdr:colOff>
      <xdr:row>82</xdr:row>
      <xdr:rowOff>13779</xdr:rowOff>
    </xdr:to>
    <xdr:sp macro="" textlink="">
      <xdr:nvSpPr>
        <xdr:cNvPr id="216" name="楕円 215"/>
        <xdr:cNvSpPr/>
      </xdr:nvSpPr>
      <xdr:spPr>
        <a:xfrm>
          <a:off x="4064000" y="139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170006</xdr:rowOff>
    </xdr:from>
    <xdr:ext cx="736600" cy="259045"/>
    <xdr:sp macro="" textlink="">
      <xdr:nvSpPr>
        <xdr:cNvPr id="217" name="テキスト ボックス 216"/>
        <xdr:cNvSpPr txBox="1"/>
      </xdr:nvSpPr>
      <xdr:spPr>
        <a:xfrm>
          <a:off x="3733800" y="14057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81390</xdr:rowOff>
    </xdr:from>
    <xdr:to>
      <xdr:col>15</xdr:col>
      <xdr:colOff>133350</xdr:colOff>
      <xdr:row>82</xdr:row>
      <xdr:rowOff>11540</xdr:rowOff>
    </xdr:to>
    <xdr:sp macro="" textlink="">
      <xdr:nvSpPr>
        <xdr:cNvPr id="218" name="楕円 217"/>
        <xdr:cNvSpPr/>
      </xdr:nvSpPr>
      <xdr:spPr>
        <a:xfrm>
          <a:off x="3175000" y="13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167767</xdr:rowOff>
    </xdr:from>
    <xdr:ext cx="762000" cy="259045"/>
    <xdr:sp macro="" textlink="">
      <xdr:nvSpPr>
        <xdr:cNvPr id="219" name="テキスト ボックス 218"/>
        <xdr:cNvSpPr txBox="1"/>
      </xdr:nvSpPr>
      <xdr:spPr>
        <a:xfrm>
          <a:off x="2844800" y="140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88610</xdr:rowOff>
    </xdr:from>
    <xdr:to>
      <xdr:col>11</xdr:col>
      <xdr:colOff>82550</xdr:colOff>
      <xdr:row>82</xdr:row>
      <xdr:rowOff>18760</xdr:rowOff>
    </xdr:to>
    <xdr:sp macro="" textlink="">
      <xdr:nvSpPr>
        <xdr:cNvPr id="220" name="楕円 219"/>
        <xdr:cNvSpPr/>
      </xdr:nvSpPr>
      <xdr:spPr>
        <a:xfrm>
          <a:off x="2286000" y="139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3537</xdr:rowOff>
    </xdr:from>
    <xdr:ext cx="762000" cy="259045"/>
    <xdr:sp macro="" textlink="">
      <xdr:nvSpPr>
        <xdr:cNvPr id="221" name="テキスト ボックス 220"/>
        <xdr:cNvSpPr txBox="1"/>
      </xdr:nvSpPr>
      <xdr:spPr>
        <a:xfrm>
          <a:off x="1955800" y="14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91091</xdr:rowOff>
    </xdr:from>
    <xdr:to>
      <xdr:col>7</xdr:col>
      <xdr:colOff>31750</xdr:colOff>
      <xdr:row>82</xdr:row>
      <xdr:rowOff>21241</xdr:rowOff>
    </xdr:to>
    <xdr:sp macro="" textlink="">
      <xdr:nvSpPr>
        <xdr:cNvPr id="222" name="楕円 221"/>
        <xdr:cNvSpPr/>
      </xdr:nvSpPr>
      <xdr:spPr>
        <a:xfrm>
          <a:off x="1397000" y="139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6018</xdr:rowOff>
    </xdr:from>
    <xdr:ext cx="762000" cy="259045"/>
    <xdr:sp macro="" textlink="">
      <xdr:nvSpPr>
        <xdr:cNvPr id="223" name="テキスト ボックス 222"/>
        <xdr:cNvSpPr txBox="1"/>
      </xdr:nvSpPr>
      <xdr:spPr>
        <a:xfrm>
          <a:off x="1066800" y="140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となった。給与については、特別区人事委員会勧告による特別区共通の給料表を使用しており、今後も特別区として給与体系の再構築を進め、総人件費の抑制に努めていく。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84</xdr:row>
      <xdr:rowOff>106680</xdr:rowOff>
    </xdr:to>
    <xdr:cxnSp macro="">
      <xdr:nvCxnSpPr>
        <xdr:cNvPr id="255" name="直線コネクタ 254"/>
        <xdr:cNvCxnSpPr/>
      </xdr:nvCxnSpPr>
      <xdr:spPr>
        <a:xfrm flipV="1">
          <a:off x="16179800" y="14074139"/>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86</xdr:row>
      <xdr:rowOff>5080</xdr:rowOff>
    </xdr:to>
    <xdr:cxnSp macro="">
      <xdr:nvCxnSpPr>
        <xdr:cNvPr id="258" name="直線コネクタ 257"/>
        <xdr:cNvCxnSpPr/>
      </xdr:nvCxnSpPr>
      <xdr:spPr>
        <a:xfrm flipV="1">
          <a:off x="15290800" y="145084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86</xdr:row>
      <xdr:rowOff>5080</xdr:rowOff>
    </xdr:to>
    <xdr:cxnSp macro="">
      <xdr:nvCxnSpPr>
        <xdr:cNvPr id="261" name="直線コネクタ 260"/>
        <xdr:cNvCxnSpPr/>
      </xdr:nvCxnSpPr>
      <xdr:spPr>
        <a:xfrm>
          <a:off x="14401800" y="145567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84</xdr:row>
      <xdr:rowOff>154939</xdr:rowOff>
    </xdr:to>
    <xdr:cxnSp macro="">
      <xdr:nvCxnSpPr>
        <xdr:cNvPr id="264" name="直線コネクタ 263"/>
        <xdr:cNvCxnSpPr/>
      </xdr:nvCxnSpPr>
      <xdr:spPr>
        <a:xfrm>
          <a:off x="13512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135889</xdr:rowOff>
    </xdr:from>
    <xdr:to>
      <xdr:col>81</xdr:col>
      <xdr:colOff>95250</xdr:colOff>
      <xdr:row>82</xdr:row>
      <xdr:rowOff>66039</xdr:rowOff>
    </xdr:to>
    <xdr:sp macro="" textlink="">
      <xdr:nvSpPr>
        <xdr:cNvPr id="274" name="楕円 273"/>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152416</xdr:rowOff>
    </xdr:from>
    <xdr:ext cx="762000" cy="259045"/>
    <xdr:sp macro="" textlink="">
      <xdr:nvSpPr>
        <xdr:cNvPr id="275" name="給与水準   （国との比較）該当値テキスト"/>
        <xdr:cNvSpPr txBox="1"/>
      </xdr:nvSpPr>
      <xdr:spPr>
        <a:xfrm>
          <a:off x="17106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76" name="楕円 275"/>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77" name="テキスト ボックス 276"/>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78" name="楕円 277"/>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66057</xdr:rowOff>
    </xdr:from>
    <xdr:ext cx="762000" cy="259045"/>
    <xdr:sp macro="" textlink="">
      <xdr:nvSpPr>
        <xdr:cNvPr id="279" name="テキスト ボックス 278"/>
        <xdr:cNvSpPr txBox="1"/>
      </xdr:nvSpPr>
      <xdr:spPr>
        <a:xfrm>
          <a:off x="14909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0" name="楕円 279"/>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1" name="テキスト ボックス 28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2" name="楕円 281"/>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3" name="テキスト ボックス 282"/>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人口１千人当たりの職員数は</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人となり、前年度から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人増加した。これは、育児休業等の代替職員の採用などに伴い、普通会計の職員数が前年度比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人の増となったことによる。</a:t>
          </a:r>
        </a:p>
        <a:p>
          <a:r>
            <a:rPr kumimoji="1" lang="ja-JP" altLang="en-US" sz="1300">
              <a:latin typeface="ＭＳ Ｐゴシック" panose="020B0600070205080204" pitchFamily="50" charset="-128"/>
              <a:ea typeface="ＭＳ Ｐゴシック" panose="020B0600070205080204" pitchFamily="50" charset="-128"/>
            </a:rPr>
            <a:t>　行政需要の多様化、複雑化に対応しつつ、指定管理者施設の拡充をはじめ、外部化を基軸とした事務事業の見直しを進めるなど、「職員定数管理計画２０２０」に基づいた適正な定数管理を行い、類似団体の平均水準を下回るよう抑制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160988</xdr:rowOff>
    </xdr:to>
    <xdr:cxnSp macro="">
      <xdr:nvCxnSpPr>
        <xdr:cNvPr id="320" name="直線コネクタ 319"/>
        <xdr:cNvCxnSpPr/>
      </xdr:nvCxnSpPr>
      <xdr:spPr>
        <a:xfrm>
          <a:off x="16179800" y="10428454"/>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125367</xdr:rowOff>
    </xdr:from>
    <xdr:to>
      <xdr:col>77</xdr:col>
      <xdr:colOff>44450</xdr:colOff>
      <xdr:row>60</xdr:row>
      <xdr:rowOff>141454</xdr:rowOff>
    </xdr:to>
    <xdr:cxnSp macro="">
      <xdr:nvCxnSpPr>
        <xdr:cNvPr id="323" name="直線コネクタ 322"/>
        <xdr:cNvCxnSpPr/>
      </xdr:nvCxnSpPr>
      <xdr:spPr>
        <a:xfrm>
          <a:off x="15290800" y="104123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60</xdr:row>
      <xdr:rowOff>125367</xdr:rowOff>
    </xdr:to>
    <xdr:cxnSp macro="">
      <xdr:nvCxnSpPr>
        <xdr:cNvPr id="326" name="直線コネクタ 325"/>
        <xdr:cNvCxnSpPr/>
      </xdr:nvCxnSpPr>
      <xdr:spPr>
        <a:xfrm>
          <a:off x="14401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94343</xdr:rowOff>
    </xdr:from>
    <xdr:to>
      <xdr:col>68</xdr:col>
      <xdr:colOff>152400</xdr:colOff>
      <xdr:row>60</xdr:row>
      <xdr:rowOff>118473</xdr:rowOff>
    </xdr:to>
    <xdr:cxnSp macro="">
      <xdr:nvCxnSpPr>
        <xdr:cNvPr id="329" name="直線コネクタ 328"/>
        <xdr:cNvCxnSpPr/>
      </xdr:nvCxnSpPr>
      <xdr:spPr>
        <a:xfrm>
          <a:off x="13512800" y="10381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110188</xdr:rowOff>
    </xdr:from>
    <xdr:to>
      <xdr:col>81</xdr:col>
      <xdr:colOff>95250</xdr:colOff>
      <xdr:row>61</xdr:row>
      <xdr:rowOff>40338</xdr:rowOff>
    </xdr:to>
    <xdr:sp macro="" textlink="">
      <xdr:nvSpPr>
        <xdr:cNvPr id="339" name="楕円 338"/>
        <xdr:cNvSpPr/>
      </xdr:nvSpPr>
      <xdr:spPr>
        <a:xfrm>
          <a:off x="169672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82265</xdr:rowOff>
    </xdr:from>
    <xdr:ext cx="762000" cy="259045"/>
    <xdr:sp macro="" textlink="">
      <xdr:nvSpPr>
        <xdr:cNvPr id="340" name="定員管理の状況該当値テキスト"/>
        <xdr:cNvSpPr txBox="1"/>
      </xdr:nvSpPr>
      <xdr:spPr>
        <a:xfrm>
          <a:off x="17106900" y="1036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90654</xdr:rowOff>
    </xdr:from>
    <xdr:to>
      <xdr:col>77</xdr:col>
      <xdr:colOff>95250</xdr:colOff>
      <xdr:row>61</xdr:row>
      <xdr:rowOff>20804</xdr:rowOff>
    </xdr:to>
    <xdr:sp macro="" textlink="">
      <xdr:nvSpPr>
        <xdr:cNvPr id="341" name="楕円 340"/>
        <xdr:cNvSpPr/>
      </xdr:nvSpPr>
      <xdr:spPr>
        <a:xfrm>
          <a:off x="16129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5581</xdr:rowOff>
    </xdr:from>
    <xdr:ext cx="736600" cy="259045"/>
    <xdr:sp macro="" textlink="">
      <xdr:nvSpPr>
        <xdr:cNvPr id="342" name="テキスト ボックス 341"/>
        <xdr:cNvSpPr txBox="1"/>
      </xdr:nvSpPr>
      <xdr:spPr>
        <a:xfrm>
          <a:off x="15798800" y="10464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74567</xdr:rowOff>
    </xdr:from>
    <xdr:to>
      <xdr:col>73</xdr:col>
      <xdr:colOff>44450</xdr:colOff>
      <xdr:row>61</xdr:row>
      <xdr:rowOff>4717</xdr:rowOff>
    </xdr:to>
    <xdr:sp macro="" textlink="">
      <xdr:nvSpPr>
        <xdr:cNvPr id="343" name="楕円 342"/>
        <xdr:cNvSpPr/>
      </xdr:nvSpPr>
      <xdr:spPr>
        <a:xfrm>
          <a:off x="15240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160944</xdr:rowOff>
    </xdr:from>
    <xdr:ext cx="762000" cy="259045"/>
    <xdr:sp macro="" textlink="">
      <xdr:nvSpPr>
        <xdr:cNvPr id="344" name="テキスト ボックス 343"/>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67673</xdr:rowOff>
    </xdr:from>
    <xdr:to>
      <xdr:col>68</xdr:col>
      <xdr:colOff>203200</xdr:colOff>
      <xdr:row>60</xdr:row>
      <xdr:rowOff>169273</xdr:rowOff>
    </xdr:to>
    <xdr:sp macro="" textlink="">
      <xdr:nvSpPr>
        <xdr:cNvPr id="345" name="楕円 344"/>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154050</xdr:rowOff>
    </xdr:from>
    <xdr:ext cx="762000" cy="259045"/>
    <xdr:sp macro="" textlink="">
      <xdr:nvSpPr>
        <xdr:cNvPr id="346" name="テキスト ボックス 34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7" name="楕円 346"/>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129920</xdr:rowOff>
    </xdr:from>
    <xdr:ext cx="762000" cy="259045"/>
    <xdr:sp macro="" textlink="">
      <xdr:nvSpPr>
        <xdr:cNvPr id="348" name="テキスト ボックス 347"/>
        <xdr:cNvSpPr txBox="1"/>
      </xdr:nvSpPr>
      <xdr:spPr>
        <a:xfrm>
          <a:off x="1313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ポイント上回った。今後も学校改築などで区債発行が見込まれるが、引き続き将来負担への影響に配慮し、計画的な活用を図るとともに、減債基金への積立てを継続し、償還財源を確保していく。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78740</xdr:rowOff>
    </xdr:to>
    <xdr:cxnSp macro="">
      <xdr:nvCxnSpPr>
        <xdr:cNvPr id="377" name="直線コネクタ 376"/>
        <xdr:cNvCxnSpPr/>
      </xdr:nvCxnSpPr>
      <xdr:spPr>
        <a:xfrm>
          <a:off x="16179800" y="68884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8"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30480</xdr:rowOff>
    </xdr:to>
    <xdr:cxnSp macro="">
      <xdr:nvCxnSpPr>
        <xdr:cNvPr id="380" name="直線コネクタ 379"/>
        <xdr:cNvCxnSpPr/>
      </xdr:nvCxnSpPr>
      <xdr:spPr>
        <a:xfrm>
          <a:off x="15290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2" name="テキスト ボックス 38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129540</xdr:rowOff>
    </xdr:to>
    <xdr:cxnSp macro="">
      <xdr:nvCxnSpPr>
        <xdr:cNvPr id="383" name="直線コネクタ 382"/>
        <xdr:cNvCxnSpPr/>
      </xdr:nvCxnSpPr>
      <xdr:spPr>
        <a:xfrm>
          <a:off x="14401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6350</xdr:rowOff>
    </xdr:to>
    <xdr:cxnSp macro="">
      <xdr:nvCxnSpPr>
        <xdr:cNvPr id="386" name="直線コネクタ 385"/>
        <xdr:cNvCxnSpPr/>
      </xdr:nvCxnSpPr>
      <xdr:spPr>
        <a:xfrm flipV="1">
          <a:off x="13512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6" name="楕円 395"/>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397"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8" name="楕円 397"/>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99" name="テキスト ボックス 398"/>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0" name="楕円 399"/>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1" name="テキスト ボックス 400"/>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2" name="楕円 401"/>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3" name="テキスト ボックス 402"/>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4" name="楕円 403"/>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5" name="テキスト ボックス 404"/>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区債の現在高や債務負担行為に基づく支出予定額等を含めた将来負担額に対して、基金などの充当可能財源が上回っている状態にあり、将来負担比率は引き続き算定されていない。今後も区債の発行等にあたっては、財源措置の有無などを勘案し適正な活用に努めていく。</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353,908
330,358
20.61
155,362,671
150,982,821
4,283,006
91,036,280
27,297,016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人件費は、職員数の増に伴う職員給の増などにより、前年度から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今後も行政需要の多様化、複雑化に対応しつつ、指定管理者施設の拡充をはじめ、外部化を基軸とした事務事業の見直しを進め、「職員定数管理計画２０２０」に基づき、適正な定数管理を行っていく。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57150</xdr:rowOff>
    </xdr:from>
    <xdr:to>
      <xdr:col>24</xdr:col>
      <xdr:colOff>25400</xdr:colOff>
      <xdr:row>39</xdr:row>
      <xdr:rowOff>82550</xdr:rowOff>
    </xdr:to>
    <xdr:cxnSp macro="">
      <xdr:nvCxnSpPr>
        <xdr:cNvPr id="66" name="直線コネクタ 65"/>
        <xdr:cNvCxnSpPr/>
      </xdr:nvCxnSpPr>
      <xdr:spPr>
        <a:xfrm>
          <a:off x="3987800" y="674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57150</xdr:rowOff>
    </xdr:from>
    <xdr:to>
      <xdr:col>19</xdr:col>
      <xdr:colOff>187325</xdr:colOff>
      <xdr:row>40</xdr:row>
      <xdr:rowOff>25400</xdr:rowOff>
    </xdr:to>
    <xdr:cxnSp macro="">
      <xdr:nvCxnSpPr>
        <xdr:cNvPr id="69" name="直線コネクタ 68"/>
        <xdr:cNvCxnSpPr/>
      </xdr:nvCxnSpPr>
      <xdr:spPr>
        <a:xfrm flipV="1">
          <a:off x="3098800" y="6743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25400</xdr:rowOff>
    </xdr:from>
    <xdr:to>
      <xdr:col>15</xdr:col>
      <xdr:colOff>98425</xdr:colOff>
      <xdr:row>40</xdr:row>
      <xdr:rowOff>127000</xdr:rowOff>
    </xdr:to>
    <xdr:cxnSp macro="">
      <xdr:nvCxnSpPr>
        <xdr:cNvPr id="72" name="直線コネクタ 71"/>
        <xdr:cNvCxnSpPr/>
      </xdr:nvCxnSpPr>
      <xdr:spPr>
        <a:xfrm flipV="1">
          <a:off x="2209800" y="688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76200</xdr:rowOff>
    </xdr:from>
    <xdr:to>
      <xdr:col>11</xdr:col>
      <xdr:colOff>9525</xdr:colOff>
      <xdr:row>40</xdr:row>
      <xdr:rowOff>127000</xdr:rowOff>
    </xdr:to>
    <xdr:cxnSp macro="">
      <xdr:nvCxnSpPr>
        <xdr:cNvPr id="75" name="直線コネクタ 74"/>
        <xdr:cNvCxnSpPr/>
      </xdr:nvCxnSpPr>
      <xdr:spPr>
        <a:xfrm>
          <a:off x="1320800" y="693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31750</xdr:rowOff>
    </xdr:from>
    <xdr:to>
      <xdr:col>24</xdr:col>
      <xdr:colOff>76200</xdr:colOff>
      <xdr:row>39</xdr:row>
      <xdr:rowOff>133350</xdr:rowOff>
    </xdr:to>
    <xdr:sp macro="" textlink="">
      <xdr:nvSpPr>
        <xdr:cNvPr id="85" name="楕円 84"/>
        <xdr:cNvSpPr/>
      </xdr:nvSpPr>
      <xdr:spPr>
        <a:xfrm>
          <a:off x="4775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3827</xdr:rowOff>
    </xdr:from>
    <xdr:ext cx="762000" cy="259045"/>
    <xdr:sp macro="" textlink="">
      <xdr:nvSpPr>
        <xdr:cNvPr id="86" name="人件費該当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6350</xdr:rowOff>
    </xdr:from>
    <xdr:to>
      <xdr:col>20</xdr:col>
      <xdr:colOff>38100</xdr:colOff>
      <xdr:row>39</xdr:row>
      <xdr:rowOff>107950</xdr:rowOff>
    </xdr:to>
    <xdr:sp macro="" textlink="">
      <xdr:nvSpPr>
        <xdr:cNvPr id="87" name="楕円 86"/>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92727</xdr:rowOff>
    </xdr:from>
    <xdr:ext cx="736600" cy="259045"/>
    <xdr:sp macro="" textlink="">
      <xdr:nvSpPr>
        <xdr:cNvPr id="88" name="テキスト ボックス 87"/>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146050</xdr:rowOff>
    </xdr:from>
    <xdr:to>
      <xdr:col>15</xdr:col>
      <xdr:colOff>149225</xdr:colOff>
      <xdr:row>40</xdr:row>
      <xdr:rowOff>76200</xdr:rowOff>
    </xdr:to>
    <xdr:sp macro="" textlink="">
      <xdr:nvSpPr>
        <xdr:cNvPr id="89" name="楕円 88"/>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60977</xdr:rowOff>
    </xdr:from>
    <xdr:ext cx="762000" cy="259045"/>
    <xdr:sp macro="" textlink="">
      <xdr:nvSpPr>
        <xdr:cNvPr id="90" name="テキスト ボックス 89"/>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1" name="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25400</xdr:rowOff>
    </xdr:from>
    <xdr:to>
      <xdr:col>6</xdr:col>
      <xdr:colOff>171450</xdr:colOff>
      <xdr:row>40</xdr:row>
      <xdr:rowOff>127000</xdr:rowOff>
    </xdr:to>
    <xdr:sp macro="" textlink="">
      <xdr:nvSpPr>
        <xdr:cNvPr id="93" name="楕円 92"/>
        <xdr:cNvSpPr/>
      </xdr:nvSpPr>
      <xdr:spPr>
        <a:xfrm>
          <a:off x="1270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111777</xdr:rowOff>
    </xdr:from>
    <xdr:ext cx="762000" cy="259045"/>
    <xdr:sp macro="" textlink="">
      <xdr:nvSpPr>
        <xdr:cNvPr id="94" name="テキスト ボックス 93"/>
        <xdr:cNvSpPr txBox="1"/>
      </xdr:nvSpPr>
      <xdr:spPr>
        <a:xfrm>
          <a:off x="939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物件費は、放課後子ども総合プラン推進事業費等の増などにより前年度から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事業の外部化や管理経費の増加に伴い物件費は高止まりの状況が続いているが、競争性を確保した調達を進めるなど、コストの抑制、削減に努めていく。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146050</xdr:rowOff>
    </xdr:to>
    <xdr:cxnSp macro="">
      <xdr:nvCxnSpPr>
        <xdr:cNvPr id="127" name="直線コネクタ 126"/>
        <xdr:cNvCxnSpPr/>
      </xdr:nvCxnSpPr>
      <xdr:spPr>
        <a:xfrm>
          <a:off x="15671800" y="229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14</xdr:row>
      <xdr:rowOff>50800</xdr:rowOff>
    </xdr:to>
    <xdr:cxnSp macro="">
      <xdr:nvCxnSpPr>
        <xdr:cNvPr id="130" name="直線コネクタ 129"/>
        <xdr:cNvCxnSpPr/>
      </xdr:nvCxnSpPr>
      <xdr:spPr>
        <a:xfrm flipV="1">
          <a:off x="14782800" y="229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38100</xdr:rowOff>
    </xdr:from>
    <xdr:to>
      <xdr:col>73</xdr:col>
      <xdr:colOff>180975</xdr:colOff>
      <xdr:row>14</xdr:row>
      <xdr:rowOff>50800</xdr:rowOff>
    </xdr:to>
    <xdr:cxnSp macro="">
      <xdr:nvCxnSpPr>
        <xdr:cNvPr id="133" name="直線コネクタ 132"/>
        <xdr:cNvCxnSpPr/>
      </xdr:nvCxnSpPr>
      <xdr:spPr>
        <a:xfrm>
          <a:off x="13893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38100</xdr:rowOff>
    </xdr:from>
    <xdr:to>
      <xdr:col>69</xdr:col>
      <xdr:colOff>92075</xdr:colOff>
      <xdr:row>14</xdr:row>
      <xdr:rowOff>50800</xdr:rowOff>
    </xdr:to>
    <xdr:cxnSp macro="">
      <xdr:nvCxnSpPr>
        <xdr:cNvPr id="136" name="直線コネクタ 135"/>
        <xdr:cNvCxnSpPr/>
      </xdr:nvCxnSpPr>
      <xdr:spPr>
        <a:xfrm flipV="1">
          <a:off x="13004800" y="243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158750</xdr:rowOff>
    </xdr:from>
    <xdr:to>
      <xdr:col>69</xdr:col>
      <xdr:colOff>142875</xdr:colOff>
      <xdr:row>14</xdr:row>
      <xdr:rowOff>88900</xdr:rowOff>
    </xdr:to>
    <xdr:sp macro="" textlink="">
      <xdr:nvSpPr>
        <xdr:cNvPr id="152" name="楕円 151"/>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扶助費は、保育所待機児童解消対策に伴う保育所入所児童数の増による関係経費の増などにより、前年度から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進展する高齢化や子育て施策の充実などにより、今後も上昇傾向は続くと見込まれるため、その財源の確保に努めていく。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27940</xdr:rowOff>
    </xdr:to>
    <xdr:cxnSp macro="">
      <xdr:nvCxnSpPr>
        <xdr:cNvPr id="188" name="直線コネクタ 187"/>
        <xdr:cNvCxnSpPr/>
      </xdr:nvCxnSpPr>
      <xdr:spPr>
        <a:xfrm>
          <a:off x="3987800" y="1029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50800</xdr:rowOff>
    </xdr:to>
    <xdr:cxnSp macro="">
      <xdr:nvCxnSpPr>
        <xdr:cNvPr id="191" name="直線コネクタ 190"/>
        <xdr:cNvCxnSpPr/>
      </xdr:nvCxnSpPr>
      <xdr:spPr>
        <a:xfrm flipV="1">
          <a:off x="3098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153670</xdr:rowOff>
    </xdr:from>
    <xdr:to>
      <xdr:col>15</xdr:col>
      <xdr:colOff>98425</xdr:colOff>
      <xdr:row>60</xdr:row>
      <xdr:rowOff>50800</xdr:rowOff>
    </xdr:to>
    <xdr:cxnSp macro="">
      <xdr:nvCxnSpPr>
        <xdr:cNvPr id="194" name="直線コネクタ 193"/>
        <xdr:cNvCxnSpPr/>
      </xdr:nvCxnSpPr>
      <xdr:spPr>
        <a:xfrm>
          <a:off x="2209800" y="1026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153670</xdr:rowOff>
    </xdr:to>
    <xdr:cxnSp macro="">
      <xdr:nvCxnSpPr>
        <xdr:cNvPr id="197" name="直線コネクタ 196"/>
        <xdr:cNvCxnSpPr/>
      </xdr:nvCxnSpPr>
      <xdr:spPr>
        <a:xfrm>
          <a:off x="1320800" y="1022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148590</xdr:rowOff>
    </xdr:from>
    <xdr:to>
      <xdr:col>24</xdr:col>
      <xdr:colOff>76200</xdr:colOff>
      <xdr:row>60</xdr:row>
      <xdr:rowOff>78740</xdr:rowOff>
    </xdr:to>
    <xdr:sp macro="" textlink="">
      <xdr:nvSpPr>
        <xdr:cNvPr id="207" name="楕円 206"/>
        <xdr:cNvSpPr/>
      </xdr:nvSpPr>
      <xdr:spPr>
        <a:xfrm>
          <a:off x="4775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120667</xdr:rowOff>
    </xdr:from>
    <xdr:ext cx="762000" cy="259045"/>
    <xdr:sp macro="" textlink="">
      <xdr:nvSpPr>
        <xdr:cNvPr id="208" name="扶助費該当値テキスト"/>
        <xdr:cNvSpPr txBox="1"/>
      </xdr:nvSpPr>
      <xdr:spPr>
        <a:xfrm>
          <a:off x="49149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9" name="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102870</xdr:rowOff>
    </xdr:from>
    <xdr:to>
      <xdr:col>11</xdr:col>
      <xdr:colOff>60325</xdr:colOff>
      <xdr:row>60</xdr:row>
      <xdr:rowOff>33020</xdr:rowOff>
    </xdr:to>
    <xdr:sp macro="" textlink="">
      <xdr:nvSpPr>
        <xdr:cNvPr id="213" name="楕円 212"/>
        <xdr:cNvSpPr/>
      </xdr:nvSpPr>
      <xdr:spPr>
        <a:xfrm>
          <a:off x="2159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17797</xdr:rowOff>
    </xdr:from>
    <xdr:ext cx="762000" cy="259045"/>
    <xdr:sp macro="" textlink="">
      <xdr:nvSpPr>
        <xdr:cNvPr id="214" name="テキスト ボックス 213"/>
        <xdr:cNvSpPr txBox="1"/>
      </xdr:nvSpPr>
      <xdr:spPr>
        <a:xfrm>
          <a:off x="1828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その他は、介護保険会計や後期高齢者医療会計への繰出金の増などにより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58</xdr:row>
      <xdr:rowOff>165100</xdr:rowOff>
    </xdr:to>
    <xdr:cxnSp macro="">
      <xdr:nvCxnSpPr>
        <xdr:cNvPr id="249" name="直線コネクタ 248"/>
        <xdr:cNvCxnSpPr/>
      </xdr:nvCxnSpPr>
      <xdr:spPr>
        <a:xfrm>
          <a:off x="15671800" y="10052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59</xdr:row>
      <xdr:rowOff>12700</xdr:rowOff>
    </xdr:to>
    <xdr:cxnSp macro="">
      <xdr:nvCxnSpPr>
        <xdr:cNvPr id="252" name="直線コネクタ 251"/>
        <xdr:cNvCxnSpPr/>
      </xdr:nvCxnSpPr>
      <xdr:spPr>
        <a:xfrm flipV="1">
          <a:off x="14782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31750</xdr:rowOff>
    </xdr:to>
    <xdr:cxnSp macro="">
      <xdr:nvCxnSpPr>
        <xdr:cNvPr id="255" name="直線コネクタ 254"/>
        <xdr:cNvCxnSpPr/>
      </xdr:nvCxnSpPr>
      <xdr:spPr>
        <a:xfrm flipV="1">
          <a:off x="13893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59</xdr:row>
      <xdr:rowOff>31750</xdr:rowOff>
    </xdr:to>
    <xdr:cxnSp macro="">
      <xdr:nvCxnSpPr>
        <xdr:cNvPr id="258" name="直線コネクタ 257"/>
        <xdr:cNvCxnSpPr/>
      </xdr:nvCxnSpPr>
      <xdr:spPr>
        <a:xfrm>
          <a:off x="13004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0" name="楕円 269"/>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143527</xdr:rowOff>
    </xdr:from>
    <xdr:ext cx="736600" cy="259045"/>
    <xdr:sp macro="" textlink="">
      <xdr:nvSpPr>
        <xdr:cNvPr id="271" name="テキスト ボックス 270"/>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2" name="楕円 271"/>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3" name="テキスト ボックス 272"/>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4" name="楕円 273"/>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5" name="テキスト ボックス 274"/>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6" name="楕円 275"/>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7" name="テキスト ボックス 27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補助費等は、私立保育所補助費が増となったものの、私立幼稚園等保護者負担軽減事業費が減となったことなどにより、前年度と同率の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引き続き、補助の効果や公平性、効率性などの観点を踏まえ、適宜見直しを図るとともに、適正な執行に努めていく。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xdr:rowOff>
    </xdr:from>
    <xdr:to>
      <xdr:col>82</xdr:col>
      <xdr:colOff>107950</xdr:colOff>
      <xdr:row>35</xdr:row>
      <xdr:rowOff>12700</xdr:rowOff>
    </xdr:to>
    <xdr:cxnSp macro="">
      <xdr:nvCxnSpPr>
        <xdr:cNvPr id="310" name="直線コネクタ 309"/>
        <xdr:cNvCxnSpPr/>
      </xdr:nvCxnSpPr>
      <xdr:spPr>
        <a:xfrm>
          <a:off x="15671800" y="6013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xdr:rowOff>
    </xdr:from>
    <xdr:to>
      <xdr:col>78</xdr:col>
      <xdr:colOff>69850</xdr:colOff>
      <xdr:row>35</xdr:row>
      <xdr:rowOff>50800</xdr:rowOff>
    </xdr:to>
    <xdr:cxnSp macro="">
      <xdr:nvCxnSpPr>
        <xdr:cNvPr id="313" name="直線コネクタ 312"/>
        <xdr:cNvCxnSpPr/>
      </xdr:nvCxnSpPr>
      <xdr:spPr>
        <a:xfrm flipV="1">
          <a:off x="14782800" y="601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5" name="テキスト ボックス 314"/>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50800</xdr:rowOff>
    </xdr:to>
    <xdr:cxnSp macro="">
      <xdr:nvCxnSpPr>
        <xdr:cNvPr id="316" name="直線コネクタ 315"/>
        <xdr:cNvCxnSpPr/>
      </xdr:nvCxnSpPr>
      <xdr:spPr>
        <a:xfrm>
          <a:off x="13893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50800</xdr:rowOff>
    </xdr:to>
    <xdr:cxnSp macro="">
      <xdr:nvCxnSpPr>
        <xdr:cNvPr id="319" name="直線コネクタ 318"/>
        <xdr:cNvCxnSpPr/>
      </xdr:nvCxnSpPr>
      <xdr:spPr>
        <a:xfrm flipV="1">
          <a:off x="13004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133350</xdr:rowOff>
    </xdr:from>
    <xdr:to>
      <xdr:col>82</xdr:col>
      <xdr:colOff>158750</xdr:colOff>
      <xdr:row>35</xdr:row>
      <xdr:rowOff>63500</xdr:rowOff>
    </xdr:to>
    <xdr:sp macro="" textlink="">
      <xdr:nvSpPr>
        <xdr:cNvPr id="329" name="楕円 328"/>
        <xdr:cNvSpPr/>
      </xdr:nvSpPr>
      <xdr:spPr>
        <a:xfrm>
          <a:off x="164592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149877</xdr:rowOff>
    </xdr:from>
    <xdr:ext cx="762000" cy="259045"/>
    <xdr:sp macro="" textlink="">
      <xdr:nvSpPr>
        <xdr:cNvPr id="330" name="補助費等該当値テキスト"/>
        <xdr:cNvSpPr txBox="1"/>
      </xdr:nvSpPr>
      <xdr:spPr>
        <a:xfrm>
          <a:off x="165989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31" name="楕円 330"/>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32" name="テキスト ボックス 331"/>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0</xdr:rowOff>
    </xdr:from>
    <xdr:to>
      <xdr:col>74</xdr:col>
      <xdr:colOff>31750</xdr:colOff>
      <xdr:row>35</xdr:row>
      <xdr:rowOff>101600</xdr:rowOff>
    </xdr:to>
    <xdr:sp macro="" textlink="">
      <xdr:nvSpPr>
        <xdr:cNvPr id="333" name="楕円 332"/>
        <xdr:cNvSpPr/>
      </xdr:nvSpPr>
      <xdr:spPr>
        <a:xfrm>
          <a:off x="14732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111777</xdr:rowOff>
    </xdr:from>
    <xdr:ext cx="762000" cy="259045"/>
    <xdr:sp macro="" textlink="">
      <xdr:nvSpPr>
        <xdr:cNvPr id="334" name="テキスト ボックス 333"/>
        <xdr:cNvSpPr txBox="1"/>
      </xdr:nvSpPr>
      <xdr:spPr>
        <a:xfrm>
          <a:off x="14401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5" name="楕円 334"/>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6" name="テキスト ボックス 335"/>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37" name="楕円 336"/>
        <xdr:cNvSpPr/>
      </xdr:nvSpPr>
      <xdr:spPr>
        <a:xfrm>
          <a:off x="12954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38" name="テキスト ボックス 337"/>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公債費は、学校教育施設等整備事業債元利償還金の増などにより前年度から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今後も学校改築などで区債の発行が見込まれるが、引き続き将来負担への影響に配慮し、計画的な活用を図るとともに、減債基金への積立てを継続し、償還財源を確保していく。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127000</xdr:rowOff>
    </xdr:to>
    <xdr:cxnSp macro="">
      <xdr:nvCxnSpPr>
        <xdr:cNvPr id="370" name="直線コネクタ 369"/>
        <xdr:cNvCxnSpPr/>
      </xdr:nvCxnSpPr>
      <xdr:spPr>
        <a:xfrm>
          <a:off x="3987800" y="1380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1"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165100</xdr:rowOff>
    </xdr:to>
    <xdr:cxnSp macro="">
      <xdr:nvCxnSpPr>
        <xdr:cNvPr id="373" name="直線コネクタ 372"/>
        <xdr:cNvCxnSpPr/>
      </xdr:nvCxnSpPr>
      <xdr:spPr>
        <a:xfrm flipV="1">
          <a:off x="3098800" y="1380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5" name="テキスト ボックス 374"/>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80</xdr:row>
      <xdr:rowOff>165100</xdr:rowOff>
    </xdr:to>
    <xdr:cxnSp macro="">
      <xdr:nvCxnSpPr>
        <xdr:cNvPr id="376" name="直線コネクタ 375"/>
        <xdr:cNvCxnSpPr/>
      </xdr:nvCxnSpPr>
      <xdr:spPr>
        <a:xfrm>
          <a:off x="2209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78" name="テキスト ボックス 377"/>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127000</xdr:rowOff>
    </xdr:to>
    <xdr:cxnSp macro="">
      <xdr:nvCxnSpPr>
        <xdr:cNvPr id="379" name="直線コネクタ 378"/>
        <xdr:cNvCxnSpPr/>
      </xdr:nvCxnSpPr>
      <xdr:spPr>
        <a:xfrm>
          <a:off x="1320800" y="1384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1" name="テキスト ボックス 380"/>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76200</xdr:rowOff>
    </xdr:from>
    <xdr:to>
      <xdr:col>24</xdr:col>
      <xdr:colOff>76200</xdr:colOff>
      <xdr:row>81</xdr:row>
      <xdr:rowOff>6350</xdr:rowOff>
    </xdr:to>
    <xdr:sp macro="" textlink="">
      <xdr:nvSpPr>
        <xdr:cNvPr id="389" name="楕円 388"/>
        <xdr:cNvSpPr/>
      </xdr:nvSpPr>
      <xdr:spPr>
        <a:xfrm>
          <a:off x="47752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48277</xdr:rowOff>
    </xdr:from>
    <xdr:ext cx="762000" cy="259045"/>
    <xdr:sp macro="" textlink="">
      <xdr:nvSpPr>
        <xdr:cNvPr id="390" name="公債費該当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1" name="楕円 390"/>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2" name="テキスト ボックス 391"/>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114300</xdr:rowOff>
    </xdr:from>
    <xdr:to>
      <xdr:col>15</xdr:col>
      <xdr:colOff>149225</xdr:colOff>
      <xdr:row>81</xdr:row>
      <xdr:rowOff>44450</xdr:rowOff>
    </xdr:to>
    <xdr:sp macro="" textlink="">
      <xdr:nvSpPr>
        <xdr:cNvPr id="393" name="楕円 392"/>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29227</xdr:rowOff>
    </xdr:from>
    <xdr:ext cx="762000" cy="259045"/>
    <xdr:sp macro="" textlink="">
      <xdr:nvSpPr>
        <xdr:cNvPr id="394" name="テキスト ボックス 393"/>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95" name="楕円 394"/>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96" name="テキスト ボックス 395"/>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97" name="楕円 396"/>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16527</xdr:rowOff>
    </xdr:from>
    <xdr:ext cx="762000" cy="259045"/>
    <xdr:sp macro="" textlink="">
      <xdr:nvSpPr>
        <xdr:cNvPr id="398" name="テキスト ボックス 397"/>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公債費以外は、物件費やその他（繰出金等）などが増加したことにより、前年度から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83457</xdr:rowOff>
    </xdr:from>
    <xdr:to>
      <xdr:col>82</xdr:col>
      <xdr:colOff>107950</xdr:colOff>
      <xdr:row>79</xdr:row>
      <xdr:rowOff>53521</xdr:rowOff>
    </xdr:to>
    <xdr:cxnSp macro="">
      <xdr:nvCxnSpPr>
        <xdr:cNvPr id="433" name="直線コネクタ 432"/>
        <xdr:cNvCxnSpPr/>
      </xdr:nvCxnSpPr>
      <xdr:spPr>
        <a:xfrm>
          <a:off x="15671800" y="134565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4"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83457</xdr:rowOff>
    </xdr:from>
    <xdr:to>
      <xdr:col>78</xdr:col>
      <xdr:colOff>69850</xdr:colOff>
      <xdr:row>80</xdr:row>
      <xdr:rowOff>110671</xdr:rowOff>
    </xdr:to>
    <xdr:cxnSp macro="">
      <xdr:nvCxnSpPr>
        <xdr:cNvPr id="436" name="直線コネクタ 435"/>
        <xdr:cNvCxnSpPr/>
      </xdr:nvCxnSpPr>
      <xdr:spPr>
        <a:xfrm flipV="1">
          <a:off x="14782800" y="13456557"/>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88900</xdr:rowOff>
    </xdr:from>
    <xdr:to>
      <xdr:col>73</xdr:col>
      <xdr:colOff>180975</xdr:colOff>
      <xdr:row>80</xdr:row>
      <xdr:rowOff>110671</xdr:rowOff>
    </xdr:to>
    <xdr:cxnSp macro="">
      <xdr:nvCxnSpPr>
        <xdr:cNvPr id="439" name="直線コネクタ 438"/>
        <xdr:cNvCxnSpPr/>
      </xdr:nvCxnSpPr>
      <xdr:spPr>
        <a:xfrm>
          <a:off x="13893800" y="1380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97064</xdr:rowOff>
    </xdr:from>
    <xdr:to>
      <xdr:col>69</xdr:col>
      <xdr:colOff>92075</xdr:colOff>
      <xdr:row>80</xdr:row>
      <xdr:rowOff>88900</xdr:rowOff>
    </xdr:to>
    <xdr:cxnSp macro="">
      <xdr:nvCxnSpPr>
        <xdr:cNvPr id="442" name="直線コネクタ 441"/>
        <xdr:cNvCxnSpPr/>
      </xdr:nvCxnSpPr>
      <xdr:spPr>
        <a:xfrm>
          <a:off x="13004800" y="136416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2721</xdr:rowOff>
    </xdr:from>
    <xdr:to>
      <xdr:col>82</xdr:col>
      <xdr:colOff>158750</xdr:colOff>
      <xdr:row>79</xdr:row>
      <xdr:rowOff>104321</xdr:rowOff>
    </xdr:to>
    <xdr:sp macro="" textlink="">
      <xdr:nvSpPr>
        <xdr:cNvPr id="452" name="楕円 451"/>
        <xdr:cNvSpPr/>
      </xdr:nvSpPr>
      <xdr:spPr>
        <a:xfrm>
          <a:off x="16459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146248</xdr:rowOff>
    </xdr:from>
    <xdr:ext cx="762000" cy="259045"/>
    <xdr:sp macro="" textlink="">
      <xdr:nvSpPr>
        <xdr:cNvPr id="453" name="公債費以外該当値テキスト"/>
        <xdr:cNvSpPr txBox="1"/>
      </xdr:nvSpPr>
      <xdr:spPr>
        <a:xfrm>
          <a:off x="16598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32657</xdr:rowOff>
    </xdr:from>
    <xdr:to>
      <xdr:col>78</xdr:col>
      <xdr:colOff>120650</xdr:colOff>
      <xdr:row>78</xdr:row>
      <xdr:rowOff>134257</xdr:rowOff>
    </xdr:to>
    <xdr:sp macro="" textlink="">
      <xdr:nvSpPr>
        <xdr:cNvPr id="454" name="楕円 453"/>
        <xdr:cNvSpPr/>
      </xdr:nvSpPr>
      <xdr:spPr>
        <a:xfrm>
          <a:off x="15621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119034</xdr:rowOff>
    </xdr:from>
    <xdr:ext cx="736600" cy="259045"/>
    <xdr:sp macro="" textlink="">
      <xdr:nvSpPr>
        <xdr:cNvPr id="455" name="テキスト ボックス 454"/>
        <xdr:cNvSpPr txBox="1"/>
      </xdr:nvSpPr>
      <xdr:spPr>
        <a:xfrm>
          <a:off x="15290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59871</xdr:rowOff>
    </xdr:from>
    <xdr:to>
      <xdr:col>74</xdr:col>
      <xdr:colOff>31750</xdr:colOff>
      <xdr:row>80</xdr:row>
      <xdr:rowOff>161471</xdr:rowOff>
    </xdr:to>
    <xdr:sp macro="" textlink="">
      <xdr:nvSpPr>
        <xdr:cNvPr id="456" name="楕円 455"/>
        <xdr:cNvSpPr/>
      </xdr:nvSpPr>
      <xdr:spPr>
        <a:xfrm>
          <a:off x="14732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146248</xdr:rowOff>
    </xdr:from>
    <xdr:ext cx="762000" cy="259045"/>
    <xdr:sp macro="" textlink="">
      <xdr:nvSpPr>
        <xdr:cNvPr id="457" name="テキスト ボックス 456"/>
        <xdr:cNvSpPr txBox="1"/>
      </xdr:nvSpPr>
      <xdr:spPr>
        <a:xfrm>
          <a:off x="14401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58" name="楕円 457"/>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59" name="テキスト ボックス 458"/>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46264</xdr:rowOff>
    </xdr:from>
    <xdr:to>
      <xdr:col>65</xdr:col>
      <xdr:colOff>53975</xdr:colOff>
      <xdr:row>79</xdr:row>
      <xdr:rowOff>147864</xdr:rowOff>
    </xdr:to>
    <xdr:sp macro="" textlink="">
      <xdr:nvSpPr>
        <xdr:cNvPr id="460" name="楕円 459"/>
        <xdr:cNvSpPr/>
      </xdr:nvSpPr>
      <xdr:spPr>
        <a:xfrm>
          <a:off x="12954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132641</xdr:rowOff>
    </xdr:from>
    <xdr:ext cx="762000" cy="259045"/>
    <xdr:sp macro="" textlink="">
      <xdr:nvSpPr>
        <xdr:cNvPr id="461" name="テキスト ボックス 460"/>
        <xdr:cNvSpPr txBox="1"/>
      </xdr:nvSpPr>
      <xdr:spPr>
        <a:xfrm>
          <a:off x="12623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58692</xdr:rowOff>
    </xdr:from>
    <xdr:to>
      <xdr:col>29</xdr:col>
      <xdr:colOff>127000</xdr:colOff>
      <xdr:row>18</xdr:row>
      <xdr:rowOff>66759</xdr:rowOff>
    </xdr:to>
    <xdr:cxnSp macro="">
      <xdr:nvCxnSpPr>
        <xdr:cNvPr id="52" name="直線コネクタ 51"/>
        <xdr:cNvCxnSpPr/>
      </xdr:nvCxnSpPr>
      <xdr:spPr bwMode="auto">
        <a:xfrm flipV="1">
          <a:off x="5003800" y="3192417"/>
          <a:ext cx="6477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43469</xdr:rowOff>
    </xdr:from>
    <xdr:ext cx="762000" cy="259045"/>
    <xdr:sp macro="" textlink="">
      <xdr:nvSpPr>
        <xdr:cNvPr id="53" name="人口1人当たり決算額の推移平均値テキスト130"/>
        <xdr:cNvSpPr txBox="1"/>
      </xdr:nvSpPr>
      <xdr:spPr>
        <a:xfrm>
          <a:off x="5740400" y="3177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62426</xdr:rowOff>
    </xdr:from>
    <xdr:to>
      <xdr:col>26</xdr:col>
      <xdr:colOff>50800</xdr:colOff>
      <xdr:row>18</xdr:row>
      <xdr:rowOff>66759</xdr:rowOff>
    </xdr:to>
    <xdr:cxnSp macro="">
      <xdr:nvCxnSpPr>
        <xdr:cNvPr id="55" name="直線コネクタ 54"/>
        <xdr:cNvCxnSpPr/>
      </xdr:nvCxnSpPr>
      <xdr:spPr bwMode="auto">
        <a:xfrm>
          <a:off x="4305300" y="3196151"/>
          <a:ext cx="698500" cy="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62426</xdr:rowOff>
    </xdr:from>
    <xdr:to>
      <xdr:col>22</xdr:col>
      <xdr:colOff>114300</xdr:colOff>
      <xdr:row>18</xdr:row>
      <xdr:rowOff>68359</xdr:rowOff>
    </xdr:to>
    <xdr:cxnSp macro="">
      <xdr:nvCxnSpPr>
        <xdr:cNvPr id="58" name="直線コネクタ 57"/>
        <xdr:cNvCxnSpPr/>
      </xdr:nvCxnSpPr>
      <xdr:spPr bwMode="auto">
        <a:xfrm flipV="1">
          <a:off x="3606800" y="3196151"/>
          <a:ext cx="698500" cy="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55154</xdr:rowOff>
    </xdr:from>
    <xdr:to>
      <xdr:col>18</xdr:col>
      <xdr:colOff>177800</xdr:colOff>
      <xdr:row>18</xdr:row>
      <xdr:rowOff>68359</xdr:rowOff>
    </xdr:to>
    <xdr:cxnSp macro="">
      <xdr:nvCxnSpPr>
        <xdr:cNvPr id="61" name="直線コネクタ 60"/>
        <xdr:cNvCxnSpPr/>
      </xdr:nvCxnSpPr>
      <xdr:spPr bwMode="auto">
        <a:xfrm>
          <a:off x="2908300" y="3188879"/>
          <a:ext cx="698500" cy="1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7892</xdr:rowOff>
    </xdr:from>
    <xdr:to>
      <xdr:col>29</xdr:col>
      <xdr:colOff>177800</xdr:colOff>
      <xdr:row>18</xdr:row>
      <xdr:rowOff>109492</xdr:rowOff>
    </xdr:to>
    <xdr:sp macro="" textlink="">
      <xdr:nvSpPr>
        <xdr:cNvPr id="71" name="楕円 70"/>
        <xdr:cNvSpPr/>
      </xdr:nvSpPr>
      <xdr:spPr bwMode="auto">
        <a:xfrm>
          <a:off x="5600700" y="31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24419</xdr:rowOff>
    </xdr:from>
    <xdr:ext cx="762000" cy="259045"/>
    <xdr:sp macro="" textlink="">
      <xdr:nvSpPr>
        <xdr:cNvPr id="72" name="人口1人当たり決算額の推移該当値テキスト130"/>
        <xdr:cNvSpPr txBox="1"/>
      </xdr:nvSpPr>
      <xdr:spPr>
        <a:xfrm>
          <a:off x="5740400" y="298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15959</xdr:rowOff>
    </xdr:from>
    <xdr:to>
      <xdr:col>26</xdr:col>
      <xdr:colOff>101600</xdr:colOff>
      <xdr:row>18</xdr:row>
      <xdr:rowOff>117559</xdr:rowOff>
    </xdr:to>
    <xdr:sp macro="" textlink="">
      <xdr:nvSpPr>
        <xdr:cNvPr id="73" name="楕円 72"/>
        <xdr:cNvSpPr/>
      </xdr:nvSpPr>
      <xdr:spPr bwMode="auto">
        <a:xfrm>
          <a:off x="49530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127736</xdr:rowOff>
    </xdr:from>
    <xdr:ext cx="736600" cy="259045"/>
    <xdr:sp macro="" textlink="">
      <xdr:nvSpPr>
        <xdr:cNvPr id="74" name="テキスト ボックス 73"/>
        <xdr:cNvSpPr txBox="1"/>
      </xdr:nvSpPr>
      <xdr:spPr>
        <a:xfrm>
          <a:off x="4622800" y="291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11626</xdr:rowOff>
    </xdr:from>
    <xdr:to>
      <xdr:col>22</xdr:col>
      <xdr:colOff>165100</xdr:colOff>
      <xdr:row>18</xdr:row>
      <xdr:rowOff>113226</xdr:rowOff>
    </xdr:to>
    <xdr:sp macro="" textlink="">
      <xdr:nvSpPr>
        <xdr:cNvPr id="75" name="楕円 74"/>
        <xdr:cNvSpPr/>
      </xdr:nvSpPr>
      <xdr:spPr bwMode="auto">
        <a:xfrm>
          <a:off x="42545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123403</xdr:rowOff>
    </xdr:from>
    <xdr:ext cx="762000" cy="259045"/>
    <xdr:sp macro="" textlink="">
      <xdr:nvSpPr>
        <xdr:cNvPr id="76" name="テキスト ボックス 75"/>
        <xdr:cNvSpPr txBox="1"/>
      </xdr:nvSpPr>
      <xdr:spPr>
        <a:xfrm>
          <a:off x="3924300" y="29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17559</xdr:rowOff>
    </xdr:from>
    <xdr:to>
      <xdr:col>19</xdr:col>
      <xdr:colOff>38100</xdr:colOff>
      <xdr:row>18</xdr:row>
      <xdr:rowOff>119159</xdr:rowOff>
    </xdr:to>
    <xdr:sp macro="" textlink="">
      <xdr:nvSpPr>
        <xdr:cNvPr id="77" name="楕円 76"/>
        <xdr:cNvSpPr/>
      </xdr:nvSpPr>
      <xdr:spPr bwMode="auto">
        <a:xfrm>
          <a:off x="3556000" y="31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129336</xdr:rowOff>
    </xdr:from>
    <xdr:ext cx="762000" cy="259045"/>
    <xdr:sp macro="" textlink="">
      <xdr:nvSpPr>
        <xdr:cNvPr id="78" name="テキスト ボックス 77"/>
        <xdr:cNvSpPr txBox="1"/>
      </xdr:nvSpPr>
      <xdr:spPr>
        <a:xfrm>
          <a:off x="3225800" y="29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4354</xdr:rowOff>
    </xdr:from>
    <xdr:to>
      <xdr:col>15</xdr:col>
      <xdr:colOff>101600</xdr:colOff>
      <xdr:row>18</xdr:row>
      <xdr:rowOff>105954</xdr:rowOff>
    </xdr:to>
    <xdr:sp macro="" textlink="">
      <xdr:nvSpPr>
        <xdr:cNvPr id="79" name="楕円 78"/>
        <xdr:cNvSpPr/>
      </xdr:nvSpPr>
      <xdr:spPr bwMode="auto">
        <a:xfrm>
          <a:off x="2857500" y="313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116131</xdr:rowOff>
    </xdr:from>
    <xdr:ext cx="762000" cy="259045"/>
    <xdr:sp macro="" textlink="">
      <xdr:nvSpPr>
        <xdr:cNvPr id="80" name="テキスト ボックス 79"/>
        <xdr:cNvSpPr txBox="1"/>
      </xdr:nvSpPr>
      <xdr:spPr>
        <a:xfrm>
          <a:off x="2527300" y="290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6604</xdr:rowOff>
    </xdr:from>
    <xdr:to>
      <xdr:col>29</xdr:col>
      <xdr:colOff>127000</xdr:colOff>
      <xdr:row>36</xdr:row>
      <xdr:rowOff>8001</xdr:rowOff>
    </xdr:to>
    <xdr:cxnSp macro="">
      <xdr:nvCxnSpPr>
        <xdr:cNvPr id="110" name="直線コネクタ 109"/>
        <xdr:cNvCxnSpPr/>
      </xdr:nvCxnSpPr>
      <xdr:spPr bwMode="auto">
        <a:xfrm>
          <a:off x="5003800" y="6959854"/>
          <a:ext cx="647700" cy="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6604</xdr:rowOff>
    </xdr:from>
    <xdr:to>
      <xdr:col>26</xdr:col>
      <xdr:colOff>50800</xdr:colOff>
      <xdr:row>36</xdr:row>
      <xdr:rowOff>91059</xdr:rowOff>
    </xdr:to>
    <xdr:cxnSp macro="">
      <xdr:nvCxnSpPr>
        <xdr:cNvPr id="113" name="直線コネクタ 112"/>
        <xdr:cNvCxnSpPr/>
      </xdr:nvCxnSpPr>
      <xdr:spPr bwMode="auto">
        <a:xfrm flipV="1">
          <a:off x="4305300" y="6959854"/>
          <a:ext cx="698500" cy="84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91059</xdr:rowOff>
    </xdr:from>
    <xdr:to>
      <xdr:col>22</xdr:col>
      <xdr:colOff>114300</xdr:colOff>
      <xdr:row>36</xdr:row>
      <xdr:rowOff>162179</xdr:rowOff>
    </xdr:to>
    <xdr:cxnSp macro="">
      <xdr:nvCxnSpPr>
        <xdr:cNvPr id="116" name="直線コネクタ 115"/>
        <xdr:cNvCxnSpPr/>
      </xdr:nvCxnSpPr>
      <xdr:spPr bwMode="auto">
        <a:xfrm flipV="1">
          <a:off x="3606800" y="7044309"/>
          <a:ext cx="698500" cy="71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162179</xdr:rowOff>
    </xdr:from>
    <xdr:to>
      <xdr:col>18</xdr:col>
      <xdr:colOff>177800</xdr:colOff>
      <xdr:row>37</xdr:row>
      <xdr:rowOff>63881</xdr:rowOff>
    </xdr:to>
    <xdr:cxnSp macro="">
      <xdr:nvCxnSpPr>
        <xdr:cNvPr id="119" name="直線コネクタ 118"/>
        <xdr:cNvCxnSpPr/>
      </xdr:nvCxnSpPr>
      <xdr:spPr bwMode="auto">
        <a:xfrm flipV="1">
          <a:off x="2908300" y="7115429"/>
          <a:ext cx="698500" cy="7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300101</xdr:rowOff>
    </xdr:from>
    <xdr:to>
      <xdr:col>29</xdr:col>
      <xdr:colOff>177800</xdr:colOff>
      <xdr:row>36</xdr:row>
      <xdr:rowOff>58801</xdr:rowOff>
    </xdr:to>
    <xdr:sp macro="" textlink="">
      <xdr:nvSpPr>
        <xdr:cNvPr id="129" name="楕円 128"/>
        <xdr:cNvSpPr/>
      </xdr:nvSpPr>
      <xdr:spPr bwMode="auto">
        <a:xfrm>
          <a:off x="5600700" y="691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145178</xdr:rowOff>
    </xdr:from>
    <xdr:ext cx="762000" cy="259045"/>
    <xdr:sp macro="" textlink="">
      <xdr:nvSpPr>
        <xdr:cNvPr id="130" name="人口1人当たり決算額の推移該当値テキスト445"/>
        <xdr:cNvSpPr txBox="1"/>
      </xdr:nvSpPr>
      <xdr:spPr>
        <a:xfrm>
          <a:off x="5740400" y="675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298704</xdr:rowOff>
    </xdr:from>
    <xdr:to>
      <xdr:col>26</xdr:col>
      <xdr:colOff>101600</xdr:colOff>
      <xdr:row>36</xdr:row>
      <xdr:rowOff>57404</xdr:rowOff>
    </xdr:to>
    <xdr:sp macro="" textlink="">
      <xdr:nvSpPr>
        <xdr:cNvPr id="131" name="楕円 130"/>
        <xdr:cNvSpPr/>
      </xdr:nvSpPr>
      <xdr:spPr bwMode="auto">
        <a:xfrm>
          <a:off x="4953000" y="690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67581</xdr:rowOff>
    </xdr:from>
    <xdr:ext cx="736600" cy="259045"/>
    <xdr:sp macro="" textlink="">
      <xdr:nvSpPr>
        <xdr:cNvPr id="132" name="テキスト ボックス 131"/>
        <xdr:cNvSpPr txBox="1"/>
      </xdr:nvSpPr>
      <xdr:spPr>
        <a:xfrm>
          <a:off x="4622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40259</xdr:rowOff>
    </xdr:from>
    <xdr:to>
      <xdr:col>22</xdr:col>
      <xdr:colOff>165100</xdr:colOff>
      <xdr:row>36</xdr:row>
      <xdr:rowOff>141859</xdr:rowOff>
    </xdr:to>
    <xdr:sp macro="" textlink="">
      <xdr:nvSpPr>
        <xdr:cNvPr id="133" name="楕円 132"/>
        <xdr:cNvSpPr/>
      </xdr:nvSpPr>
      <xdr:spPr bwMode="auto">
        <a:xfrm>
          <a:off x="4254500" y="6993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126636</xdr:rowOff>
    </xdr:from>
    <xdr:ext cx="762000" cy="259045"/>
    <xdr:sp macro="" textlink="">
      <xdr:nvSpPr>
        <xdr:cNvPr id="134" name="テキスト ボックス 133"/>
        <xdr:cNvSpPr txBox="1"/>
      </xdr:nvSpPr>
      <xdr:spPr>
        <a:xfrm>
          <a:off x="3924300" y="7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111379</xdr:rowOff>
    </xdr:from>
    <xdr:to>
      <xdr:col>19</xdr:col>
      <xdr:colOff>38100</xdr:colOff>
      <xdr:row>37</xdr:row>
      <xdr:rowOff>41529</xdr:rowOff>
    </xdr:to>
    <xdr:sp macro="" textlink="">
      <xdr:nvSpPr>
        <xdr:cNvPr id="135" name="楕円 134"/>
        <xdr:cNvSpPr/>
      </xdr:nvSpPr>
      <xdr:spPr bwMode="auto">
        <a:xfrm>
          <a:off x="3556000" y="7064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26306</xdr:rowOff>
    </xdr:from>
    <xdr:ext cx="762000" cy="259045"/>
    <xdr:sp macro="" textlink="">
      <xdr:nvSpPr>
        <xdr:cNvPr id="136" name="テキスト ボックス 135"/>
        <xdr:cNvSpPr txBox="1"/>
      </xdr:nvSpPr>
      <xdr:spPr>
        <a:xfrm>
          <a:off x="3225800" y="715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13081</xdr:rowOff>
    </xdr:from>
    <xdr:to>
      <xdr:col>15</xdr:col>
      <xdr:colOff>101600</xdr:colOff>
      <xdr:row>37</xdr:row>
      <xdr:rowOff>114681</xdr:rowOff>
    </xdr:to>
    <xdr:sp macro="" textlink="">
      <xdr:nvSpPr>
        <xdr:cNvPr id="137" name="楕円 136"/>
        <xdr:cNvSpPr/>
      </xdr:nvSpPr>
      <xdr:spPr bwMode="auto">
        <a:xfrm>
          <a:off x="2857500" y="7137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99458</xdr:rowOff>
    </xdr:from>
    <xdr:ext cx="762000" cy="259045"/>
    <xdr:sp macro="" textlink="">
      <xdr:nvSpPr>
        <xdr:cNvPr id="138" name="テキスト ボックス 137"/>
        <xdr:cNvSpPr txBox="1"/>
      </xdr:nvSpPr>
      <xdr:spPr>
        <a:xfrm>
          <a:off x="2527300" y="72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353,908
330,358
20.61
155,362,671
150,982,821
4,283,006
91,036,280
27,297,016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30952</xdr:rowOff>
    </xdr:from>
    <xdr:to>
      <xdr:col>24</xdr:col>
      <xdr:colOff>63500</xdr:colOff>
      <xdr:row>37</xdr:row>
      <xdr:rowOff>31006</xdr:rowOff>
    </xdr:to>
    <xdr:cxnSp macro="">
      <xdr:nvCxnSpPr>
        <xdr:cNvPr id="63" name="直線コネクタ 62"/>
        <xdr:cNvCxnSpPr/>
      </xdr:nvCxnSpPr>
      <xdr:spPr>
        <a:xfrm>
          <a:off x="3797300" y="6374602"/>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30952</xdr:rowOff>
    </xdr:from>
    <xdr:to>
      <xdr:col>19</xdr:col>
      <xdr:colOff>177800</xdr:colOff>
      <xdr:row>37</xdr:row>
      <xdr:rowOff>37407</xdr:rowOff>
    </xdr:to>
    <xdr:cxnSp macro="">
      <xdr:nvCxnSpPr>
        <xdr:cNvPr id="66" name="直線コネクタ 65"/>
        <xdr:cNvCxnSpPr/>
      </xdr:nvCxnSpPr>
      <xdr:spPr>
        <a:xfrm flipV="1">
          <a:off x="2908300" y="6374602"/>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21274</xdr:rowOff>
    </xdr:from>
    <xdr:to>
      <xdr:col>15</xdr:col>
      <xdr:colOff>50800</xdr:colOff>
      <xdr:row>37</xdr:row>
      <xdr:rowOff>37407</xdr:rowOff>
    </xdr:to>
    <xdr:cxnSp macro="">
      <xdr:nvCxnSpPr>
        <xdr:cNvPr id="69" name="直線コネクタ 68"/>
        <xdr:cNvCxnSpPr/>
      </xdr:nvCxnSpPr>
      <xdr:spPr>
        <a:xfrm>
          <a:off x="2019300" y="6364924"/>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11902</xdr:rowOff>
    </xdr:from>
    <xdr:to>
      <xdr:col>10</xdr:col>
      <xdr:colOff>114300</xdr:colOff>
      <xdr:row>37</xdr:row>
      <xdr:rowOff>21274</xdr:rowOff>
    </xdr:to>
    <xdr:cxnSp macro="">
      <xdr:nvCxnSpPr>
        <xdr:cNvPr id="72" name="直線コネクタ 71"/>
        <xdr:cNvCxnSpPr/>
      </xdr:nvCxnSpPr>
      <xdr:spPr>
        <a:xfrm>
          <a:off x="1130300" y="635555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151656</xdr:rowOff>
    </xdr:from>
    <xdr:to>
      <xdr:col>24</xdr:col>
      <xdr:colOff>114300</xdr:colOff>
      <xdr:row>37</xdr:row>
      <xdr:rowOff>81806</xdr:rowOff>
    </xdr:to>
    <xdr:sp macro="" textlink="">
      <xdr:nvSpPr>
        <xdr:cNvPr id="82" name="楕円 81"/>
        <xdr:cNvSpPr/>
      </xdr:nvSpPr>
      <xdr:spPr>
        <a:xfrm>
          <a:off x="45847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3083</xdr:rowOff>
    </xdr:from>
    <xdr:ext cx="534377" cy="259045"/>
    <xdr:sp macro="" textlink="">
      <xdr:nvSpPr>
        <xdr:cNvPr id="83" name="人件費該当値テキスト"/>
        <xdr:cNvSpPr txBox="1"/>
      </xdr:nvSpPr>
      <xdr:spPr>
        <a:xfrm>
          <a:off x="4686300" y="617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151602</xdr:rowOff>
    </xdr:from>
    <xdr:to>
      <xdr:col>20</xdr:col>
      <xdr:colOff>38100</xdr:colOff>
      <xdr:row>37</xdr:row>
      <xdr:rowOff>81752</xdr:rowOff>
    </xdr:to>
    <xdr:sp macro="" textlink="">
      <xdr:nvSpPr>
        <xdr:cNvPr id="84" name="楕円 83"/>
        <xdr:cNvSpPr/>
      </xdr:nvSpPr>
      <xdr:spPr>
        <a:xfrm>
          <a:off x="3746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98279</xdr:rowOff>
    </xdr:from>
    <xdr:ext cx="534377" cy="259045"/>
    <xdr:sp macro="" textlink="">
      <xdr:nvSpPr>
        <xdr:cNvPr id="85" name="テキスト ボックス 84"/>
        <xdr:cNvSpPr txBox="1"/>
      </xdr:nvSpPr>
      <xdr:spPr>
        <a:xfrm>
          <a:off x="3530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158057</xdr:rowOff>
    </xdr:from>
    <xdr:to>
      <xdr:col>15</xdr:col>
      <xdr:colOff>101600</xdr:colOff>
      <xdr:row>37</xdr:row>
      <xdr:rowOff>88207</xdr:rowOff>
    </xdr:to>
    <xdr:sp macro="" textlink="">
      <xdr:nvSpPr>
        <xdr:cNvPr id="86" name="楕円 85"/>
        <xdr:cNvSpPr/>
      </xdr:nvSpPr>
      <xdr:spPr>
        <a:xfrm>
          <a:off x="28575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104734</xdr:rowOff>
    </xdr:from>
    <xdr:ext cx="534377" cy="259045"/>
    <xdr:sp macro="" textlink="">
      <xdr:nvSpPr>
        <xdr:cNvPr id="87" name="テキスト ボックス 86"/>
        <xdr:cNvSpPr txBox="1"/>
      </xdr:nvSpPr>
      <xdr:spPr>
        <a:xfrm>
          <a:off x="2641111" y="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141924</xdr:rowOff>
    </xdr:from>
    <xdr:to>
      <xdr:col>10</xdr:col>
      <xdr:colOff>165100</xdr:colOff>
      <xdr:row>37</xdr:row>
      <xdr:rowOff>72074</xdr:rowOff>
    </xdr:to>
    <xdr:sp macro="" textlink="">
      <xdr:nvSpPr>
        <xdr:cNvPr id="88" name="楕円 87"/>
        <xdr:cNvSpPr/>
      </xdr:nvSpPr>
      <xdr:spPr>
        <a:xfrm>
          <a:off x="1968500" y="6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88601</xdr:rowOff>
    </xdr:from>
    <xdr:ext cx="534377" cy="259045"/>
    <xdr:sp macro="" textlink="">
      <xdr:nvSpPr>
        <xdr:cNvPr id="89" name="テキスト ボックス 88"/>
        <xdr:cNvSpPr txBox="1"/>
      </xdr:nvSpPr>
      <xdr:spPr>
        <a:xfrm>
          <a:off x="1752111" y="6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132552</xdr:rowOff>
    </xdr:from>
    <xdr:to>
      <xdr:col>6</xdr:col>
      <xdr:colOff>38100</xdr:colOff>
      <xdr:row>37</xdr:row>
      <xdr:rowOff>62702</xdr:rowOff>
    </xdr:to>
    <xdr:sp macro="" textlink="">
      <xdr:nvSpPr>
        <xdr:cNvPr id="90" name="楕円 89"/>
        <xdr:cNvSpPr/>
      </xdr:nvSpPr>
      <xdr:spPr>
        <a:xfrm>
          <a:off x="1079500" y="63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79229</xdr:rowOff>
    </xdr:from>
    <xdr:ext cx="534377" cy="259045"/>
    <xdr:sp macro="" textlink="">
      <xdr:nvSpPr>
        <xdr:cNvPr id="91" name="テキスト ボックス 90"/>
        <xdr:cNvSpPr txBox="1"/>
      </xdr:nvSpPr>
      <xdr:spPr>
        <a:xfrm>
          <a:off x="863111" y="60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15494</xdr:rowOff>
    </xdr:from>
    <xdr:to>
      <xdr:col>24</xdr:col>
      <xdr:colOff>63500</xdr:colOff>
      <xdr:row>59</xdr:row>
      <xdr:rowOff>70314</xdr:rowOff>
    </xdr:to>
    <xdr:cxnSp macro="">
      <xdr:nvCxnSpPr>
        <xdr:cNvPr id="123" name="直線コネクタ 122"/>
        <xdr:cNvCxnSpPr/>
      </xdr:nvCxnSpPr>
      <xdr:spPr>
        <a:xfrm flipV="1">
          <a:off x="3797300" y="10131044"/>
          <a:ext cx="838200" cy="5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126299</xdr:rowOff>
    </xdr:from>
    <xdr:ext cx="534377" cy="259045"/>
    <xdr:sp macro="" textlink="">
      <xdr:nvSpPr>
        <xdr:cNvPr id="124" name="物件費平均値テキスト"/>
        <xdr:cNvSpPr txBox="1"/>
      </xdr:nvSpPr>
      <xdr:spPr>
        <a:xfrm>
          <a:off x="4686300" y="989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70314</xdr:rowOff>
    </xdr:from>
    <xdr:to>
      <xdr:col>19</xdr:col>
      <xdr:colOff>177800</xdr:colOff>
      <xdr:row>59</xdr:row>
      <xdr:rowOff>80101</xdr:rowOff>
    </xdr:to>
    <xdr:cxnSp macro="">
      <xdr:nvCxnSpPr>
        <xdr:cNvPr id="126" name="直線コネクタ 125"/>
        <xdr:cNvCxnSpPr/>
      </xdr:nvCxnSpPr>
      <xdr:spPr>
        <a:xfrm flipV="1">
          <a:off x="2908300" y="10185864"/>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124415</xdr:rowOff>
    </xdr:from>
    <xdr:ext cx="534377" cy="259045"/>
    <xdr:sp macro="" textlink="">
      <xdr:nvSpPr>
        <xdr:cNvPr id="128" name="テキスト ボックス 127"/>
        <xdr:cNvSpPr txBox="1"/>
      </xdr:nvSpPr>
      <xdr:spPr>
        <a:xfrm>
          <a:off x="3530111" y="98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58406</xdr:rowOff>
    </xdr:from>
    <xdr:to>
      <xdr:col>15</xdr:col>
      <xdr:colOff>50800</xdr:colOff>
      <xdr:row>59</xdr:row>
      <xdr:rowOff>80101</xdr:rowOff>
    </xdr:to>
    <xdr:cxnSp macro="">
      <xdr:nvCxnSpPr>
        <xdr:cNvPr id="129" name="直線コネクタ 128"/>
        <xdr:cNvCxnSpPr/>
      </xdr:nvCxnSpPr>
      <xdr:spPr>
        <a:xfrm>
          <a:off x="2019300" y="10173956"/>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142910</xdr:rowOff>
    </xdr:from>
    <xdr:ext cx="534377" cy="259045"/>
    <xdr:sp macro="" textlink="">
      <xdr:nvSpPr>
        <xdr:cNvPr id="131" name="テキスト ボックス 130"/>
        <xdr:cNvSpPr txBox="1"/>
      </xdr:nvSpPr>
      <xdr:spPr>
        <a:xfrm>
          <a:off x="2641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58406</xdr:rowOff>
    </xdr:from>
    <xdr:to>
      <xdr:col>10</xdr:col>
      <xdr:colOff>114300</xdr:colOff>
      <xdr:row>59</xdr:row>
      <xdr:rowOff>61138</xdr:rowOff>
    </xdr:to>
    <xdr:cxnSp macro="">
      <xdr:nvCxnSpPr>
        <xdr:cNvPr id="132" name="直線コネクタ 131"/>
        <xdr:cNvCxnSpPr/>
      </xdr:nvCxnSpPr>
      <xdr:spPr>
        <a:xfrm flipV="1">
          <a:off x="1130300" y="10173956"/>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136144</xdr:rowOff>
    </xdr:from>
    <xdr:to>
      <xdr:col>24</xdr:col>
      <xdr:colOff>114300</xdr:colOff>
      <xdr:row>59</xdr:row>
      <xdr:rowOff>66294</xdr:rowOff>
    </xdr:to>
    <xdr:sp macro="" textlink="">
      <xdr:nvSpPr>
        <xdr:cNvPr id="142" name="楕円 141"/>
        <xdr:cNvSpPr/>
      </xdr:nvSpPr>
      <xdr:spPr>
        <a:xfrm>
          <a:off x="45847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81849</xdr:rowOff>
    </xdr:from>
    <xdr:ext cx="534377" cy="259045"/>
    <xdr:sp macro="" textlink="">
      <xdr:nvSpPr>
        <xdr:cNvPr id="143" name="物件費該当値テキスト"/>
        <xdr:cNvSpPr txBox="1"/>
      </xdr:nvSpPr>
      <xdr:spPr>
        <a:xfrm>
          <a:off x="4686300" y="100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19514</xdr:rowOff>
    </xdr:from>
    <xdr:to>
      <xdr:col>20</xdr:col>
      <xdr:colOff>38100</xdr:colOff>
      <xdr:row>59</xdr:row>
      <xdr:rowOff>121114</xdr:rowOff>
    </xdr:to>
    <xdr:sp macro="" textlink="">
      <xdr:nvSpPr>
        <xdr:cNvPr id="144" name="楕円 143"/>
        <xdr:cNvSpPr/>
      </xdr:nvSpPr>
      <xdr:spPr>
        <a:xfrm>
          <a:off x="3746500" y="101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112241</xdr:rowOff>
    </xdr:from>
    <xdr:ext cx="534377" cy="259045"/>
    <xdr:sp macro="" textlink="">
      <xdr:nvSpPr>
        <xdr:cNvPr id="145" name="テキスト ボックス 144"/>
        <xdr:cNvSpPr txBox="1"/>
      </xdr:nvSpPr>
      <xdr:spPr>
        <a:xfrm>
          <a:off x="3530111" y="102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29301</xdr:rowOff>
    </xdr:from>
    <xdr:to>
      <xdr:col>15</xdr:col>
      <xdr:colOff>101600</xdr:colOff>
      <xdr:row>59</xdr:row>
      <xdr:rowOff>130901</xdr:rowOff>
    </xdr:to>
    <xdr:sp macro="" textlink="">
      <xdr:nvSpPr>
        <xdr:cNvPr id="146" name="楕円 145"/>
        <xdr:cNvSpPr/>
      </xdr:nvSpPr>
      <xdr:spPr>
        <a:xfrm>
          <a:off x="2857500" y="101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122028</xdr:rowOff>
    </xdr:from>
    <xdr:ext cx="534377" cy="259045"/>
    <xdr:sp macro="" textlink="">
      <xdr:nvSpPr>
        <xdr:cNvPr id="147" name="テキスト ボックス 146"/>
        <xdr:cNvSpPr txBox="1"/>
      </xdr:nvSpPr>
      <xdr:spPr>
        <a:xfrm>
          <a:off x="2641111" y="102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7606</xdr:rowOff>
    </xdr:from>
    <xdr:to>
      <xdr:col>10</xdr:col>
      <xdr:colOff>165100</xdr:colOff>
      <xdr:row>59</xdr:row>
      <xdr:rowOff>109206</xdr:rowOff>
    </xdr:to>
    <xdr:sp macro="" textlink="">
      <xdr:nvSpPr>
        <xdr:cNvPr id="148" name="楕円 147"/>
        <xdr:cNvSpPr/>
      </xdr:nvSpPr>
      <xdr:spPr>
        <a:xfrm>
          <a:off x="1968500" y="101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125733</xdr:rowOff>
    </xdr:from>
    <xdr:ext cx="534377" cy="259045"/>
    <xdr:sp macro="" textlink="">
      <xdr:nvSpPr>
        <xdr:cNvPr id="149" name="テキスト ボックス 148"/>
        <xdr:cNvSpPr txBox="1"/>
      </xdr:nvSpPr>
      <xdr:spPr>
        <a:xfrm>
          <a:off x="1752111" y="98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10338</xdr:rowOff>
    </xdr:from>
    <xdr:to>
      <xdr:col>6</xdr:col>
      <xdr:colOff>38100</xdr:colOff>
      <xdr:row>59</xdr:row>
      <xdr:rowOff>111938</xdr:rowOff>
    </xdr:to>
    <xdr:sp macro="" textlink="">
      <xdr:nvSpPr>
        <xdr:cNvPr id="150" name="楕円 149"/>
        <xdr:cNvSpPr/>
      </xdr:nvSpPr>
      <xdr:spPr>
        <a:xfrm>
          <a:off x="1079500" y="101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128465</xdr:rowOff>
    </xdr:from>
    <xdr:ext cx="534377" cy="259045"/>
    <xdr:sp macro="" textlink="">
      <xdr:nvSpPr>
        <xdr:cNvPr id="151" name="テキスト ボックス 150"/>
        <xdr:cNvSpPr txBox="1"/>
      </xdr:nvSpPr>
      <xdr:spPr>
        <a:xfrm>
          <a:off x="863111" y="990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129794</xdr:rowOff>
    </xdr:from>
    <xdr:to>
      <xdr:col>24</xdr:col>
      <xdr:colOff>63500</xdr:colOff>
      <xdr:row>77</xdr:row>
      <xdr:rowOff>133452</xdr:rowOff>
    </xdr:to>
    <xdr:cxnSp macro="">
      <xdr:nvCxnSpPr>
        <xdr:cNvPr id="180" name="直線コネクタ 179"/>
        <xdr:cNvCxnSpPr/>
      </xdr:nvCxnSpPr>
      <xdr:spPr>
        <a:xfrm flipV="1">
          <a:off x="3797300" y="1333144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129718</xdr:rowOff>
    </xdr:from>
    <xdr:to>
      <xdr:col>19</xdr:col>
      <xdr:colOff>177800</xdr:colOff>
      <xdr:row>77</xdr:row>
      <xdr:rowOff>133452</xdr:rowOff>
    </xdr:to>
    <xdr:cxnSp macro="">
      <xdr:nvCxnSpPr>
        <xdr:cNvPr id="183" name="直線コネクタ 182"/>
        <xdr:cNvCxnSpPr/>
      </xdr:nvCxnSpPr>
      <xdr:spPr>
        <a:xfrm>
          <a:off x="2908300" y="1333136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109296</xdr:rowOff>
    </xdr:from>
    <xdr:to>
      <xdr:col>15</xdr:col>
      <xdr:colOff>50800</xdr:colOff>
      <xdr:row>77</xdr:row>
      <xdr:rowOff>129718</xdr:rowOff>
    </xdr:to>
    <xdr:cxnSp macro="">
      <xdr:nvCxnSpPr>
        <xdr:cNvPr id="186" name="直線コネクタ 185"/>
        <xdr:cNvCxnSpPr/>
      </xdr:nvCxnSpPr>
      <xdr:spPr>
        <a:xfrm>
          <a:off x="2019300" y="13310946"/>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109296</xdr:rowOff>
    </xdr:from>
    <xdr:to>
      <xdr:col>10</xdr:col>
      <xdr:colOff>114300</xdr:colOff>
      <xdr:row>77</xdr:row>
      <xdr:rowOff>138937</xdr:rowOff>
    </xdr:to>
    <xdr:cxnSp macro="">
      <xdr:nvCxnSpPr>
        <xdr:cNvPr id="189" name="直線コネクタ 188"/>
        <xdr:cNvCxnSpPr/>
      </xdr:nvCxnSpPr>
      <xdr:spPr>
        <a:xfrm flipV="1">
          <a:off x="1130300" y="13310946"/>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1" name="テキスト ボックス 190"/>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78994</xdr:rowOff>
    </xdr:from>
    <xdr:to>
      <xdr:col>24</xdr:col>
      <xdr:colOff>114300</xdr:colOff>
      <xdr:row>78</xdr:row>
      <xdr:rowOff>9144</xdr:rowOff>
    </xdr:to>
    <xdr:sp macro="" textlink="">
      <xdr:nvSpPr>
        <xdr:cNvPr id="199" name="楕円 198"/>
        <xdr:cNvSpPr/>
      </xdr:nvSpPr>
      <xdr:spPr>
        <a:xfrm>
          <a:off x="4584700" y="132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57421</xdr:rowOff>
    </xdr:from>
    <xdr:ext cx="469744" cy="259045"/>
    <xdr:sp macro="" textlink="">
      <xdr:nvSpPr>
        <xdr:cNvPr id="200" name="維持補修費該当値テキスト"/>
        <xdr:cNvSpPr txBox="1"/>
      </xdr:nvSpPr>
      <xdr:spPr>
        <a:xfrm>
          <a:off x="4686300" y="132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82652</xdr:rowOff>
    </xdr:from>
    <xdr:to>
      <xdr:col>20</xdr:col>
      <xdr:colOff>38100</xdr:colOff>
      <xdr:row>78</xdr:row>
      <xdr:rowOff>12802</xdr:rowOff>
    </xdr:to>
    <xdr:sp macro="" textlink="">
      <xdr:nvSpPr>
        <xdr:cNvPr id="201" name="楕円 200"/>
        <xdr:cNvSpPr/>
      </xdr:nvSpPr>
      <xdr:spPr>
        <a:xfrm>
          <a:off x="3746500" y="132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3929</xdr:rowOff>
    </xdr:from>
    <xdr:ext cx="469744" cy="259045"/>
    <xdr:sp macro="" textlink="">
      <xdr:nvSpPr>
        <xdr:cNvPr id="202" name="テキスト ボックス 201"/>
        <xdr:cNvSpPr txBox="1"/>
      </xdr:nvSpPr>
      <xdr:spPr>
        <a:xfrm>
          <a:off x="3562428" y="1337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78918</xdr:rowOff>
    </xdr:from>
    <xdr:to>
      <xdr:col>15</xdr:col>
      <xdr:colOff>101600</xdr:colOff>
      <xdr:row>78</xdr:row>
      <xdr:rowOff>9068</xdr:rowOff>
    </xdr:to>
    <xdr:sp macro="" textlink="">
      <xdr:nvSpPr>
        <xdr:cNvPr id="203" name="楕円 202"/>
        <xdr:cNvSpPr/>
      </xdr:nvSpPr>
      <xdr:spPr>
        <a:xfrm>
          <a:off x="2857500" y="132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195</xdr:rowOff>
    </xdr:from>
    <xdr:ext cx="469744" cy="259045"/>
    <xdr:sp macro="" textlink="">
      <xdr:nvSpPr>
        <xdr:cNvPr id="204" name="テキスト ボックス 203"/>
        <xdr:cNvSpPr txBox="1"/>
      </xdr:nvSpPr>
      <xdr:spPr>
        <a:xfrm>
          <a:off x="2673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58496</xdr:rowOff>
    </xdr:from>
    <xdr:to>
      <xdr:col>10</xdr:col>
      <xdr:colOff>165100</xdr:colOff>
      <xdr:row>77</xdr:row>
      <xdr:rowOff>160096</xdr:rowOff>
    </xdr:to>
    <xdr:sp macro="" textlink="">
      <xdr:nvSpPr>
        <xdr:cNvPr id="205" name="楕円 204"/>
        <xdr:cNvSpPr/>
      </xdr:nvSpPr>
      <xdr:spPr>
        <a:xfrm>
          <a:off x="1968500" y="132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5173</xdr:rowOff>
    </xdr:from>
    <xdr:ext cx="469744" cy="259045"/>
    <xdr:sp macro="" textlink="">
      <xdr:nvSpPr>
        <xdr:cNvPr id="206" name="テキスト ボックス 205"/>
        <xdr:cNvSpPr txBox="1"/>
      </xdr:nvSpPr>
      <xdr:spPr>
        <a:xfrm>
          <a:off x="1784428"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88137</xdr:rowOff>
    </xdr:from>
    <xdr:to>
      <xdr:col>6</xdr:col>
      <xdr:colOff>38100</xdr:colOff>
      <xdr:row>78</xdr:row>
      <xdr:rowOff>18287</xdr:rowOff>
    </xdr:to>
    <xdr:sp macro="" textlink="">
      <xdr:nvSpPr>
        <xdr:cNvPr id="207" name="楕円 206"/>
        <xdr:cNvSpPr/>
      </xdr:nvSpPr>
      <xdr:spPr>
        <a:xfrm>
          <a:off x="1079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9414</xdr:rowOff>
    </xdr:from>
    <xdr:ext cx="469744" cy="259045"/>
    <xdr:sp macro="" textlink="">
      <xdr:nvSpPr>
        <xdr:cNvPr id="208" name="テキスト ボックス 207"/>
        <xdr:cNvSpPr txBox="1"/>
      </xdr:nvSpPr>
      <xdr:spPr>
        <a:xfrm>
          <a:off x="895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152101</xdr:rowOff>
    </xdr:from>
    <xdr:to>
      <xdr:col>24</xdr:col>
      <xdr:colOff>63500</xdr:colOff>
      <xdr:row>95</xdr:row>
      <xdr:rowOff>25705</xdr:rowOff>
    </xdr:to>
    <xdr:cxnSp macro="">
      <xdr:nvCxnSpPr>
        <xdr:cNvPr id="238" name="直線コネクタ 237"/>
        <xdr:cNvCxnSpPr/>
      </xdr:nvCxnSpPr>
      <xdr:spPr>
        <a:xfrm flipV="1">
          <a:off x="3797300" y="16268401"/>
          <a:ext cx="8382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39"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7835</xdr:rowOff>
    </xdr:from>
    <xdr:to>
      <xdr:col>19</xdr:col>
      <xdr:colOff>177800</xdr:colOff>
      <xdr:row>95</xdr:row>
      <xdr:rowOff>25705</xdr:rowOff>
    </xdr:to>
    <xdr:cxnSp macro="">
      <xdr:nvCxnSpPr>
        <xdr:cNvPr id="241" name="直線コネクタ 240"/>
        <xdr:cNvCxnSpPr/>
      </xdr:nvCxnSpPr>
      <xdr:spPr>
        <a:xfrm>
          <a:off x="2908300" y="1629558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3" name="テキスト ボックス 242"/>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7835</xdr:rowOff>
    </xdr:from>
    <xdr:to>
      <xdr:col>15</xdr:col>
      <xdr:colOff>50800</xdr:colOff>
      <xdr:row>95</xdr:row>
      <xdr:rowOff>79350</xdr:rowOff>
    </xdr:to>
    <xdr:cxnSp macro="">
      <xdr:nvCxnSpPr>
        <xdr:cNvPr id="244" name="直線コネクタ 243"/>
        <xdr:cNvCxnSpPr/>
      </xdr:nvCxnSpPr>
      <xdr:spPr>
        <a:xfrm flipV="1">
          <a:off x="2019300" y="16295585"/>
          <a:ext cx="889000" cy="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6" name="テキスト ボックス 245"/>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79350</xdr:rowOff>
    </xdr:from>
    <xdr:to>
      <xdr:col>10</xdr:col>
      <xdr:colOff>114300</xdr:colOff>
      <xdr:row>96</xdr:row>
      <xdr:rowOff>12788</xdr:rowOff>
    </xdr:to>
    <xdr:cxnSp macro="">
      <xdr:nvCxnSpPr>
        <xdr:cNvPr id="247" name="直線コネクタ 246"/>
        <xdr:cNvCxnSpPr/>
      </xdr:nvCxnSpPr>
      <xdr:spPr>
        <a:xfrm flipV="1">
          <a:off x="1130300" y="16367100"/>
          <a:ext cx="889000" cy="10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49" name="テキスト ボックス 248"/>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1" name="テキスト ボックス 250"/>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101301</xdr:rowOff>
    </xdr:from>
    <xdr:to>
      <xdr:col>24</xdr:col>
      <xdr:colOff>114300</xdr:colOff>
      <xdr:row>95</xdr:row>
      <xdr:rowOff>31451</xdr:rowOff>
    </xdr:to>
    <xdr:sp macro="" textlink="">
      <xdr:nvSpPr>
        <xdr:cNvPr id="257" name="楕円 256"/>
        <xdr:cNvSpPr/>
      </xdr:nvSpPr>
      <xdr:spPr>
        <a:xfrm>
          <a:off x="4584700" y="162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124178</xdr:rowOff>
    </xdr:from>
    <xdr:ext cx="599010" cy="259045"/>
    <xdr:sp macro="" textlink="">
      <xdr:nvSpPr>
        <xdr:cNvPr id="258" name="扶助費該当値テキスト"/>
        <xdr:cNvSpPr txBox="1"/>
      </xdr:nvSpPr>
      <xdr:spPr>
        <a:xfrm>
          <a:off x="4686300" y="1606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146355</xdr:rowOff>
    </xdr:from>
    <xdr:to>
      <xdr:col>20</xdr:col>
      <xdr:colOff>38100</xdr:colOff>
      <xdr:row>95</xdr:row>
      <xdr:rowOff>76505</xdr:rowOff>
    </xdr:to>
    <xdr:sp macro="" textlink="">
      <xdr:nvSpPr>
        <xdr:cNvPr id="259" name="楕円 258"/>
        <xdr:cNvSpPr/>
      </xdr:nvSpPr>
      <xdr:spPr>
        <a:xfrm>
          <a:off x="3746500" y="162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93032</xdr:rowOff>
    </xdr:from>
    <xdr:ext cx="599010" cy="259045"/>
    <xdr:sp macro="" textlink="">
      <xdr:nvSpPr>
        <xdr:cNvPr id="260" name="テキスト ボックス 259"/>
        <xdr:cNvSpPr txBox="1"/>
      </xdr:nvSpPr>
      <xdr:spPr>
        <a:xfrm>
          <a:off x="3497795" y="1603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128485</xdr:rowOff>
    </xdr:from>
    <xdr:to>
      <xdr:col>15</xdr:col>
      <xdr:colOff>101600</xdr:colOff>
      <xdr:row>95</xdr:row>
      <xdr:rowOff>58635</xdr:rowOff>
    </xdr:to>
    <xdr:sp macro="" textlink="">
      <xdr:nvSpPr>
        <xdr:cNvPr id="261" name="楕円 260"/>
        <xdr:cNvSpPr/>
      </xdr:nvSpPr>
      <xdr:spPr>
        <a:xfrm>
          <a:off x="2857500" y="162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75162</xdr:rowOff>
    </xdr:from>
    <xdr:ext cx="599010" cy="259045"/>
    <xdr:sp macro="" textlink="">
      <xdr:nvSpPr>
        <xdr:cNvPr id="262" name="テキスト ボックス 261"/>
        <xdr:cNvSpPr txBox="1"/>
      </xdr:nvSpPr>
      <xdr:spPr>
        <a:xfrm>
          <a:off x="2608795" y="160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28550</xdr:rowOff>
    </xdr:from>
    <xdr:to>
      <xdr:col>10</xdr:col>
      <xdr:colOff>165100</xdr:colOff>
      <xdr:row>95</xdr:row>
      <xdr:rowOff>130150</xdr:rowOff>
    </xdr:to>
    <xdr:sp macro="" textlink="">
      <xdr:nvSpPr>
        <xdr:cNvPr id="263" name="楕円 262"/>
        <xdr:cNvSpPr/>
      </xdr:nvSpPr>
      <xdr:spPr>
        <a:xfrm>
          <a:off x="1968500" y="163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146677</xdr:rowOff>
    </xdr:from>
    <xdr:ext cx="599010" cy="259045"/>
    <xdr:sp macro="" textlink="">
      <xdr:nvSpPr>
        <xdr:cNvPr id="264" name="テキスト ボックス 263"/>
        <xdr:cNvSpPr txBox="1"/>
      </xdr:nvSpPr>
      <xdr:spPr>
        <a:xfrm>
          <a:off x="1719795" y="1609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133438</xdr:rowOff>
    </xdr:from>
    <xdr:to>
      <xdr:col>6</xdr:col>
      <xdr:colOff>38100</xdr:colOff>
      <xdr:row>96</xdr:row>
      <xdr:rowOff>63588</xdr:rowOff>
    </xdr:to>
    <xdr:sp macro="" textlink="">
      <xdr:nvSpPr>
        <xdr:cNvPr id="265" name="楕円 264"/>
        <xdr:cNvSpPr/>
      </xdr:nvSpPr>
      <xdr:spPr>
        <a:xfrm>
          <a:off x="1079500" y="164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80115</xdr:rowOff>
    </xdr:from>
    <xdr:ext cx="599010" cy="259045"/>
    <xdr:sp macro="" textlink="">
      <xdr:nvSpPr>
        <xdr:cNvPr id="266" name="テキスト ボックス 265"/>
        <xdr:cNvSpPr txBox="1"/>
      </xdr:nvSpPr>
      <xdr:spPr>
        <a:xfrm>
          <a:off x="830795" y="1619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16008</xdr:rowOff>
    </xdr:from>
    <xdr:to>
      <xdr:col>55</xdr:col>
      <xdr:colOff>0</xdr:colOff>
      <xdr:row>39</xdr:row>
      <xdr:rowOff>77807</xdr:rowOff>
    </xdr:to>
    <xdr:cxnSp macro="">
      <xdr:nvCxnSpPr>
        <xdr:cNvPr id="296" name="直線コネクタ 295"/>
        <xdr:cNvCxnSpPr/>
      </xdr:nvCxnSpPr>
      <xdr:spPr>
        <a:xfrm flipV="1">
          <a:off x="9639300" y="6702558"/>
          <a:ext cx="8382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7"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77807</xdr:rowOff>
    </xdr:from>
    <xdr:to>
      <xdr:col>50</xdr:col>
      <xdr:colOff>114300</xdr:colOff>
      <xdr:row>39</xdr:row>
      <xdr:rowOff>101733</xdr:rowOff>
    </xdr:to>
    <xdr:cxnSp macro="">
      <xdr:nvCxnSpPr>
        <xdr:cNvPr id="299" name="直線コネクタ 298"/>
        <xdr:cNvCxnSpPr/>
      </xdr:nvCxnSpPr>
      <xdr:spPr>
        <a:xfrm flipV="1">
          <a:off x="8750300" y="6764357"/>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1" name="テキスト ボックス 300"/>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101733</xdr:rowOff>
    </xdr:from>
    <xdr:to>
      <xdr:col>45</xdr:col>
      <xdr:colOff>177800</xdr:colOff>
      <xdr:row>39</xdr:row>
      <xdr:rowOff>136747</xdr:rowOff>
    </xdr:to>
    <xdr:cxnSp macro="">
      <xdr:nvCxnSpPr>
        <xdr:cNvPr id="302" name="直線コネクタ 301"/>
        <xdr:cNvCxnSpPr/>
      </xdr:nvCxnSpPr>
      <xdr:spPr>
        <a:xfrm flipV="1">
          <a:off x="7861300" y="6788283"/>
          <a:ext cx="8890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4" name="テキスト ボックス 303"/>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123736</xdr:rowOff>
    </xdr:from>
    <xdr:to>
      <xdr:col>41</xdr:col>
      <xdr:colOff>50800</xdr:colOff>
      <xdr:row>39</xdr:row>
      <xdr:rowOff>136747</xdr:rowOff>
    </xdr:to>
    <xdr:cxnSp macro="">
      <xdr:nvCxnSpPr>
        <xdr:cNvPr id="305" name="直線コネクタ 304"/>
        <xdr:cNvCxnSpPr/>
      </xdr:nvCxnSpPr>
      <xdr:spPr>
        <a:xfrm>
          <a:off x="6972300" y="6810286"/>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7" name="テキスト ボックス 306"/>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09" name="テキスト ボックス 308"/>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136658</xdr:rowOff>
    </xdr:from>
    <xdr:to>
      <xdr:col>55</xdr:col>
      <xdr:colOff>50800</xdr:colOff>
      <xdr:row>39</xdr:row>
      <xdr:rowOff>66808</xdr:rowOff>
    </xdr:to>
    <xdr:sp macro="" textlink="">
      <xdr:nvSpPr>
        <xdr:cNvPr id="315" name="楕円 314"/>
        <xdr:cNvSpPr/>
      </xdr:nvSpPr>
      <xdr:spPr>
        <a:xfrm>
          <a:off x="10426700" y="66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90796</xdr:rowOff>
    </xdr:from>
    <xdr:ext cx="534377" cy="259045"/>
    <xdr:sp macro="" textlink="">
      <xdr:nvSpPr>
        <xdr:cNvPr id="316" name="補助費等該当値テキスト"/>
        <xdr:cNvSpPr txBox="1"/>
      </xdr:nvSpPr>
      <xdr:spPr>
        <a:xfrm>
          <a:off x="10528300" y="66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27007</xdr:rowOff>
    </xdr:from>
    <xdr:to>
      <xdr:col>50</xdr:col>
      <xdr:colOff>165100</xdr:colOff>
      <xdr:row>39</xdr:row>
      <xdr:rowOff>128607</xdr:rowOff>
    </xdr:to>
    <xdr:sp macro="" textlink="">
      <xdr:nvSpPr>
        <xdr:cNvPr id="317" name="楕円 316"/>
        <xdr:cNvSpPr/>
      </xdr:nvSpPr>
      <xdr:spPr>
        <a:xfrm>
          <a:off x="9588500" y="67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119734</xdr:rowOff>
    </xdr:from>
    <xdr:ext cx="534377" cy="259045"/>
    <xdr:sp macro="" textlink="">
      <xdr:nvSpPr>
        <xdr:cNvPr id="318" name="テキスト ボックス 317"/>
        <xdr:cNvSpPr txBox="1"/>
      </xdr:nvSpPr>
      <xdr:spPr>
        <a:xfrm>
          <a:off x="9372111" y="68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50933</xdr:rowOff>
    </xdr:from>
    <xdr:to>
      <xdr:col>46</xdr:col>
      <xdr:colOff>38100</xdr:colOff>
      <xdr:row>39</xdr:row>
      <xdr:rowOff>152533</xdr:rowOff>
    </xdr:to>
    <xdr:sp macro="" textlink="">
      <xdr:nvSpPr>
        <xdr:cNvPr id="319" name="楕円 318"/>
        <xdr:cNvSpPr/>
      </xdr:nvSpPr>
      <xdr:spPr>
        <a:xfrm>
          <a:off x="8699500" y="67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143660</xdr:rowOff>
    </xdr:from>
    <xdr:ext cx="534377" cy="259045"/>
    <xdr:sp macro="" textlink="">
      <xdr:nvSpPr>
        <xdr:cNvPr id="320" name="テキスト ボックス 319"/>
        <xdr:cNvSpPr txBox="1"/>
      </xdr:nvSpPr>
      <xdr:spPr>
        <a:xfrm>
          <a:off x="8483111" y="68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85947</xdr:rowOff>
    </xdr:from>
    <xdr:to>
      <xdr:col>41</xdr:col>
      <xdr:colOff>101600</xdr:colOff>
      <xdr:row>40</xdr:row>
      <xdr:rowOff>16097</xdr:rowOff>
    </xdr:to>
    <xdr:sp macro="" textlink="">
      <xdr:nvSpPr>
        <xdr:cNvPr id="321" name="楕円 320"/>
        <xdr:cNvSpPr/>
      </xdr:nvSpPr>
      <xdr:spPr>
        <a:xfrm>
          <a:off x="7810500" y="67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7224</xdr:rowOff>
    </xdr:from>
    <xdr:ext cx="534377" cy="259045"/>
    <xdr:sp macro="" textlink="">
      <xdr:nvSpPr>
        <xdr:cNvPr id="322" name="テキスト ボックス 321"/>
        <xdr:cNvSpPr txBox="1"/>
      </xdr:nvSpPr>
      <xdr:spPr>
        <a:xfrm>
          <a:off x="7594111" y="68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72936</xdr:rowOff>
    </xdr:from>
    <xdr:to>
      <xdr:col>36</xdr:col>
      <xdr:colOff>165100</xdr:colOff>
      <xdr:row>40</xdr:row>
      <xdr:rowOff>3086</xdr:rowOff>
    </xdr:to>
    <xdr:sp macro="" textlink="">
      <xdr:nvSpPr>
        <xdr:cNvPr id="323" name="楕円 322"/>
        <xdr:cNvSpPr/>
      </xdr:nvSpPr>
      <xdr:spPr>
        <a:xfrm>
          <a:off x="6921500" y="67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165663</xdr:rowOff>
    </xdr:from>
    <xdr:ext cx="534377" cy="259045"/>
    <xdr:sp macro="" textlink="">
      <xdr:nvSpPr>
        <xdr:cNvPr id="324" name="テキスト ボックス 323"/>
        <xdr:cNvSpPr txBox="1"/>
      </xdr:nvSpPr>
      <xdr:spPr>
        <a:xfrm>
          <a:off x="6705111" y="68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2"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4"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18836</xdr:rowOff>
    </xdr:from>
    <xdr:to>
      <xdr:col>55</xdr:col>
      <xdr:colOff>0</xdr:colOff>
      <xdr:row>58</xdr:row>
      <xdr:rowOff>43807</xdr:rowOff>
    </xdr:to>
    <xdr:cxnSp macro="">
      <xdr:nvCxnSpPr>
        <xdr:cNvPr id="356" name="直線コネクタ 355"/>
        <xdr:cNvCxnSpPr/>
      </xdr:nvCxnSpPr>
      <xdr:spPr>
        <a:xfrm flipV="1">
          <a:off x="9639300" y="9962936"/>
          <a:ext cx="838200" cy="2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133393</xdr:rowOff>
    </xdr:from>
    <xdr:ext cx="534377" cy="259045"/>
    <xdr:sp macro="" textlink="">
      <xdr:nvSpPr>
        <xdr:cNvPr id="357" name="普通建設事業費平均値テキスト"/>
        <xdr:cNvSpPr txBox="1"/>
      </xdr:nvSpPr>
      <xdr:spPr>
        <a:xfrm>
          <a:off x="10528300" y="990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8" name="フローチャート: 判断 357"/>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43807</xdr:rowOff>
    </xdr:from>
    <xdr:to>
      <xdr:col>50</xdr:col>
      <xdr:colOff>114300</xdr:colOff>
      <xdr:row>58</xdr:row>
      <xdr:rowOff>117363</xdr:rowOff>
    </xdr:to>
    <xdr:cxnSp macro="">
      <xdr:nvCxnSpPr>
        <xdr:cNvPr id="359" name="直線コネクタ 358"/>
        <xdr:cNvCxnSpPr/>
      </xdr:nvCxnSpPr>
      <xdr:spPr>
        <a:xfrm flipV="1">
          <a:off x="8750300" y="9987907"/>
          <a:ext cx="889000" cy="7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0" name="フローチャート: 判断 359"/>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1" name="テキスト ボックス 360"/>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91182</xdr:rowOff>
    </xdr:from>
    <xdr:to>
      <xdr:col>45</xdr:col>
      <xdr:colOff>177800</xdr:colOff>
      <xdr:row>58</xdr:row>
      <xdr:rowOff>117363</xdr:rowOff>
    </xdr:to>
    <xdr:cxnSp macro="">
      <xdr:nvCxnSpPr>
        <xdr:cNvPr id="362" name="直線コネクタ 361"/>
        <xdr:cNvCxnSpPr/>
      </xdr:nvCxnSpPr>
      <xdr:spPr>
        <a:xfrm>
          <a:off x="7861300" y="9863832"/>
          <a:ext cx="889000" cy="19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3" name="フローチャート: 判断 362"/>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4" name="テキスト ボックス 363"/>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91182</xdr:rowOff>
    </xdr:from>
    <xdr:to>
      <xdr:col>41</xdr:col>
      <xdr:colOff>50800</xdr:colOff>
      <xdr:row>58</xdr:row>
      <xdr:rowOff>96690</xdr:rowOff>
    </xdr:to>
    <xdr:cxnSp macro="">
      <xdr:nvCxnSpPr>
        <xdr:cNvPr id="365" name="直線コネクタ 364"/>
        <xdr:cNvCxnSpPr/>
      </xdr:nvCxnSpPr>
      <xdr:spPr>
        <a:xfrm flipV="1">
          <a:off x="6972300" y="9863832"/>
          <a:ext cx="889000" cy="17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6" name="フローチャート: 判断 365"/>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77505</xdr:rowOff>
    </xdr:from>
    <xdr:ext cx="534377" cy="259045"/>
    <xdr:sp macro="" textlink="">
      <xdr:nvSpPr>
        <xdr:cNvPr id="367" name="テキスト ボックス 366"/>
        <xdr:cNvSpPr txBox="1"/>
      </xdr:nvSpPr>
      <xdr:spPr>
        <a:xfrm>
          <a:off x="7594111" y="10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8" name="フローチャート: 判断 367"/>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162327</xdr:rowOff>
    </xdr:from>
    <xdr:ext cx="534377" cy="259045"/>
    <xdr:sp macro="" textlink="">
      <xdr:nvSpPr>
        <xdr:cNvPr id="369" name="テキスト ボックス 368"/>
        <xdr:cNvSpPr txBox="1"/>
      </xdr:nvSpPr>
      <xdr:spPr>
        <a:xfrm>
          <a:off x="6705111" y="101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139486</xdr:rowOff>
    </xdr:from>
    <xdr:to>
      <xdr:col>55</xdr:col>
      <xdr:colOff>50800</xdr:colOff>
      <xdr:row>58</xdr:row>
      <xdr:rowOff>69636</xdr:rowOff>
    </xdr:to>
    <xdr:sp macro="" textlink="">
      <xdr:nvSpPr>
        <xdr:cNvPr id="375" name="楕円 374"/>
        <xdr:cNvSpPr/>
      </xdr:nvSpPr>
      <xdr:spPr>
        <a:xfrm>
          <a:off x="10426700" y="99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162363</xdr:rowOff>
    </xdr:from>
    <xdr:ext cx="534377" cy="259045"/>
    <xdr:sp macro="" textlink="">
      <xdr:nvSpPr>
        <xdr:cNvPr id="376" name="普通建設事業費該当値テキスト"/>
        <xdr:cNvSpPr txBox="1"/>
      </xdr:nvSpPr>
      <xdr:spPr>
        <a:xfrm>
          <a:off x="10528300" y="97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164457</xdr:rowOff>
    </xdr:from>
    <xdr:to>
      <xdr:col>50</xdr:col>
      <xdr:colOff>165100</xdr:colOff>
      <xdr:row>58</xdr:row>
      <xdr:rowOff>94607</xdr:rowOff>
    </xdr:to>
    <xdr:sp macro="" textlink="">
      <xdr:nvSpPr>
        <xdr:cNvPr id="377" name="楕円 376"/>
        <xdr:cNvSpPr/>
      </xdr:nvSpPr>
      <xdr:spPr>
        <a:xfrm>
          <a:off x="9588500" y="99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111134</xdr:rowOff>
    </xdr:from>
    <xdr:ext cx="534377" cy="259045"/>
    <xdr:sp macro="" textlink="">
      <xdr:nvSpPr>
        <xdr:cNvPr id="378" name="テキスト ボックス 377"/>
        <xdr:cNvSpPr txBox="1"/>
      </xdr:nvSpPr>
      <xdr:spPr>
        <a:xfrm>
          <a:off x="9372111" y="97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66563</xdr:rowOff>
    </xdr:from>
    <xdr:to>
      <xdr:col>46</xdr:col>
      <xdr:colOff>38100</xdr:colOff>
      <xdr:row>58</xdr:row>
      <xdr:rowOff>168163</xdr:rowOff>
    </xdr:to>
    <xdr:sp macro="" textlink="">
      <xdr:nvSpPr>
        <xdr:cNvPr id="379" name="楕円 378"/>
        <xdr:cNvSpPr/>
      </xdr:nvSpPr>
      <xdr:spPr>
        <a:xfrm>
          <a:off x="8699500" y="100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159290</xdr:rowOff>
    </xdr:from>
    <xdr:ext cx="534377" cy="259045"/>
    <xdr:sp macro="" textlink="">
      <xdr:nvSpPr>
        <xdr:cNvPr id="380" name="テキスト ボックス 379"/>
        <xdr:cNvSpPr txBox="1"/>
      </xdr:nvSpPr>
      <xdr:spPr>
        <a:xfrm>
          <a:off x="8483111" y="101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40382</xdr:rowOff>
    </xdr:from>
    <xdr:to>
      <xdr:col>41</xdr:col>
      <xdr:colOff>101600</xdr:colOff>
      <xdr:row>57</xdr:row>
      <xdr:rowOff>141982</xdr:rowOff>
    </xdr:to>
    <xdr:sp macro="" textlink="">
      <xdr:nvSpPr>
        <xdr:cNvPr id="381" name="楕円 380"/>
        <xdr:cNvSpPr/>
      </xdr:nvSpPr>
      <xdr:spPr>
        <a:xfrm>
          <a:off x="7810500" y="98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158509</xdr:rowOff>
    </xdr:from>
    <xdr:ext cx="534377" cy="259045"/>
    <xdr:sp macro="" textlink="">
      <xdr:nvSpPr>
        <xdr:cNvPr id="382" name="テキスト ボックス 381"/>
        <xdr:cNvSpPr txBox="1"/>
      </xdr:nvSpPr>
      <xdr:spPr>
        <a:xfrm>
          <a:off x="7594111" y="95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45890</xdr:rowOff>
    </xdr:from>
    <xdr:to>
      <xdr:col>36</xdr:col>
      <xdr:colOff>165100</xdr:colOff>
      <xdr:row>58</xdr:row>
      <xdr:rowOff>147490</xdr:rowOff>
    </xdr:to>
    <xdr:sp macro="" textlink="">
      <xdr:nvSpPr>
        <xdr:cNvPr id="383" name="楕円 382"/>
        <xdr:cNvSpPr/>
      </xdr:nvSpPr>
      <xdr:spPr>
        <a:xfrm>
          <a:off x="6921500" y="99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164017</xdr:rowOff>
    </xdr:from>
    <xdr:ext cx="534377" cy="259045"/>
    <xdr:sp macro="" textlink="">
      <xdr:nvSpPr>
        <xdr:cNvPr id="384" name="テキスト ボックス 383"/>
        <xdr:cNvSpPr txBox="1"/>
      </xdr:nvSpPr>
      <xdr:spPr>
        <a:xfrm>
          <a:off x="6705111" y="97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9"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14678</xdr:rowOff>
    </xdr:from>
    <xdr:to>
      <xdr:col>55</xdr:col>
      <xdr:colOff>0</xdr:colOff>
      <xdr:row>78</xdr:row>
      <xdr:rowOff>39390</xdr:rowOff>
    </xdr:to>
    <xdr:cxnSp macro="">
      <xdr:nvCxnSpPr>
        <xdr:cNvPr id="411" name="直線コネクタ 410"/>
        <xdr:cNvCxnSpPr/>
      </xdr:nvCxnSpPr>
      <xdr:spPr>
        <a:xfrm flipV="1">
          <a:off x="9639300" y="13387778"/>
          <a:ext cx="8382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2"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3" name="フローチャート: 判断 412"/>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39390</xdr:rowOff>
    </xdr:from>
    <xdr:to>
      <xdr:col>50</xdr:col>
      <xdr:colOff>114300</xdr:colOff>
      <xdr:row>78</xdr:row>
      <xdr:rowOff>52877</xdr:rowOff>
    </xdr:to>
    <xdr:cxnSp macro="">
      <xdr:nvCxnSpPr>
        <xdr:cNvPr id="414" name="直線コネクタ 413"/>
        <xdr:cNvCxnSpPr/>
      </xdr:nvCxnSpPr>
      <xdr:spPr>
        <a:xfrm flipV="1">
          <a:off x="8750300" y="13412490"/>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5" name="フローチャート: 判断 414"/>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6" name="テキスト ボックス 415"/>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55666</xdr:rowOff>
    </xdr:from>
    <xdr:to>
      <xdr:col>45</xdr:col>
      <xdr:colOff>177800</xdr:colOff>
      <xdr:row>78</xdr:row>
      <xdr:rowOff>52877</xdr:rowOff>
    </xdr:to>
    <xdr:cxnSp macro="">
      <xdr:nvCxnSpPr>
        <xdr:cNvPr id="417" name="直線コネクタ 416"/>
        <xdr:cNvCxnSpPr/>
      </xdr:nvCxnSpPr>
      <xdr:spPr>
        <a:xfrm>
          <a:off x="7861300" y="13257316"/>
          <a:ext cx="889000" cy="16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8" name="フローチャート: 判断 417"/>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9" name="テキスト ボックス 418"/>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31114</xdr:rowOff>
    </xdr:from>
    <xdr:to>
      <xdr:col>41</xdr:col>
      <xdr:colOff>50800</xdr:colOff>
      <xdr:row>77</xdr:row>
      <xdr:rowOff>55666</xdr:rowOff>
    </xdr:to>
    <xdr:cxnSp macro="">
      <xdr:nvCxnSpPr>
        <xdr:cNvPr id="420" name="直線コネクタ 419"/>
        <xdr:cNvCxnSpPr/>
      </xdr:nvCxnSpPr>
      <xdr:spPr>
        <a:xfrm>
          <a:off x="6972300" y="1323276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1" name="フローチャート: 判断 420"/>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2" name="テキスト ボックス 421"/>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4" name="テキスト ボックス 423"/>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135328</xdr:rowOff>
    </xdr:from>
    <xdr:to>
      <xdr:col>55</xdr:col>
      <xdr:colOff>50800</xdr:colOff>
      <xdr:row>78</xdr:row>
      <xdr:rowOff>65478</xdr:rowOff>
    </xdr:to>
    <xdr:sp macro="" textlink="">
      <xdr:nvSpPr>
        <xdr:cNvPr id="430" name="楕円 429"/>
        <xdr:cNvSpPr/>
      </xdr:nvSpPr>
      <xdr:spPr>
        <a:xfrm>
          <a:off x="10426700" y="1333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71898</xdr:rowOff>
    </xdr:from>
    <xdr:ext cx="469744" cy="259045"/>
    <xdr:sp macro="" textlink="">
      <xdr:nvSpPr>
        <xdr:cNvPr id="431" name="普通建設事業費 （ うち新規整備　）該当値テキスト"/>
        <xdr:cNvSpPr txBox="1"/>
      </xdr:nvSpPr>
      <xdr:spPr>
        <a:xfrm>
          <a:off x="10528300" y="1327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160040</xdr:rowOff>
    </xdr:from>
    <xdr:to>
      <xdr:col>50</xdr:col>
      <xdr:colOff>165100</xdr:colOff>
      <xdr:row>78</xdr:row>
      <xdr:rowOff>90190</xdr:rowOff>
    </xdr:to>
    <xdr:sp macro="" textlink="">
      <xdr:nvSpPr>
        <xdr:cNvPr id="432" name="楕円 431"/>
        <xdr:cNvSpPr/>
      </xdr:nvSpPr>
      <xdr:spPr>
        <a:xfrm>
          <a:off x="9588500" y="133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81317</xdr:rowOff>
    </xdr:from>
    <xdr:ext cx="469744" cy="259045"/>
    <xdr:sp macro="" textlink="">
      <xdr:nvSpPr>
        <xdr:cNvPr id="433" name="テキスト ボックス 432"/>
        <xdr:cNvSpPr txBox="1"/>
      </xdr:nvSpPr>
      <xdr:spPr>
        <a:xfrm>
          <a:off x="9404428" y="1345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2077</xdr:rowOff>
    </xdr:from>
    <xdr:to>
      <xdr:col>46</xdr:col>
      <xdr:colOff>38100</xdr:colOff>
      <xdr:row>78</xdr:row>
      <xdr:rowOff>103677</xdr:rowOff>
    </xdr:to>
    <xdr:sp macro="" textlink="">
      <xdr:nvSpPr>
        <xdr:cNvPr id="434" name="楕円 433"/>
        <xdr:cNvSpPr/>
      </xdr:nvSpPr>
      <xdr:spPr>
        <a:xfrm>
          <a:off x="8699500" y="133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94804</xdr:rowOff>
    </xdr:from>
    <xdr:ext cx="469744" cy="259045"/>
    <xdr:sp macro="" textlink="">
      <xdr:nvSpPr>
        <xdr:cNvPr id="435" name="テキスト ボックス 434"/>
        <xdr:cNvSpPr txBox="1"/>
      </xdr:nvSpPr>
      <xdr:spPr>
        <a:xfrm>
          <a:off x="8515428" y="1346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4866</xdr:rowOff>
    </xdr:from>
    <xdr:to>
      <xdr:col>41</xdr:col>
      <xdr:colOff>101600</xdr:colOff>
      <xdr:row>77</xdr:row>
      <xdr:rowOff>106466</xdr:rowOff>
    </xdr:to>
    <xdr:sp macro="" textlink="">
      <xdr:nvSpPr>
        <xdr:cNvPr id="436" name="楕円 435"/>
        <xdr:cNvSpPr/>
      </xdr:nvSpPr>
      <xdr:spPr>
        <a:xfrm>
          <a:off x="7810500" y="132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122993</xdr:rowOff>
    </xdr:from>
    <xdr:ext cx="534377" cy="259045"/>
    <xdr:sp macro="" textlink="">
      <xdr:nvSpPr>
        <xdr:cNvPr id="437" name="テキスト ボックス 436"/>
        <xdr:cNvSpPr txBox="1"/>
      </xdr:nvSpPr>
      <xdr:spPr>
        <a:xfrm>
          <a:off x="7594111" y="1298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151764</xdr:rowOff>
    </xdr:from>
    <xdr:to>
      <xdr:col>36</xdr:col>
      <xdr:colOff>165100</xdr:colOff>
      <xdr:row>77</xdr:row>
      <xdr:rowOff>81914</xdr:rowOff>
    </xdr:to>
    <xdr:sp macro="" textlink="">
      <xdr:nvSpPr>
        <xdr:cNvPr id="438" name="楕円 437"/>
        <xdr:cNvSpPr/>
      </xdr:nvSpPr>
      <xdr:spPr>
        <a:xfrm>
          <a:off x="6921500" y="13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98442</xdr:rowOff>
    </xdr:from>
    <xdr:ext cx="534377" cy="259045"/>
    <xdr:sp macro="" textlink="">
      <xdr:nvSpPr>
        <xdr:cNvPr id="439" name="テキスト ボックス 438"/>
        <xdr:cNvSpPr txBox="1"/>
      </xdr:nvSpPr>
      <xdr:spPr>
        <a:xfrm>
          <a:off x="6705111" y="129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8"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0"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141001</xdr:rowOff>
    </xdr:from>
    <xdr:to>
      <xdr:col>55</xdr:col>
      <xdr:colOff>0</xdr:colOff>
      <xdr:row>97</xdr:row>
      <xdr:rowOff>2654</xdr:rowOff>
    </xdr:to>
    <xdr:cxnSp macro="">
      <xdr:nvCxnSpPr>
        <xdr:cNvPr id="472" name="直線コネクタ 471"/>
        <xdr:cNvCxnSpPr/>
      </xdr:nvCxnSpPr>
      <xdr:spPr>
        <a:xfrm>
          <a:off x="9639300" y="16600201"/>
          <a:ext cx="838200" cy="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10062</xdr:rowOff>
    </xdr:from>
    <xdr:ext cx="534377" cy="259045"/>
    <xdr:sp macro="" textlink="">
      <xdr:nvSpPr>
        <xdr:cNvPr id="473" name="普通建設事業費 （ うち更新整備　）平均値テキスト"/>
        <xdr:cNvSpPr txBox="1"/>
      </xdr:nvSpPr>
      <xdr:spPr>
        <a:xfrm>
          <a:off x="10528300" y="166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4" name="フローチャート: 判断 473"/>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141001</xdr:rowOff>
    </xdr:from>
    <xdr:to>
      <xdr:col>50</xdr:col>
      <xdr:colOff>114300</xdr:colOff>
      <xdr:row>97</xdr:row>
      <xdr:rowOff>56904</xdr:rowOff>
    </xdr:to>
    <xdr:cxnSp macro="">
      <xdr:nvCxnSpPr>
        <xdr:cNvPr id="475" name="直線コネクタ 474"/>
        <xdr:cNvCxnSpPr/>
      </xdr:nvCxnSpPr>
      <xdr:spPr>
        <a:xfrm flipV="1">
          <a:off x="8750300" y="16600201"/>
          <a:ext cx="889000" cy="8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6" name="フローチャート: 判断 475"/>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7" name="テキスト ボックス 476"/>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56904</xdr:rowOff>
    </xdr:from>
    <xdr:to>
      <xdr:col>45</xdr:col>
      <xdr:colOff>177800</xdr:colOff>
      <xdr:row>97</xdr:row>
      <xdr:rowOff>118483</xdr:rowOff>
    </xdr:to>
    <xdr:cxnSp macro="">
      <xdr:nvCxnSpPr>
        <xdr:cNvPr id="478" name="直線コネクタ 477"/>
        <xdr:cNvCxnSpPr/>
      </xdr:nvCxnSpPr>
      <xdr:spPr>
        <a:xfrm flipV="1">
          <a:off x="7861300" y="16687554"/>
          <a:ext cx="889000" cy="6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79" name="フローチャート: 判断 478"/>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0" name="テキスト ボックス 479"/>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118483</xdr:rowOff>
    </xdr:from>
    <xdr:to>
      <xdr:col>41</xdr:col>
      <xdr:colOff>50800</xdr:colOff>
      <xdr:row>98</xdr:row>
      <xdr:rowOff>136013</xdr:rowOff>
    </xdr:to>
    <xdr:cxnSp macro="">
      <xdr:nvCxnSpPr>
        <xdr:cNvPr id="481" name="直線コネクタ 480"/>
        <xdr:cNvCxnSpPr/>
      </xdr:nvCxnSpPr>
      <xdr:spPr>
        <a:xfrm flipV="1">
          <a:off x="6972300" y="16749133"/>
          <a:ext cx="889000" cy="18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2" name="フローチャート: 判断 481"/>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3" name="テキスト ボックス 482"/>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4" name="フローチャート: 判断 483"/>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5" name="テキスト ボックス 484"/>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123304</xdr:rowOff>
    </xdr:from>
    <xdr:to>
      <xdr:col>55</xdr:col>
      <xdr:colOff>50800</xdr:colOff>
      <xdr:row>97</xdr:row>
      <xdr:rowOff>53454</xdr:rowOff>
    </xdr:to>
    <xdr:sp macro="" textlink="">
      <xdr:nvSpPr>
        <xdr:cNvPr id="491" name="楕円 490"/>
        <xdr:cNvSpPr/>
      </xdr:nvSpPr>
      <xdr:spPr>
        <a:xfrm>
          <a:off x="10426700" y="165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146181</xdr:rowOff>
    </xdr:from>
    <xdr:ext cx="534377" cy="259045"/>
    <xdr:sp macro="" textlink="">
      <xdr:nvSpPr>
        <xdr:cNvPr id="492" name="普通建設事業費 （ うち更新整備　）該当値テキスト"/>
        <xdr:cNvSpPr txBox="1"/>
      </xdr:nvSpPr>
      <xdr:spPr>
        <a:xfrm>
          <a:off x="10528300" y="164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90201</xdr:rowOff>
    </xdr:from>
    <xdr:to>
      <xdr:col>50</xdr:col>
      <xdr:colOff>165100</xdr:colOff>
      <xdr:row>97</xdr:row>
      <xdr:rowOff>20351</xdr:rowOff>
    </xdr:to>
    <xdr:sp macro="" textlink="">
      <xdr:nvSpPr>
        <xdr:cNvPr id="493" name="楕円 492"/>
        <xdr:cNvSpPr/>
      </xdr:nvSpPr>
      <xdr:spPr>
        <a:xfrm>
          <a:off x="9588500" y="165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36878</xdr:rowOff>
    </xdr:from>
    <xdr:ext cx="534377" cy="259045"/>
    <xdr:sp macro="" textlink="">
      <xdr:nvSpPr>
        <xdr:cNvPr id="494" name="テキスト ボックス 493"/>
        <xdr:cNvSpPr txBox="1"/>
      </xdr:nvSpPr>
      <xdr:spPr>
        <a:xfrm>
          <a:off x="9372111" y="163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6104</xdr:rowOff>
    </xdr:from>
    <xdr:to>
      <xdr:col>46</xdr:col>
      <xdr:colOff>38100</xdr:colOff>
      <xdr:row>97</xdr:row>
      <xdr:rowOff>107704</xdr:rowOff>
    </xdr:to>
    <xdr:sp macro="" textlink="">
      <xdr:nvSpPr>
        <xdr:cNvPr id="495" name="楕円 494"/>
        <xdr:cNvSpPr/>
      </xdr:nvSpPr>
      <xdr:spPr>
        <a:xfrm>
          <a:off x="8699500" y="166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124231</xdr:rowOff>
    </xdr:from>
    <xdr:ext cx="534377" cy="259045"/>
    <xdr:sp macro="" textlink="">
      <xdr:nvSpPr>
        <xdr:cNvPr id="496" name="テキスト ボックス 495"/>
        <xdr:cNvSpPr txBox="1"/>
      </xdr:nvSpPr>
      <xdr:spPr>
        <a:xfrm>
          <a:off x="8483111" y="1641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67683</xdr:rowOff>
    </xdr:from>
    <xdr:to>
      <xdr:col>41</xdr:col>
      <xdr:colOff>101600</xdr:colOff>
      <xdr:row>97</xdr:row>
      <xdr:rowOff>169283</xdr:rowOff>
    </xdr:to>
    <xdr:sp macro="" textlink="">
      <xdr:nvSpPr>
        <xdr:cNvPr id="497" name="楕円 496"/>
        <xdr:cNvSpPr/>
      </xdr:nvSpPr>
      <xdr:spPr>
        <a:xfrm>
          <a:off x="7810500" y="166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14360</xdr:rowOff>
    </xdr:from>
    <xdr:ext cx="534377" cy="259045"/>
    <xdr:sp macro="" textlink="">
      <xdr:nvSpPr>
        <xdr:cNvPr id="498" name="テキスト ボックス 497"/>
        <xdr:cNvSpPr txBox="1"/>
      </xdr:nvSpPr>
      <xdr:spPr>
        <a:xfrm>
          <a:off x="7594111" y="164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85213</xdr:rowOff>
    </xdr:from>
    <xdr:to>
      <xdr:col>36</xdr:col>
      <xdr:colOff>165100</xdr:colOff>
      <xdr:row>99</xdr:row>
      <xdr:rowOff>15363</xdr:rowOff>
    </xdr:to>
    <xdr:sp macro="" textlink="">
      <xdr:nvSpPr>
        <xdr:cNvPr id="499" name="楕円 498"/>
        <xdr:cNvSpPr/>
      </xdr:nvSpPr>
      <xdr:spPr>
        <a:xfrm>
          <a:off x="6921500" y="168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6490</xdr:rowOff>
    </xdr:from>
    <xdr:ext cx="534377" cy="259045"/>
    <xdr:sp macro="" textlink="">
      <xdr:nvSpPr>
        <xdr:cNvPr id="500" name="テキスト ボックス 499"/>
        <xdr:cNvSpPr txBox="1"/>
      </xdr:nvSpPr>
      <xdr:spPr>
        <a:xfrm>
          <a:off x="6705111" y="169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4" name="テキスト ボックス 51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6" name="テキスト ボックス 51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8" name="テキスト ボックス 51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0" name="テキスト ボックス 51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2" name="テキスト ボックス 52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4" name="テキスト ボックス 52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9"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103777</xdr:rowOff>
    </xdr:from>
    <xdr:to>
      <xdr:col>85</xdr:col>
      <xdr:colOff>127000</xdr:colOff>
      <xdr:row>39</xdr:row>
      <xdr:rowOff>98878</xdr:rowOff>
    </xdr:to>
    <xdr:cxnSp macro="">
      <xdr:nvCxnSpPr>
        <xdr:cNvPr id="531" name="直線コネクタ 530"/>
        <xdr:cNvCxnSpPr/>
      </xdr:nvCxnSpPr>
      <xdr:spPr>
        <a:xfrm flipV="1">
          <a:off x="15481300" y="5247277"/>
          <a:ext cx="838200" cy="153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11810</xdr:rowOff>
    </xdr:from>
    <xdr:ext cx="313932" cy="259045"/>
    <xdr:sp macro="" textlink="">
      <xdr:nvSpPr>
        <xdr:cNvPr id="532" name="災害復旧事業費平均値テキスト"/>
        <xdr:cNvSpPr txBox="1"/>
      </xdr:nvSpPr>
      <xdr:spPr>
        <a:xfrm>
          <a:off x="16370300" y="6526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3" name="フローチャート: 判断 532"/>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5" name="フローチャート: 判断 534"/>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6" name="テキスト ボックス 535"/>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8" name="フローチャート: 判断 537"/>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93980</xdr:rowOff>
    </xdr:from>
    <xdr:to>
      <xdr:col>71</xdr:col>
      <xdr:colOff>177800</xdr:colOff>
      <xdr:row>39</xdr:row>
      <xdr:rowOff>98878</xdr:rowOff>
    </xdr:to>
    <xdr:cxnSp macro="">
      <xdr:nvCxnSpPr>
        <xdr:cNvPr id="540" name="直線コネクタ 539"/>
        <xdr:cNvCxnSpPr/>
      </xdr:nvCxnSpPr>
      <xdr:spPr>
        <a:xfrm>
          <a:off x="12814300" y="6609080"/>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1" name="フローチャート: 判断 540"/>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2" name="テキスト ボックス 541"/>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3" name="フローチャート: 判断 542"/>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88554</xdr:rowOff>
    </xdr:from>
    <xdr:ext cx="313932" cy="259045"/>
    <xdr:sp macro="" textlink="">
      <xdr:nvSpPr>
        <xdr:cNvPr id="544" name="テキスト ボックス 543"/>
        <xdr:cNvSpPr txBox="1"/>
      </xdr:nvSpPr>
      <xdr:spPr>
        <a:xfrm>
          <a:off x="12657333" y="677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52977</xdr:rowOff>
    </xdr:from>
    <xdr:to>
      <xdr:col>85</xdr:col>
      <xdr:colOff>177800</xdr:colOff>
      <xdr:row>30</xdr:row>
      <xdr:rowOff>154577</xdr:rowOff>
    </xdr:to>
    <xdr:sp macro="" textlink="">
      <xdr:nvSpPr>
        <xdr:cNvPr id="550" name="楕円 549"/>
        <xdr:cNvSpPr/>
      </xdr:nvSpPr>
      <xdr:spPr>
        <a:xfrm>
          <a:off x="16268700" y="519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6004</xdr:rowOff>
    </xdr:from>
    <xdr:ext cx="378565" cy="259045"/>
    <xdr:sp macro="" textlink="">
      <xdr:nvSpPr>
        <xdr:cNvPr id="551" name="災害復旧事業費該当値テキスト"/>
        <xdr:cNvSpPr txBox="1"/>
      </xdr:nvSpPr>
      <xdr:spPr>
        <a:xfrm>
          <a:off x="16370300" y="514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5" name="テキスト ボックス 554"/>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43180</xdr:rowOff>
    </xdr:from>
    <xdr:to>
      <xdr:col>67</xdr:col>
      <xdr:colOff>101600</xdr:colOff>
      <xdr:row>38</xdr:row>
      <xdr:rowOff>144780</xdr:rowOff>
    </xdr:to>
    <xdr:sp macro="" textlink="">
      <xdr:nvSpPr>
        <xdr:cNvPr id="558" name="楕円 557"/>
        <xdr:cNvSpPr/>
      </xdr:nvSpPr>
      <xdr:spPr>
        <a:xfrm>
          <a:off x="1276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161307</xdr:rowOff>
    </xdr:from>
    <xdr:ext cx="313932" cy="259045"/>
    <xdr:sp macro="" textlink="">
      <xdr:nvSpPr>
        <xdr:cNvPr id="559" name="テキスト ボックス 558"/>
        <xdr:cNvSpPr txBox="1"/>
      </xdr:nvSpPr>
      <xdr:spPr>
        <a:xfrm>
          <a:off x="12657333" y="6333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3"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5"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21133</xdr:rowOff>
    </xdr:from>
    <xdr:to>
      <xdr:col>85</xdr:col>
      <xdr:colOff>127000</xdr:colOff>
      <xdr:row>75</xdr:row>
      <xdr:rowOff>35534</xdr:rowOff>
    </xdr:to>
    <xdr:cxnSp macro="">
      <xdr:nvCxnSpPr>
        <xdr:cNvPr id="637" name="直線コネクタ 636"/>
        <xdr:cNvCxnSpPr/>
      </xdr:nvCxnSpPr>
      <xdr:spPr>
        <a:xfrm flipV="1">
          <a:off x="15481300" y="12879883"/>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38"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9" name="フローチャート: 判断 638"/>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35534</xdr:rowOff>
    </xdr:from>
    <xdr:to>
      <xdr:col>81</xdr:col>
      <xdr:colOff>50800</xdr:colOff>
      <xdr:row>75</xdr:row>
      <xdr:rowOff>41707</xdr:rowOff>
    </xdr:to>
    <xdr:cxnSp macro="">
      <xdr:nvCxnSpPr>
        <xdr:cNvPr id="640" name="直線コネクタ 639"/>
        <xdr:cNvCxnSpPr/>
      </xdr:nvCxnSpPr>
      <xdr:spPr>
        <a:xfrm flipV="1">
          <a:off x="14592300" y="1289428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1" name="フローチャート: 判断 640"/>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2" name="テキスト ボックス 641"/>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41707</xdr:rowOff>
    </xdr:from>
    <xdr:to>
      <xdr:col>76</xdr:col>
      <xdr:colOff>114300</xdr:colOff>
      <xdr:row>75</xdr:row>
      <xdr:rowOff>64338</xdr:rowOff>
    </xdr:to>
    <xdr:cxnSp macro="">
      <xdr:nvCxnSpPr>
        <xdr:cNvPr id="643" name="直線コネクタ 642"/>
        <xdr:cNvCxnSpPr/>
      </xdr:nvCxnSpPr>
      <xdr:spPr>
        <a:xfrm flipV="1">
          <a:off x="13703300" y="12900457"/>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4" name="フローチャート: 判断 643"/>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5" name="テキスト ボックス 644"/>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59690</xdr:rowOff>
    </xdr:from>
    <xdr:to>
      <xdr:col>71</xdr:col>
      <xdr:colOff>177800</xdr:colOff>
      <xdr:row>75</xdr:row>
      <xdr:rowOff>64338</xdr:rowOff>
    </xdr:to>
    <xdr:cxnSp macro="">
      <xdr:nvCxnSpPr>
        <xdr:cNvPr id="646" name="直線コネクタ 645"/>
        <xdr:cNvCxnSpPr/>
      </xdr:nvCxnSpPr>
      <xdr:spPr>
        <a:xfrm>
          <a:off x="12814300" y="12918440"/>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7" name="フローチャート: 判断 646"/>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8" name="テキスト ボックス 647"/>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9" name="フローチャート: 判断 648"/>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0" name="テキスト ボックス 649"/>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141783</xdr:rowOff>
    </xdr:from>
    <xdr:to>
      <xdr:col>85</xdr:col>
      <xdr:colOff>177800</xdr:colOff>
      <xdr:row>75</xdr:row>
      <xdr:rowOff>71933</xdr:rowOff>
    </xdr:to>
    <xdr:sp macro="" textlink="">
      <xdr:nvSpPr>
        <xdr:cNvPr id="656" name="楕円 655"/>
        <xdr:cNvSpPr/>
      </xdr:nvSpPr>
      <xdr:spPr>
        <a:xfrm>
          <a:off x="16268700" y="128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164660</xdr:rowOff>
    </xdr:from>
    <xdr:ext cx="469744" cy="259045"/>
    <xdr:sp macro="" textlink="">
      <xdr:nvSpPr>
        <xdr:cNvPr id="657" name="公債費該当値テキスト"/>
        <xdr:cNvSpPr txBox="1"/>
      </xdr:nvSpPr>
      <xdr:spPr>
        <a:xfrm>
          <a:off x="16370300" y="1268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156184</xdr:rowOff>
    </xdr:from>
    <xdr:to>
      <xdr:col>81</xdr:col>
      <xdr:colOff>101600</xdr:colOff>
      <xdr:row>75</xdr:row>
      <xdr:rowOff>86334</xdr:rowOff>
    </xdr:to>
    <xdr:sp macro="" textlink="">
      <xdr:nvSpPr>
        <xdr:cNvPr id="658" name="楕円 657"/>
        <xdr:cNvSpPr/>
      </xdr:nvSpPr>
      <xdr:spPr>
        <a:xfrm>
          <a:off x="15430500" y="128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102861</xdr:rowOff>
    </xdr:from>
    <xdr:ext cx="469744" cy="259045"/>
    <xdr:sp macro="" textlink="">
      <xdr:nvSpPr>
        <xdr:cNvPr id="659" name="テキスト ボックス 658"/>
        <xdr:cNvSpPr txBox="1"/>
      </xdr:nvSpPr>
      <xdr:spPr>
        <a:xfrm>
          <a:off x="15246428" y="126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162357</xdr:rowOff>
    </xdr:from>
    <xdr:to>
      <xdr:col>76</xdr:col>
      <xdr:colOff>165100</xdr:colOff>
      <xdr:row>75</xdr:row>
      <xdr:rowOff>92507</xdr:rowOff>
    </xdr:to>
    <xdr:sp macro="" textlink="">
      <xdr:nvSpPr>
        <xdr:cNvPr id="660" name="楕円 659"/>
        <xdr:cNvSpPr/>
      </xdr:nvSpPr>
      <xdr:spPr>
        <a:xfrm>
          <a:off x="14541500" y="128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109034</xdr:rowOff>
    </xdr:from>
    <xdr:ext cx="469744" cy="259045"/>
    <xdr:sp macro="" textlink="">
      <xdr:nvSpPr>
        <xdr:cNvPr id="661" name="テキスト ボックス 660"/>
        <xdr:cNvSpPr txBox="1"/>
      </xdr:nvSpPr>
      <xdr:spPr>
        <a:xfrm>
          <a:off x="14357428" y="1262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13538</xdr:rowOff>
    </xdr:from>
    <xdr:to>
      <xdr:col>72</xdr:col>
      <xdr:colOff>38100</xdr:colOff>
      <xdr:row>75</xdr:row>
      <xdr:rowOff>115138</xdr:rowOff>
    </xdr:to>
    <xdr:sp macro="" textlink="">
      <xdr:nvSpPr>
        <xdr:cNvPr id="662" name="楕円 661"/>
        <xdr:cNvSpPr/>
      </xdr:nvSpPr>
      <xdr:spPr>
        <a:xfrm>
          <a:off x="13652500" y="128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131665</xdr:rowOff>
    </xdr:from>
    <xdr:ext cx="469744" cy="259045"/>
    <xdr:sp macro="" textlink="">
      <xdr:nvSpPr>
        <xdr:cNvPr id="663" name="テキスト ボックス 662"/>
        <xdr:cNvSpPr txBox="1"/>
      </xdr:nvSpPr>
      <xdr:spPr>
        <a:xfrm>
          <a:off x="13468428" y="1264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8890</xdr:rowOff>
    </xdr:from>
    <xdr:to>
      <xdr:col>67</xdr:col>
      <xdr:colOff>101600</xdr:colOff>
      <xdr:row>75</xdr:row>
      <xdr:rowOff>110490</xdr:rowOff>
    </xdr:to>
    <xdr:sp macro="" textlink="">
      <xdr:nvSpPr>
        <xdr:cNvPr id="664" name="楕円 663"/>
        <xdr:cNvSpPr/>
      </xdr:nvSpPr>
      <xdr:spPr>
        <a:xfrm>
          <a:off x="12763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101617</xdr:rowOff>
    </xdr:from>
    <xdr:ext cx="469744" cy="259045"/>
    <xdr:sp macro="" textlink="">
      <xdr:nvSpPr>
        <xdr:cNvPr id="665" name="テキスト ボックス 664"/>
        <xdr:cNvSpPr txBox="1"/>
      </xdr:nvSpPr>
      <xdr:spPr>
        <a:xfrm>
          <a:off x="12579428" y="1296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0"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2"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40506</xdr:rowOff>
    </xdr:from>
    <xdr:to>
      <xdr:col>85</xdr:col>
      <xdr:colOff>127000</xdr:colOff>
      <xdr:row>97</xdr:row>
      <xdr:rowOff>68357</xdr:rowOff>
    </xdr:to>
    <xdr:cxnSp macro="">
      <xdr:nvCxnSpPr>
        <xdr:cNvPr id="694" name="直線コネクタ 693"/>
        <xdr:cNvCxnSpPr/>
      </xdr:nvCxnSpPr>
      <xdr:spPr>
        <a:xfrm flipV="1">
          <a:off x="15481300" y="16671156"/>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5"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6" name="フローチャート: 判断 695"/>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68357</xdr:rowOff>
    </xdr:from>
    <xdr:to>
      <xdr:col>81</xdr:col>
      <xdr:colOff>50800</xdr:colOff>
      <xdr:row>97</xdr:row>
      <xdr:rowOff>135528</xdr:rowOff>
    </xdr:to>
    <xdr:cxnSp macro="">
      <xdr:nvCxnSpPr>
        <xdr:cNvPr id="697" name="直線コネクタ 696"/>
        <xdr:cNvCxnSpPr/>
      </xdr:nvCxnSpPr>
      <xdr:spPr>
        <a:xfrm flipV="1">
          <a:off x="14592300" y="16699007"/>
          <a:ext cx="889000" cy="6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8" name="フローチャート: 判断 697"/>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699" name="テキスト ボックス 698"/>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135528</xdr:rowOff>
    </xdr:from>
    <xdr:to>
      <xdr:col>76</xdr:col>
      <xdr:colOff>114300</xdr:colOff>
      <xdr:row>98</xdr:row>
      <xdr:rowOff>28067</xdr:rowOff>
    </xdr:to>
    <xdr:cxnSp macro="">
      <xdr:nvCxnSpPr>
        <xdr:cNvPr id="700" name="直線コネクタ 699"/>
        <xdr:cNvCxnSpPr/>
      </xdr:nvCxnSpPr>
      <xdr:spPr>
        <a:xfrm flipV="1">
          <a:off x="13703300" y="16766178"/>
          <a:ext cx="889000" cy="6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1" name="フローチャート: 判断 700"/>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2" name="テキスト ボックス 701"/>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136252</xdr:rowOff>
    </xdr:from>
    <xdr:to>
      <xdr:col>71</xdr:col>
      <xdr:colOff>177800</xdr:colOff>
      <xdr:row>98</xdr:row>
      <xdr:rowOff>28067</xdr:rowOff>
    </xdr:to>
    <xdr:cxnSp macro="">
      <xdr:nvCxnSpPr>
        <xdr:cNvPr id="703" name="直線コネクタ 702"/>
        <xdr:cNvCxnSpPr/>
      </xdr:nvCxnSpPr>
      <xdr:spPr>
        <a:xfrm>
          <a:off x="12814300" y="16595452"/>
          <a:ext cx="889000" cy="2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4" name="フローチャート: 判断 703"/>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5" name="テキスト ボックス 704"/>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6" name="フローチャート: 判断 705"/>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7" name="テキスト ボックス 706"/>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161156</xdr:rowOff>
    </xdr:from>
    <xdr:to>
      <xdr:col>85</xdr:col>
      <xdr:colOff>177800</xdr:colOff>
      <xdr:row>97</xdr:row>
      <xdr:rowOff>91306</xdr:rowOff>
    </xdr:to>
    <xdr:sp macro="" textlink="">
      <xdr:nvSpPr>
        <xdr:cNvPr id="713" name="楕円 712"/>
        <xdr:cNvSpPr/>
      </xdr:nvSpPr>
      <xdr:spPr>
        <a:xfrm>
          <a:off x="16268700" y="166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139583</xdr:rowOff>
    </xdr:from>
    <xdr:ext cx="534377" cy="259045"/>
    <xdr:sp macro="" textlink="">
      <xdr:nvSpPr>
        <xdr:cNvPr id="714" name="積立金該当値テキスト"/>
        <xdr:cNvSpPr txBox="1"/>
      </xdr:nvSpPr>
      <xdr:spPr>
        <a:xfrm>
          <a:off x="16370300" y="1659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17557</xdr:rowOff>
    </xdr:from>
    <xdr:to>
      <xdr:col>81</xdr:col>
      <xdr:colOff>101600</xdr:colOff>
      <xdr:row>97</xdr:row>
      <xdr:rowOff>119157</xdr:rowOff>
    </xdr:to>
    <xdr:sp macro="" textlink="">
      <xdr:nvSpPr>
        <xdr:cNvPr id="715" name="楕円 714"/>
        <xdr:cNvSpPr/>
      </xdr:nvSpPr>
      <xdr:spPr>
        <a:xfrm>
          <a:off x="15430500" y="166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110284</xdr:rowOff>
    </xdr:from>
    <xdr:ext cx="534377" cy="259045"/>
    <xdr:sp macro="" textlink="">
      <xdr:nvSpPr>
        <xdr:cNvPr id="716" name="テキスト ボックス 715"/>
        <xdr:cNvSpPr txBox="1"/>
      </xdr:nvSpPr>
      <xdr:spPr>
        <a:xfrm>
          <a:off x="15214111" y="167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84728</xdr:rowOff>
    </xdr:from>
    <xdr:to>
      <xdr:col>76</xdr:col>
      <xdr:colOff>165100</xdr:colOff>
      <xdr:row>98</xdr:row>
      <xdr:rowOff>14878</xdr:rowOff>
    </xdr:to>
    <xdr:sp macro="" textlink="">
      <xdr:nvSpPr>
        <xdr:cNvPr id="717" name="楕円 716"/>
        <xdr:cNvSpPr/>
      </xdr:nvSpPr>
      <xdr:spPr>
        <a:xfrm>
          <a:off x="14541500" y="167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6005</xdr:rowOff>
    </xdr:from>
    <xdr:ext cx="534377" cy="259045"/>
    <xdr:sp macro="" textlink="">
      <xdr:nvSpPr>
        <xdr:cNvPr id="718" name="テキスト ボックス 717"/>
        <xdr:cNvSpPr txBox="1"/>
      </xdr:nvSpPr>
      <xdr:spPr>
        <a:xfrm>
          <a:off x="14325111" y="1680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148717</xdr:rowOff>
    </xdr:from>
    <xdr:to>
      <xdr:col>72</xdr:col>
      <xdr:colOff>38100</xdr:colOff>
      <xdr:row>98</xdr:row>
      <xdr:rowOff>78867</xdr:rowOff>
    </xdr:to>
    <xdr:sp macro="" textlink="">
      <xdr:nvSpPr>
        <xdr:cNvPr id="719" name="楕円 718"/>
        <xdr:cNvSpPr/>
      </xdr:nvSpPr>
      <xdr:spPr>
        <a:xfrm>
          <a:off x="13652500" y="167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69994</xdr:rowOff>
    </xdr:from>
    <xdr:ext cx="469744" cy="259045"/>
    <xdr:sp macro="" textlink="">
      <xdr:nvSpPr>
        <xdr:cNvPr id="720" name="テキスト ボックス 719"/>
        <xdr:cNvSpPr txBox="1"/>
      </xdr:nvSpPr>
      <xdr:spPr>
        <a:xfrm>
          <a:off x="13468428" y="1687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85452</xdr:rowOff>
    </xdr:from>
    <xdr:to>
      <xdr:col>67</xdr:col>
      <xdr:colOff>101600</xdr:colOff>
      <xdr:row>97</xdr:row>
      <xdr:rowOff>15602</xdr:rowOff>
    </xdr:to>
    <xdr:sp macro="" textlink="">
      <xdr:nvSpPr>
        <xdr:cNvPr id="721" name="楕円 720"/>
        <xdr:cNvSpPr/>
      </xdr:nvSpPr>
      <xdr:spPr>
        <a:xfrm>
          <a:off x="12763500" y="165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6729</xdr:rowOff>
    </xdr:from>
    <xdr:ext cx="534377" cy="259045"/>
    <xdr:sp macro="" textlink="">
      <xdr:nvSpPr>
        <xdr:cNvPr id="722" name="テキスト ボックス 721"/>
        <xdr:cNvSpPr txBox="1"/>
      </xdr:nvSpPr>
      <xdr:spPr>
        <a:xfrm>
          <a:off x="12547111" y="166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7"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3" name="フローチャート: 判断 752"/>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4" name="テキスト ボックス 753"/>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6" name="フローチャート: 判断 75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9" name="フローチャート: 判断 758"/>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0" name="テキスト ボックス 759"/>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1" name="フローチャート: 判断 760"/>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2" name="テキスト ボックス 761"/>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3" name="テキスト ボックス 77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0"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2"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133756</xdr:rowOff>
    </xdr:from>
    <xdr:to>
      <xdr:col>116</xdr:col>
      <xdr:colOff>63500</xdr:colOff>
      <xdr:row>55</xdr:row>
      <xdr:rowOff>136682</xdr:rowOff>
    </xdr:to>
    <xdr:cxnSp macro="">
      <xdr:nvCxnSpPr>
        <xdr:cNvPr id="804" name="直線コネクタ 803"/>
        <xdr:cNvCxnSpPr/>
      </xdr:nvCxnSpPr>
      <xdr:spPr>
        <a:xfrm>
          <a:off x="21323300" y="9563506"/>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5"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6" name="フローチャート: 判断 805"/>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127630</xdr:rowOff>
    </xdr:from>
    <xdr:to>
      <xdr:col>111</xdr:col>
      <xdr:colOff>177800</xdr:colOff>
      <xdr:row>55</xdr:row>
      <xdr:rowOff>133756</xdr:rowOff>
    </xdr:to>
    <xdr:cxnSp macro="">
      <xdr:nvCxnSpPr>
        <xdr:cNvPr id="807" name="直線コネクタ 806"/>
        <xdr:cNvCxnSpPr/>
      </xdr:nvCxnSpPr>
      <xdr:spPr>
        <a:xfrm>
          <a:off x="20434300" y="955738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8" name="フローチャート: 判断 807"/>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09" name="テキスト ボックス 808"/>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17353</xdr:rowOff>
    </xdr:from>
    <xdr:to>
      <xdr:col>107</xdr:col>
      <xdr:colOff>50800</xdr:colOff>
      <xdr:row>55</xdr:row>
      <xdr:rowOff>127630</xdr:rowOff>
    </xdr:to>
    <xdr:cxnSp macro="">
      <xdr:nvCxnSpPr>
        <xdr:cNvPr id="810" name="直線コネクタ 809"/>
        <xdr:cNvCxnSpPr/>
      </xdr:nvCxnSpPr>
      <xdr:spPr>
        <a:xfrm>
          <a:off x="19545300" y="944710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1" name="フローチャート: 判断 810"/>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2" name="テキスト ボックス 811"/>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17353</xdr:rowOff>
    </xdr:from>
    <xdr:to>
      <xdr:col>102</xdr:col>
      <xdr:colOff>114300</xdr:colOff>
      <xdr:row>55</xdr:row>
      <xdr:rowOff>36556</xdr:rowOff>
    </xdr:to>
    <xdr:cxnSp macro="">
      <xdr:nvCxnSpPr>
        <xdr:cNvPr id="813" name="直線コネクタ 812"/>
        <xdr:cNvCxnSpPr/>
      </xdr:nvCxnSpPr>
      <xdr:spPr>
        <a:xfrm flipV="1">
          <a:off x="18656300" y="944710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4" name="フローチャート: 判断 813"/>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151452</xdr:rowOff>
    </xdr:from>
    <xdr:ext cx="469744" cy="259045"/>
    <xdr:sp macro="" textlink="">
      <xdr:nvSpPr>
        <xdr:cNvPr id="815" name="テキスト ボックス 814"/>
        <xdr:cNvSpPr txBox="1"/>
      </xdr:nvSpPr>
      <xdr:spPr>
        <a:xfrm>
          <a:off x="19310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6" name="フローチャート: 判断 815"/>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17" name="テキスト ボックス 816"/>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85882</xdr:rowOff>
    </xdr:from>
    <xdr:to>
      <xdr:col>116</xdr:col>
      <xdr:colOff>114300</xdr:colOff>
      <xdr:row>56</xdr:row>
      <xdr:rowOff>16032</xdr:rowOff>
    </xdr:to>
    <xdr:sp macro="" textlink="">
      <xdr:nvSpPr>
        <xdr:cNvPr id="823" name="楕円 822"/>
        <xdr:cNvSpPr/>
      </xdr:nvSpPr>
      <xdr:spPr>
        <a:xfrm>
          <a:off x="22110700" y="95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108759</xdr:rowOff>
    </xdr:from>
    <xdr:ext cx="469744" cy="259045"/>
    <xdr:sp macro="" textlink="">
      <xdr:nvSpPr>
        <xdr:cNvPr id="824" name="貸付金該当値テキスト"/>
        <xdr:cNvSpPr txBox="1"/>
      </xdr:nvSpPr>
      <xdr:spPr>
        <a:xfrm>
          <a:off x="22212300" y="936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82956</xdr:rowOff>
    </xdr:from>
    <xdr:to>
      <xdr:col>112</xdr:col>
      <xdr:colOff>38100</xdr:colOff>
      <xdr:row>56</xdr:row>
      <xdr:rowOff>13106</xdr:rowOff>
    </xdr:to>
    <xdr:sp macro="" textlink="">
      <xdr:nvSpPr>
        <xdr:cNvPr id="825" name="楕円 824"/>
        <xdr:cNvSpPr/>
      </xdr:nvSpPr>
      <xdr:spPr>
        <a:xfrm>
          <a:off x="21272500" y="95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29633</xdr:rowOff>
    </xdr:from>
    <xdr:ext cx="469744" cy="259045"/>
    <xdr:sp macro="" textlink="">
      <xdr:nvSpPr>
        <xdr:cNvPr id="826" name="テキスト ボックス 825"/>
        <xdr:cNvSpPr txBox="1"/>
      </xdr:nvSpPr>
      <xdr:spPr>
        <a:xfrm>
          <a:off x="21088428" y="928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76830</xdr:rowOff>
    </xdr:from>
    <xdr:to>
      <xdr:col>107</xdr:col>
      <xdr:colOff>101600</xdr:colOff>
      <xdr:row>56</xdr:row>
      <xdr:rowOff>6980</xdr:rowOff>
    </xdr:to>
    <xdr:sp macro="" textlink="">
      <xdr:nvSpPr>
        <xdr:cNvPr id="827" name="楕円 826"/>
        <xdr:cNvSpPr/>
      </xdr:nvSpPr>
      <xdr:spPr>
        <a:xfrm>
          <a:off x="20383500" y="95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23507</xdr:rowOff>
    </xdr:from>
    <xdr:ext cx="469744" cy="259045"/>
    <xdr:sp macro="" textlink="">
      <xdr:nvSpPr>
        <xdr:cNvPr id="828" name="テキスト ボックス 827"/>
        <xdr:cNvSpPr txBox="1"/>
      </xdr:nvSpPr>
      <xdr:spPr>
        <a:xfrm>
          <a:off x="20199428" y="92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138003</xdr:rowOff>
    </xdr:from>
    <xdr:to>
      <xdr:col>102</xdr:col>
      <xdr:colOff>165100</xdr:colOff>
      <xdr:row>55</xdr:row>
      <xdr:rowOff>68153</xdr:rowOff>
    </xdr:to>
    <xdr:sp macro="" textlink="">
      <xdr:nvSpPr>
        <xdr:cNvPr id="829" name="楕円 828"/>
        <xdr:cNvSpPr/>
      </xdr:nvSpPr>
      <xdr:spPr>
        <a:xfrm>
          <a:off x="19494500" y="93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84680</xdr:rowOff>
    </xdr:from>
    <xdr:ext cx="469744" cy="259045"/>
    <xdr:sp macro="" textlink="">
      <xdr:nvSpPr>
        <xdr:cNvPr id="830" name="テキスト ボックス 829"/>
        <xdr:cNvSpPr txBox="1"/>
      </xdr:nvSpPr>
      <xdr:spPr>
        <a:xfrm>
          <a:off x="19310428" y="917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157206</xdr:rowOff>
    </xdr:from>
    <xdr:to>
      <xdr:col>98</xdr:col>
      <xdr:colOff>38100</xdr:colOff>
      <xdr:row>55</xdr:row>
      <xdr:rowOff>87356</xdr:rowOff>
    </xdr:to>
    <xdr:sp macro="" textlink="">
      <xdr:nvSpPr>
        <xdr:cNvPr id="831" name="楕円 830"/>
        <xdr:cNvSpPr/>
      </xdr:nvSpPr>
      <xdr:spPr>
        <a:xfrm>
          <a:off x="18605500" y="94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103883</xdr:rowOff>
    </xdr:from>
    <xdr:ext cx="469744" cy="259045"/>
    <xdr:sp macro="" textlink="">
      <xdr:nvSpPr>
        <xdr:cNvPr id="832" name="テキスト ボックス 831"/>
        <xdr:cNvSpPr txBox="1"/>
      </xdr:nvSpPr>
      <xdr:spPr>
        <a:xfrm>
          <a:off x="18421428" y="91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4" name="直線コネクタ 84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5" name="テキスト ボックス 84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6" name="直線コネクタ 84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7" name="テキスト ボックス 84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8" name="直線コネクタ 84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9" name="テキスト ボックス 84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2" name="直線コネクタ 85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3" name="テキスト ボックス 852"/>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4" name="直線コネクタ 85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5" name="テキスト ボックス 854"/>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6" name="直線コネクタ 85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7" name="テキスト ボックス 856"/>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1" name="直線コネクタ 860"/>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2"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3" name="直線コネクタ 862"/>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4"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5" name="直線コネクタ 864"/>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77406</xdr:rowOff>
    </xdr:from>
    <xdr:to>
      <xdr:col>116</xdr:col>
      <xdr:colOff>63500</xdr:colOff>
      <xdr:row>72</xdr:row>
      <xdr:rowOff>106649</xdr:rowOff>
    </xdr:to>
    <xdr:cxnSp macro="">
      <xdr:nvCxnSpPr>
        <xdr:cNvPr id="866" name="直線コネクタ 865"/>
        <xdr:cNvCxnSpPr/>
      </xdr:nvCxnSpPr>
      <xdr:spPr>
        <a:xfrm flipV="1">
          <a:off x="21323300" y="12421806"/>
          <a:ext cx="838200" cy="2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7"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8" name="フローチャート: 判断 867"/>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106649</xdr:rowOff>
    </xdr:from>
    <xdr:to>
      <xdr:col>111</xdr:col>
      <xdr:colOff>177800</xdr:colOff>
      <xdr:row>73</xdr:row>
      <xdr:rowOff>40925</xdr:rowOff>
    </xdr:to>
    <xdr:cxnSp macro="">
      <xdr:nvCxnSpPr>
        <xdr:cNvPr id="869" name="直線コネクタ 868"/>
        <xdr:cNvCxnSpPr/>
      </xdr:nvCxnSpPr>
      <xdr:spPr>
        <a:xfrm flipV="1">
          <a:off x="20434300" y="12451049"/>
          <a:ext cx="889000" cy="10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0" name="フローチャート: 判断 869"/>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1" name="テキスト ボックス 870"/>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125413</xdr:rowOff>
    </xdr:from>
    <xdr:to>
      <xdr:col>107</xdr:col>
      <xdr:colOff>50800</xdr:colOff>
      <xdr:row>73</xdr:row>
      <xdr:rowOff>40925</xdr:rowOff>
    </xdr:to>
    <xdr:cxnSp macro="">
      <xdr:nvCxnSpPr>
        <xdr:cNvPr id="872" name="直線コネクタ 871"/>
        <xdr:cNvCxnSpPr/>
      </xdr:nvCxnSpPr>
      <xdr:spPr>
        <a:xfrm>
          <a:off x="19545300" y="12298363"/>
          <a:ext cx="889000" cy="25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3" name="フローチャート: 判断 872"/>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4" name="テキスト ボックス 873"/>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125413</xdr:rowOff>
    </xdr:from>
    <xdr:to>
      <xdr:col>102</xdr:col>
      <xdr:colOff>114300</xdr:colOff>
      <xdr:row>73</xdr:row>
      <xdr:rowOff>157512</xdr:rowOff>
    </xdr:to>
    <xdr:cxnSp macro="">
      <xdr:nvCxnSpPr>
        <xdr:cNvPr id="875" name="直線コネクタ 874"/>
        <xdr:cNvCxnSpPr/>
      </xdr:nvCxnSpPr>
      <xdr:spPr>
        <a:xfrm flipV="1">
          <a:off x="18656300" y="12298363"/>
          <a:ext cx="889000" cy="37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6" name="フローチャート: 判断 875"/>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7" name="テキスト ボックス 876"/>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8" name="フローチャート: 判断 877"/>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79" name="テキスト ボックス 878"/>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26606</xdr:rowOff>
    </xdr:from>
    <xdr:to>
      <xdr:col>116</xdr:col>
      <xdr:colOff>114300</xdr:colOff>
      <xdr:row>72</xdr:row>
      <xdr:rowOff>128206</xdr:rowOff>
    </xdr:to>
    <xdr:sp macro="" textlink="">
      <xdr:nvSpPr>
        <xdr:cNvPr id="885" name="楕円 884"/>
        <xdr:cNvSpPr/>
      </xdr:nvSpPr>
      <xdr:spPr>
        <a:xfrm>
          <a:off x="22110700" y="123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49483</xdr:rowOff>
    </xdr:from>
    <xdr:ext cx="534377" cy="259045"/>
    <xdr:sp macro="" textlink="">
      <xdr:nvSpPr>
        <xdr:cNvPr id="886" name="繰出金該当値テキスト"/>
        <xdr:cNvSpPr txBox="1"/>
      </xdr:nvSpPr>
      <xdr:spPr>
        <a:xfrm>
          <a:off x="22212300" y="122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55849</xdr:rowOff>
    </xdr:from>
    <xdr:to>
      <xdr:col>112</xdr:col>
      <xdr:colOff>38100</xdr:colOff>
      <xdr:row>72</xdr:row>
      <xdr:rowOff>157449</xdr:rowOff>
    </xdr:to>
    <xdr:sp macro="" textlink="">
      <xdr:nvSpPr>
        <xdr:cNvPr id="887" name="楕円 886"/>
        <xdr:cNvSpPr/>
      </xdr:nvSpPr>
      <xdr:spPr>
        <a:xfrm>
          <a:off x="21272500" y="124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2526</xdr:rowOff>
    </xdr:from>
    <xdr:ext cx="534377" cy="259045"/>
    <xdr:sp macro="" textlink="">
      <xdr:nvSpPr>
        <xdr:cNvPr id="888" name="テキスト ボックス 887"/>
        <xdr:cNvSpPr txBox="1"/>
      </xdr:nvSpPr>
      <xdr:spPr>
        <a:xfrm>
          <a:off x="21056111" y="121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161575</xdr:rowOff>
    </xdr:from>
    <xdr:to>
      <xdr:col>107</xdr:col>
      <xdr:colOff>101600</xdr:colOff>
      <xdr:row>73</xdr:row>
      <xdr:rowOff>91725</xdr:rowOff>
    </xdr:to>
    <xdr:sp macro="" textlink="">
      <xdr:nvSpPr>
        <xdr:cNvPr id="889" name="楕円 888"/>
        <xdr:cNvSpPr/>
      </xdr:nvSpPr>
      <xdr:spPr>
        <a:xfrm>
          <a:off x="20383500" y="125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108252</xdr:rowOff>
    </xdr:from>
    <xdr:ext cx="534377" cy="259045"/>
    <xdr:sp macro="" textlink="">
      <xdr:nvSpPr>
        <xdr:cNvPr id="890" name="テキスト ボックス 889"/>
        <xdr:cNvSpPr txBox="1"/>
      </xdr:nvSpPr>
      <xdr:spPr>
        <a:xfrm>
          <a:off x="20167111" y="122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74613</xdr:rowOff>
    </xdr:from>
    <xdr:to>
      <xdr:col>102</xdr:col>
      <xdr:colOff>165100</xdr:colOff>
      <xdr:row>72</xdr:row>
      <xdr:rowOff>4763</xdr:rowOff>
    </xdr:to>
    <xdr:sp macro="" textlink="">
      <xdr:nvSpPr>
        <xdr:cNvPr id="891" name="楕円 890"/>
        <xdr:cNvSpPr/>
      </xdr:nvSpPr>
      <xdr:spPr>
        <a:xfrm>
          <a:off x="19494500" y="122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21290</xdr:rowOff>
    </xdr:from>
    <xdr:ext cx="534377" cy="259045"/>
    <xdr:sp macro="" textlink="">
      <xdr:nvSpPr>
        <xdr:cNvPr id="892" name="テキスト ボックス 891"/>
        <xdr:cNvSpPr txBox="1"/>
      </xdr:nvSpPr>
      <xdr:spPr>
        <a:xfrm>
          <a:off x="19278111" y="1202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106712</xdr:rowOff>
    </xdr:from>
    <xdr:to>
      <xdr:col>98</xdr:col>
      <xdr:colOff>38100</xdr:colOff>
      <xdr:row>74</xdr:row>
      <xdr:rowOff>36862</xdr:rowOff>
    </xdr:to>
    <xdr:sp macro="" textlink="">
      <xdr:nvSpPr>
        <xdr:cNvPr id="893" name="楕円 892"/>
        <xdr:cNvSpPr/>
      </xdr:nvSpPr>
      <xdr:spPr>
        <a:xfrm>
          <a:off x="18605500" y="126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53389</xdr:rowOff>
    </xdr:from>
    <xdr:ext cx="534377" cy="259045"/>
    <xdr:sp macro="" textlink="">
      <xdr:nvSpPr>
        <xdr:cNvPr id="894" name="テキスト ボックス 893"/>
        <xdr:cNvSpPr txBox="1"/>
      </xdr:nvSpPr>
      <xdr:spPr>
        <a:xfrm>
          <a:off x="18389111" y="123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411,238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円増加した。物件費が大幅な増となったことが主な要因となっている。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53,103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これは、学校改築事業の事業量が減少したものの、十条駅西口地区市街地再開発事業の進捗などが要因となっている。今後も、学校の改築や新庁舎の整備、駅周辺のまちづくりなど多額の経費が必要な普通建設事業が見込まれるため、適切な地方債の活用や、計画的な基金への積立てを行っ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139,349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円で、生活保護費が減となったものの、保育所待機児童解消対策に伴う入所児童数の増による関係経費の増などにより、前年度より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67,660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円で、新基幹系システムの構築やプレミアム付商品券事業の実施に伴う経費の増などにより、前年度より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21,493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円で、プレミアム付商品券事業の実施や中小企業退職金等共済制度の国制度への移換に伴う資産引渡などにより、前年度より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353,908
330,358
20.61
155,362,671
150,982,821
4,283,006
91,036,280
27,297,016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139319</xdr:rowOff>
    </xdr:from>
    <xdr:to>
      <xdr:col>24</xdr:col>
      <xdr:colOff>63500</xdr:colOff>
      <xdr:row>36</xdr:row>
      <xdr:rowOff>142177</xdr:rowOff>
    </xdr:to>
    <xdr:cxnSp macro="">
      <xdr:nvCxnSpPr>
        <xdr:cNvPr id="60" name="直線コネクタ 59"/>
        <xdr:cNvCxnSpPr/>
      </xdr:nvCxnSpPr>
      <xdr:spPr>
        <a:xfrm>
          <a:off x="3797300" y="6311519"/>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137033</xdr:rowOff>
    </xdr:from>
    <xdr:to>
      <xdr:col>19</xdr:col>
      <xdr:colOff>177800</xdr:colOff>
      <xdr:row>36</xdr:row>
      <xdr:rowOff>139319</xdr:rowOff>
    </xdr:to>
    <xdr:cxnSp macro="">
      <xdr:nvCxnSpPr>
        <xdr:cNvPr id="63" name="直線コネクタ 62"/>
        <xdr:cNvCxnSpPr/>
      </xdr:nvCxnSpPr>
      <xdr:spPr>
        <a:xfrm>
          <a:off x="2908300" y="63092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128460</xdr:rowOff>
    </xdr:from>
    <xdr:to>
      <xdr:col>15</xdr:col>
      <xdr:colOff>50800</xdr:colOff>
      <xdr:row>36</xdr:row>
      <xdr:rowOff>137033</xdr:rowOff>
    </xdr:to>
    <xdr:cxnSp macro="">
      <xdr:nvCxnSpPr>
        <xdr:cNvPr id="66" name="直線コネクタ 65"/>
        <xdr:cNvCxnSpPr/>
      </xdr:nvCxnSpPr>
      <xdr:spPr>
        <a:xfrm>
          <a:off x="2019300" y="630066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73406</xdr:rowOff>
    </xdr:from>
    <xdr:to>
      <xdr:col>10</xdr:col>
      <xdr:colOff>114300</xdr:colOff>
      <xdr:row>36</xdr:row>
      <xdr:rowOff>128460</xdr:rowOff>
    </xdr:to>
    <xdr:cxnSp macro="">
      <xdr:nvCxnSpPr>
        <xdr:cNvPr id="69" name="直線コネクタ 68"/>
        <xdr:cNvCxnSpPr/>
      </xdr:nvCxnSpPr>
      <xdr:spPr>
        <a:xfrm>
          <a:off x="1130300" y="6245606"/>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91377</xdr:rowOff>
    </xdr:from>
    <xdr:to>
      <xdr:col>24</xdr:col>
      <xdr:colOff>114300</xdr:colOff>
      <xdr:row>37</xdr:row>
      <xdr:rowOff>21527</xdr:rowOff>
    </xdr:to>
    <xdr:sp macro="" textlink="">
      <xdr:nvSpPr>
        <xdr:cNvPr id="79" name="楕円 78"/>
        <xdr:cNvSpPr/>
      </xdr:nvSpPr>
      <xdr:spPr>
        <a:xfrm>
          <a:off x="45847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114254</xdr:rowOff>
    </xdr:from>
    <xdr:ext cx="469744" cy="259045"/>
    <xdr:sp macro="" textlink="">
      <xdr:nvSpPr>
        <xdr:cNvPr id="80" name="議会費該当値テキスト"/>
        <xdr:cNvSpPr txBox="1"/>
      </xdr:nvSpPr>
      <xdr:spPr>
        <a:xfrm>
          <a:off x="4686300" y="611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88519</xdr:rowOff>
    </xdr:from>
    <xdr:to>
      <xdr:col>20</xdr:col>
      <xdr:colOff>38100</xdr:colOff>
      <xdr:row>37</xdr:row>
      <xdr:rowOff>18669</xdr:rowOff>
    </xdr:to>
    <xdr:sp macro="" textlink="">
      <xdr:nvSpPr>
        <xdr:cNvPr id="81" name="楕円 80"/>
        <xdr:cNvSpPr/>
      </xdr:nvSpPr>
      <xdr:spPr>
        <a:xfrm>
          <a:off x="3746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35196</xdr:rowOff>
    </xdr:from>
    <xdr:ext cx="469744" cy="259045"/>
    <xdr:sp macro="" textlink="">
      <xdr:nvSpPr>
        <xdr:cNvPr id="82" name="テキスト ボックス 81"/>
        <xdr:cNvSpPr txBox="1"/>
      </xdr:nvSpPr>
      <xdr:spPr>
        <a:xfrm>
          <a:off x="3562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86233</xdr:rowOff>
    </xdr:from>
    <xdr:to>
      <xdr:col>15</xdr:col>
      <xdr:colOff>101600</xdr:colOff>
      <xdr:row>37</xdr:row>
      <xdr:rowOff>16383</xdr:rowOff>
    </xdr:to>
    <xdr:sp macro="" textlink="">
      <xdr:nvSpPr>
        <xdr:cNvPr id="83" name="楕円 82"/>
        <xdr:cNvSpPr/>
      </xdr:nvSpPr>
      <xdr:spPr>
        <a:xfrm>
          <a:off x="2857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32910</xdr:rowOff>
    </xdr:from>
    <xdr:ext cx="469744" cy="259045"/>
    <xdr:sp macro="" textlink="">
      <xdr:nvSpPr>
        <xdr:cNvPr id="84" name="テキスト ボックス 83"/>
        <xdr:cNvSpPr txBox="1"/>
      </xdr:nvSpPr>
      <xdr:spPr>
        <a:xfrm>
          <a:off x="2673428" y="60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77660</xdr:rowOff>
    </xdr:from>
    <xdr:to>
      <xdr:col>10</xdr:col>
      <xdr:colOff>165100</xdr:colOff>
      <xdr:row>37</xdr:row>
      <xdr:rowOff>7810</xdr:rowOff>
    </xdr:to>
    <xdr:sp macro="" textlink="">
      <xdr:nvSpPr>
        <xdr:cNvPr id="85" name="楕円 84"/>
        <xdr:cNvSpPr/>
      </xdr:nvSpPr>
      <xdr:spPr>
        <a:xfrm>
          <a:off x="1968500" y="62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24337</xdr:rowOff>
    </xdr:from>
    <xdr:ext cx="469744" cy="259045"/>
    <xdr:sp macro="" textlink="">
      <xdr:nvSpPr>
        <xdr:cNvPr id="86" name="テキスト ボックス 85"/>
        <xdr:cNvSpPr txBox="1"/>
      </xdr:nvSpPr>
      <xdr:spPr>
        <a:xfrm>
          <a:off x="1784428" y="602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22606</xdr:rowOff>
    </xdr:from>
    <xdr:to>
      <xdr:col>6</xdr:col>
      <xdr:colOff>38100</xdr:colOff>
      <xdr:row>36</xdr:row>
      <xdr:rowOff>124206</xdr:rowOff>
    </xdr:to>
    <xdr:sp macro="" textlink="">
      <xdr:nvSpPr>
        <xdr:cNvPr id="87" name="楕円 86"/>
        <xdr:cNvSpPr/>
      </xdr:nvSpPr>
      <xdr:spPr>
        <a:xfrm>
          <a:off x="1079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140733</xdr:rowOff>
    </xdr:from>
    <xdr:ext cx="469744" cy="259045"/>
    <xdr:sp macro="" textlink="">
      <xdr:nvSpPr>
        <xdr:cNvPr id="88" name="テキスト ボックス 87"/>
        <xdr:cNvSpPr txBox="1"/>
      </xdr:nvSpPr>
      <xdr:spPr>
        <a:xfrm>
          <a:off x="895428"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113422</xdr:rowOff>
    </xdr:from>
    <xdr:to>
      <xdr:col>24</xdr:col>
      <xdr:colOff>63500</xdr:colOff>
      <xdr:row>58</xdr:row>
      <xdr:rowOff>119714</xdr:rowOff>
    </xdr:to>
    <xdr:cxnSp macro="">
      <xdr:nvCxnSpPr>
        <xdr:cNvPr id="120" name="直線コネクタ 119"/>
        <xdr:cNvCxnSpPr/>
      </xdr:nvCxnSpPr>
      <xdr:spPr>
        <a:xfrm flipV="1">
          <a:off x="3797300" y="10057522"/>
          <a:ext cx="838200" cy="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119714</xdr:rowOff>
    </xdr:from>
    <xdr:to>
      <xdr:col>19</xdr:col>
      <xdr:colOff>177800</xdr:colOff>
      <xdr:row>58</xdr:row>
      <xdr:rowOff>151359</xdr:rowOff>
    </xdr:to>
    <xdr:cxnSp macro="">
      <xdr:nvCxnSpPr>
        <xdr:cNvPr id="123" name="直線コネクタ 122"/>
        <xdr:cNvCxnSpPr/>
      </xdr:nvCxnSpPr>
      <xdr:spPr>
        <a:xfrm flipV="1">
          <a:off x="2908300" y="10063814"/>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124112</xdr:rowOff>
    </xdr:from>
    <xdr:to>
      <xdr:col>15</xdr:col>
      <xdr:colOff>50800</xdr:colOff>
      <xdr:row>58</xdr:row>
      <xdr:rowOff>151359</xdr:rowOff>
    </xdr:to>
    <xdr:cxnSp macro="">
      <xdr:nvCxnSpPr>
        <xdr:cNvPr id="126" name="直線コネクタ 125"/>
        <xdr:cNvCxnSpPr/>
      </xdr:nvCxnSpPr>
      <xdr:spPr>
        <a:xfrm>
          <a:off x="2019300" y="10068212"/>
          <a:ext cx="8890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96200</xdr:rowOff>
    </xdr:from>
    <xdr:to>
      <xdr:col>10</xdr:col>
      <xdr:colOff>114300</xdr:colOff>
      <xdr:row>58</xdr:row>
      <xdr:rowOff>124112</xdr:rowOff>
    </xdr:to>
    <xdr:cxnSp macro="">
      <xdr:nvCxnSpPr>
        <xdr:cNvPr id="129" name="直線コネクタ 128"/>
        <xdr:cNvCxnSpPr/>
      </xdr:nvCxnSpPr>
      <xdr:spPr>
        <a:xfrm>
          <a:off x="1130300" y="10040300"/>
          <a:ext cx="889000" cy="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62622</xdr:rowOff>
    </xdr:from>
    <xdr:to>
      <xdr:col>24</xdr:col>
      <xdr:colOff>114300</xdr:colOff>
      <xdr:row>58</xdr:row>
      <xdr:rowOff>164222</xdr:rowOff>
    </xdr:to>
    <xdr:sp macro="" textlink="">
      <xdr:nvSpPr>
        <xdr:cNvPr id="139" name="楕円 138"/>
        <xdr:cNvSpPr/>
      </xdr:nvSpPr>
      <xdr:spPr>
        <a:xfrm>
          <a:off x="4584700" y="100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160422</xdr:rowOff>
    </xdr:from>
    <xdr:ext cx="534377" cy="259045"/>
    <xdr:sp macro="" textlink="">
      <xdr:nvSpPr>
        <xdr:cNvPr id="140" name="総務費該当値テキスト"/>
        <xdr:cNvSpPr txBox="1"/>
      </xdr:nvSpPr>
      <xdr:spPr>
        <a:xfrm>
          <a:off x="4686300" y="99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68914</xdr:rowOff>
    </xdr:from>
    <xdr:to>
      <xdr:col>20</xdr:col>
      <xdr:colOff>38100</xdr:colOff>
      <xdr:row>58</xdr:row>
      <xdr:rowOff>170514</xdr:rowOff>
    </xdr:to>
    <xdr:sp macro="" textlink="">
      <xdr:nvSpPr>
        <xdr:cNvPr id="141" name="楕円 140"/>
        <xdr:cNvSpPr/>
      </xdr:nvSpPr>
      <xdr:spPr>
        <a:xfrm>
          <a:off x="3746500" y="100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161641</xdr:rowOff>
    </xdr:from>
    <xdr:ext cx="534377" cy="259045"/>
    <xdr:sp macro="" textlink="">
      <xdr:nvSpPr>
        <xdr:cNvPr id="142" name="テキスト ボックス 141"/>
        <xdr:cNvSpPr txBox="1"/>
      </xdr:nvSpPr>
      <xdr:spPr>
        <a:xfrm>
          <a:off x="3530111" y="101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100559</xdr:rowOff>
    </xdr:from>
    <xdr:to>
      <xdr:col>15</xdr:col>
      <xdr:colOff>101600</xdr:colOff>
      <xdr:row>59</xdr:row>
      <xdr:rowOff>30709</xdr:rowOff>
    </xdr:to>
    <xdr:sp macro="" textlink="">
      <xdr:nvSpPr>
        <xdr:cNvPr id="143" name="楕円 142"/>
        <xdr:cNvSpPr/>
      </xdr:nvSpPr>
      <xdr:spPr>
        <a:xfrm>
          <a:off x="2857500" y="100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21836</xdr:rowOff>
    </xdr:from>
    <xdr:ext cx="534377" cy="259045"/>
    <xdr:sp macro="" textlink="">
      <xdr:nvSpPr>
        <xdr:cNvPr id="144" name="テキスト ボックス 143"/>
        <xdr:cNvSpPr txBox="1"/>
      </xdr:nvSpPr>
      <xdr:spPr>
        <a:xfrm>
          <a:off x="2641111" y="101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73312</xdr:rowOff>
    </xdr:from>
    <xdr:to>
      <xdr:col>10</xdr:col>
      <xdr:colOff>165100</xdr:colOff>
      <xdr:row>59</xdr:row>
      <xdr:rowOff>3462</xdr:rowOff>
    </xdr:to>
    <xdr:sp macro="" textlink="">
      <xdr:nvSpPr>
        <xdr:cNvPr id="145" name="楕円 144"/>
        <xdr:cNvSpPr/>
      </xdr:nvSpPr>
      <xdr:spPr>
        <a:xfrm>
          <a:off x="1968500" y="100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166039</xdr:rowOff>
    </xdr:from>
    <xdr:ext cx="534377" cy="259045"/>
    <xdr:sp macro="" textlink="">
      <xdr:nvSpPr>
        <xdr:cNvPr id="146" name="テキスト ボックス 145"/>
        <xdr:cNvSpPr txBox="1"/>
      </xdr:nvSpPr>
      <xdr:spPr>
        <a:xfrm>
          <a:off x="1752111" y="101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45400</xdr:rowOff>
    </xdr:from>
    <xdr:to>
      <xdr:col>6</xdr:col>
      <xdr:colOff>38100</xdr:colOff>
      <xdr:row>58</xdr:row>
      <xdr:rowOff>147000</xdr:rowOff>
    </xdr:to>
    <xdr:sp macro="" textlink="">
      <xdr:nvSpPr>
        <xdr:cNvPr id="147" name="楕円 146"/>
        <xdr:cNvSpPr/>
      </xdr:nvSpPr>
      <xdr:spPr>
        <a:xfrm>
          <a:off x="1079500" y="9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138127</xdr:rowOff>
    </xdr:from>
    <xdr:ext cx="534377" cy="259045"/>
    <xdr:sp macro="" textlink="">
      <xdr:nvSpPr>
        <xdr:cNvPr id="148" name="テキスト ボックス 147"/>
        <xdr:cNvSpPr txBox="1"/>
      </xdr:nvSpPr>
      <xdr:spPr>
        <a:xfrm>
          <a:off x="863111" y="100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127051</xdr:rowOff>
    </xdr:from>
    <xdr:to>
      <xdr:col>24</xdr:col>
      <xdr:colOff>63500</xdr:colOff>
      <xdr:row>76</xdr:row>
      <xdr:rowOff>749</xdr:rowOff>
    </xdr:to>
    <xdr:cxnSp macro="">
      <xdr:nvCxnSpPr>
        <xdr:cNvPr id="178" name="直線コネクタ 177"/>
        <xdr:cNvCxnSpPr/>
      </xdr:nvCxnSpPr>
      <xdr:spPr>
        <a:xfrm flipV="1">
          <a:off x="3797300" y="12985801"/>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154876</xdr:rowOff>
    </xdr:from>
    <xdr:to>
      <xdr:col>19</xdr:col>
      <xdr:colOff>177800</xdr:colOff>
      <xdr:row>76</xdr:row>
      <xdr:rowOff>749</xdr:rowOff>
    </xdr:to>
    <xdr:cxnSp macro="">
      <xdr:nvCxnSpPr>
        <xdr:cNvPr id="181" name="直線コネクタ 180"/>
        <xdr:cNvCxnSpPr/>
      </xdr:nvCxnSpPr>
      <xdr:spPr>
        <a:xfrm>
          <a:off x="2908300" y="13013626"/>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154876</xdr:rowOff>
    </xdr:from>
    <xdr:to>
      <xdr:col>15</xdr:col>
      <xdr:colOff>50800</xdr:colOff>
      <xdr:row>76</xdr:row>
      <xdr:rowOff>66142</xdr:rowOff>
    </xdr:to>
    <xdr:cxnSp macro="">
      <xdr:nvCxnSpPr>
        <xdr:cNvPr id="184" name="直線コネクタ 183"/>
        <xdr:cNvCxnSpPr/>
      </xdr:nvCxnSpPr>
      <xdr:spPr>
        <a:xfrm flipV="1">
          <a:off x="2019300" y="13013626"/>
          <a:ext cx="889000" cy="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66142</xdr:rowOff>
    </xdr:from>
    <xdr:to>
      <xdr:col>10</xdr:col>
      <xdr:colOff>114300</xdr:colOff>
      <xdr:row>77</xdr:row>
      <xdr:rowOff>34710</xdr:rowOff>
    </xdr:to>
    <xdr:cxnSp macro="">
      <xdr:nvCxnSpPr>
        <xdr:cNvPr id="187" name="直線コネクタ 186"/>
        <xdr:cNvCxnSpPr/>
      </xdr:nvCxnSpPr>
      <xdr:spPr>
        <a:xfrm flipV="1">
          <a:off x="1130300" y="13096342"/>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76251</xdr:rowOff>
    </xdr:from>
    <xdr:to>
      <xdr:col>24</xdr:col>
      <xdr:colOff>114300</xdr:colOff>
      <xdr:row>76</xdr:row>
      <xdr:rowOff>6401</xdr:rowOff>
    </xdr:to>
    <xdr:sp macro="" textlink="">
      <xdr:nvSpPr>
        <xdr:cNvPr id="197" name="楕円 196"/>
        <xdr:cNvSpPr/>
      </xdr:nvSpPr>
      <xdr:spPr>
        <a:xfrm>
          <a:off x="4584700" y="129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99128</xdr:rowOff>
    </xdr:from>
    <xdr:ext cx="599010" cy="259045"/>
    <xdr:sp macro="" textlink="">
      <xdr:nvSpPr>
        <xdr:cNvPr id="198" name="民生費該当値テキスト"/>
        <xdr:cNvSpPr txBox="1"/>
      </xdr:nvSpPr>
      <xdr:spPr>
        <a:xfrm>
          <a:off x="4686300" y="1278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121400</xdr:rowOff>
    </xdr:from>
    <xdr:to>
      <xdr:col>20</xdr:col>
      <xdr:colOff>38100</xdr:colOff>
      <xdr:row>76</xdr:row>
      <xdr:rowOff>51550</xdr:rowOff>
    </xdr:to>
    <xdr:sp macro="" textlink="">
      <xdr:nvSpPr>
        <xdr:cNvPr id="199" name="楕円 198"/>
        <xdr:cNvSpPr/>
      </xdr:nvSpPr>
      <xdr:spPr>
        <a:xfrm>
          <a:off x="3746500" y="12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68077</xdr:rowOff>
    </xdr:from>
    <xdr:ext cx="599010" cy="259045"/>
    <xdr:sp macro="" textlink="">
      <xdr:nvSpPr>
        <xdr:cNvPr id="200" name="テキスト ボックス 199"/>
        <xdr:cNvSpPr txBox="1"/>
      </xdr:nvSpPr>
      <xdr:spPr>
        <a:xfrm>
          <a:off x="3497795" y="1275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104077</xdr:rowOff>
    </xdr:from>
    <xdr:to>
      <xdr:col>15</xdr:col>
      <xdr:colOff>101600</xdr:colOff>
      <xdr:row>76</xdr:row>
      <xdr:rowOff>34227</xdr:rowOff>
    </xdr:to>
    <xdr:sp macro="" textlink="">
      <xdr:nvSpPr>
        <xdr:cNvPr id="201" name="楕円 200"/>
        <xdr:cNvSpPr/>
      </xdr:nvSpPr>
      <xdr:spPr>
        <a:xfrm>
          <a:off x="2857500" y="129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50754</xdr:rowOff>
    </xdr:from>
    <xdr:ext cx="599010" cy="259045"/>
    <xdr:sp macro="" textlink="">
      <xdr:nvSpPr>
        <xdr:cNvPr id="202" name="テキスト ボックス 201"/>
        <xdr:cNvSpPr txBox="1"/>
      </xdr:nvSpPr>
      <xdr:spPr>
        <a:xfrm>
          <a:off x="2608795" y="1273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15342</xdr:rowOff>
    </xdr:from>
    <xdr:to>
      <xdr:col>10</xdr:col>
      <xdr:colOff>165100</xdr:colOff>
      <xdr:row>76</xdr:row>
      <xdr:rowOff>116942</xdr:rowOff>
    </xdr:to>
    <xdr:sp macro="" textlink="">
      <xdr:nvSpPr>
        <xdr:cNvPr id="203" name="楕円 202"/>
        <xdr:cNvSpPr/>
      </xdr:nvSpPr>
      <xdr:spPr>
        <a:xfrm>
          <a:off x="1968500" y="130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133469</xdr:rowOff>
    </xdr:from>
    <xdr:ext cx="599010" cy="259045"/>
    <xdr:sp macro="" textlink="">
      <xdr:nvSpPr>
        <xdr:cNvPr id="204" name="テキスト ボックス 203"/>
        <xdr:cNvSpPr txBox="1"/>
      </xdr:nvSpPr>
      <xdr:spPr>
        <a:xfrm>
          <a:off x="1719795" y="1282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155360</xdr:rowOff>
    </xdr:from>
    <xdr:to>
      <xdr:col>6</xdr:col>
      <xdr:colOff>38100</xdr:colOff>
      <xdr:row>77</xdr:row>
      <xdr:rowOff>85510</xdr:rowOff>
    </xdr:to>
    <xdr:sp macro="" textlink="">
      <xdr:nvSpPr>
        <xdr:cNvPr id="205" name="楕円 204"/>
        <xdr:cNvSpPr/>
      </xdr:nvSpPr>
      <xdr:spPr>
        <a:xfrm>
          <a:off x="1079500" y="131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102036</xdr:rowOff>
    </xdr:from>
    <xdr:ext cx="599010" cy="259045"/>
    <xdr:sp macro="" textlink="">
      <xdr:nvSpPr>
        <xdr:cNvPr id="206" name="テキスト ボックス 205"/>
        <xdr:cNvSpPr txBox="1"/>
      </xdr:nvSpPr>
      <xdr:spPr>
        <a:xfrm>
          <a:off x="830795" y="1296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69585</xdr:rowOff>
    </xdr:from>
    <xdr:to>
      <xdr:col>24</xdr:col>
      <xdr:colOff>63500</xdr:colOff>
      <xdr:row>98</xdr:row>
      <xdr:rowOff>92281</xdr:rowOff>
    </xdr:to>
    <xdr:cxnSp macro="">
      <xdr:nvCxnSpPr>
        <xdr:cNvPr id="238" name="直線コネクタ 237"/>
        <xdr:cNvCxnSpPr/>
      </xdr:nvCxnSpPr>
      <xdr:spPr>
        <a:xfrm flipV="1">
          <a:off x="3797300" y="16871685"/>
          <a:ext cx="8382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92281</xdr:rowOff>
    </xdr:from>
    <xdr:to>
      <xdr:col>19</xdr:col>
      <xdr:colOff>177800</xdr:colOff>
      <xdr:row>98</xdr:row>
      <xdr:rowOff>103222</xdr:rowOff>
    </xdr:to>
    <xdr:cxnSp macro="">
      <xdr:nvCxnSpPr>
        <xdr:cNvPr id="241" name="直線コネクタ 240"/>
        <xdr:cNvCxnSpPr/>
      </xdr:nvCxnSpPr>
      <xdr:spPr>
        <a:xfrm flipV="1">
          <a:off x="2908300" y="16894381"/>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78141</xdr:rowOff>
    </xdr:from>
    <xdr:to>
      <xdr:col>15</xdr:col>
      <xdr:colOff>50800</xdr:colOff>
      <xdr:row>98</xdr:row>
      <xdr:rowOff>103222</xdr:rowOff>
    </xdr:to>
    <xdr:cxnSp macro="">
      <xdr:nvCxnSpPr>
        <xdr:cNvPr id="244" name="直線コネクタ 243"/>
        <xdr:cNvCxnSpPr/>
      </xdr:nvCxnSpPr>
      <xdr:spPr>
        <a:xfrm>
          <a:off x="2019300" y="16880241"/>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78141</xdr:rowOff>
    </xdr:from>
    <xdr:to>
      <xdr:col>10</xdr:col>
      <xdr:colOff>114300</xdr:colOff>
      <xdr:row>98</xdr:row>
      <xdr:rowOff>102144</xdr:rowOff>
    </xdr:to>
    <xdr:cxnSp macro="">
      <xdr:nvCxnSpPr>
        <xdr:cNvPr id="247" name="直線コネクタ 246"/>
        <xdr:cNvCxnSpPr/>
      </xdr:nvCxnSpPr>
      <xdr:spPr>
        <a:xfrm flipV="1">
          <a:off x="1130300" y="1688024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18785</xdr:rowOff>
    </xdr:from>
    <xdr:to>
      <xdr:col>24</xdr:col>
      <xdr:colOff>114300</xdr:colOff>
      <xdr:row>98</xdr:row>
      <xdr:rowOff>120385</xdr:rowOff>
    </xdr:to>
    <xdr:sp macro="" textlink="">
      <xdr:nvSpPr>
        <xdr:cNvPr id="257" name="楕円 256"/>
        <xdr:cNvSpPr/>
      </xdr:nvSpPr>
      <xdr:spPr>
        <a:xfrm>
          <a:off x="4584700" y="168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105162</xdr:rowOff>
    </xdr:from>
    <xdr:ext cx="534377" cy="259045"/>
    <xdr:sp macro="" textlink="">
      <xdr:nvSpPr>
        <xdr:cNvPr id="258" name="衛生費該当値テキスト"/>
        <xdr:cNvSpPr txBox="1"/>
      </xdr:nvSpPr>
      <xdr:spPr>
        <a:xfrm>
          <a:off x="4686300" y="1673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41481</xdr:rowOff>
    </xdr:from>
    <xdr:to>
      <xdr:col>20</xdr:col>
      <xdr:colOff>38100</xdr:colOff>
      <xdr:row>98</xdr:row>
      <xdr:rowOff>143081</xdr:rowOff>
    </xdr:to>
    <xdr:sp macro="" textlink="">
      <xdr:nvSpPr>
        <xdr:cNvPr id="259" name="楕円 258"/>
        <xdr:cNvSpPr/>
      </xdr:nvSpPr>
      <xdr:spPr>
        <a:xfrm>
          <a:off x="3746500" y="168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134208</xdr:rowOff>
    </xdr:from>
    <xdr:ext cx="534377" cy="259045"/>
    <xdr:sp macro="" textlink="">
      <xdr:nvSpPr>
        <xdr:cNvPr id="260" name="テキスト ボックス 259"/>
        <xdr:cNvSpPr txBox="1"/>
      </xdr:nvSpPr>
      <xdr:spPr>
        <a:xfrm>
          <a:off x="3530111" y="169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52422</xdr:rowOff>
    </xdr:from>
    <xdr:to>
      <xdr:col>15</xdr:col>
      <xdr:colOff>101600</xdr:colOff>
      <xdr:row>98</xdr:row>
      <xdr:rowOff>154022</xdr:rowOff>
    </xdr:to>
    <xdr:sp macro="" textlink="">
      <xdr:nvSpPr>
        <xdr:cNvPr id="261" name="楕円 260"/>
        <xdr:cNvSpPr/>
      </xdr:nvSpPr>
      <xdr:spPr>
        <a:xfrm>
          <a:off x="2857500" y="168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145149</xdr:rowOff>
    </xdr:from>
    <xdr:ext cx="534377" cy="259045"/>
    <xdr:sp macro="" textlink="">
      <xdr:nvSpPr>
        <xdr:cNvPr id="262" name="テキスト ボックス 261"/>
        <xdr:cNvSpPr txBox="1"/>
      </xdr:nvSpPr>
      <xdr:spPr>
        <a:xfrm>
          <a:off x="2641111" y="169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27341</xdr:rowOff>
    </xdr:from>
    <xdr:to>
      <xdr:col>10</xdr:col>
      <xdr:colOff>165100</xdr:colOff>
      <xdr:row>98</xdr:row>
      <xdr:rowOff>128941</xdr:rowOff>
    </xdr:to>
    <xdr:sp macro="" textlink="">
      <xdr:nvSpPr>
        <xdr:cNvPr id="263" name="楕円 262"/>
        <xdr:cNvSpPr/>
      </xdr:nvSpPr>
      <xdr:spPr>
        <a:xfrm>
          <a:off x="1968500" y="16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120068</xdr:rowOff>
    </xdr:from>
    <xdr:ext cx="534377" cy="259045"/>
    <xdr:sp macro="" textlink="">
      <xdr:nvSpPr>
        <xdr:cNvPr id="264" name="テキスト ボックス 263"/>
        <xdr:cNvSpPr txBox="1"/>
      </xdr:nvSpPr>
      <xdr:spPr>
        <a:xfrm>
          <a:off x="1752111" y="169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51344</xdr:rowOff>
    </xdr:from>
    <xdr:to>
      <xdr:col>6</xdr:col>
      <xdr:colOff>38100</xdr:colOff>
      <xdr:row>98</xdr:row>
      <xdr:rowOff>152944</xdr:rowOff>
    </xdr:to>
    <xdr:sp macro="" textlink="">
      <xdr:nvSpPr>
        <xdr:cNvPr id="265" name="楕円 264"/>
        <xdr:cNvSpPr/>
      </xdr:nvSpPr>
      <xdr:spPr>
        <a:xfrm>
          <a:off x="1079500" y="168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144071</xdr:rowOff>
    </xdr:from>
    <xdr:ext cx="534377" cy="259045"/>
    <xdr:sp macro="" textlink="">
      <xdr:nvSpPr>
        <xdr:cNvPr id="266" name="テキスト ボックス 265"/>
        <xdr:cNvSpPr txBox="1"/>
      </xdr:nvSpPr>
      <xdr:spPr>
        <a:xfrm>
          <a:off x="863111" y="169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2159</xdr:rowOff>
    </xdr:from>
    <xdr:to>
      <xdr:col>55</xdr:col>
      <xdr:colOff>0</xdr:colOff>
      <xdr:row>38</xdr:row>
      <xdr:rowOff>4445</xdr:rowOff>
    </xdr:to>
    <xdr:cxnSp macro="">
      <xdr:nvCxnSpPr>
        <xdr:cNvPr id="295" name="直線コネクタ 294"/>
        <xdr:cNvCxnSpPr/>
      </xdr:nvCxnSpPr>
      <xdr:spPr>
        <a:xfrm>
          <a:off x="9639300" y="651725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158369</xdr:rowOff>
    </xdr:from>
    <xdr:to>
      <xdr:col>50</xdr:col>
      <xdr:colOff>114300</xdr:colOff>
      <xdr:row>38</xdr:row>
      <xdr:rowOff>2159</xdr:rowOff>
    </xdr:to>
    <xdr:cxnSp macro="">
      <xdr:nvCxnSpPr>
        <xdr:cNvPr id="298" name="直線コネクタ 297"/>
        <xdr:cNvCxnSpPr/>
      </xdr:nvCxnSpPr>
      <xdr:spPr>
        <a:xfrm>
          <a:off x="8750300" y="650201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95123</xdr:rowOff>
    </xdr:from>
    <xdr:to>
      <xdr:col>45</xdr:col>
      <xdr:colOff>177800</xdr:colOff>
      <xdr:row>37</xdr:row>
      <xdr:rowOff>158369</xdr:rowOff>
    </xdr:to>
    <xdr:cxnSp macro="">
      <xdr:nvCxnSpPr>
        <xdr:cNvPr id="301" name="直線コネクタ 300"/>
        <xdr:cNvCxnSpPr/>
      </xdr:nvCxnSpPr>
      <xdr:spPr>
        <a:xfrm>
          <a:off x="7861300" y="6438773"/>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95123</xdr:rowOff>
    </xdr:from>
    <xdr:to>
      <xdr:col>41</xdr:col>
      <xdr:colOff>50800</xdr:colOff>
      <xdr:row>37</xdr:row>
      <xdr:rowOff>149987</xdr:rowOff>
    </xdr:to>
    <xdr:cxnSp macro="">
      <xdr:nvCxnSpPr>
        <xdr:cNvPr id="304" name="直線コネクタ 303"/>
        <xdr:cNvCxnSpPr/>
      </xdr:nvCxnSpPr>
      <xdr:spPr>
        <a:xfrm flipV="1">
          <a:off x="6972300" y="6438773"/>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125095</xdr:rowOff>
    </xdr:from>
    <xdr:to>
      <xdr:col>55</xdr:col>
      <xdr:colOff>50800</xdr:colOff>
      <xdr:row>38</xdr:row>
      <xdr:rowOff>55245</xdr:rowOff>
    </xdr:to>
    <xdr:sp macro="" textlink="">
      <xdr:nvSpPr>
        <xdr:cNvPr id="314" name="楕円 313"/>
        <xdr:cNvSpPr/>
      </xdr:nvSpPr>
      <xdr:spPr>
        <a:xfrm>
          <a:off x="104267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103522</xdr:rowOff>
    </xdr:from>
    <xdr:ext cx="378565" cy="259045"/>
    <xdr:sp macro="" textlink="">
      <xdr:nvSpPr>
        <xdr:cNvPr id="315" name="労働費該当値テキスト"/>
        <xdr:cNvSpPr txBox="1"/>
      </xdr:nvSpPr>
      <xdr:spPr>
        <a:xfrm>
          <a:off x="10528300"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122809</xdr:rowOff>
    </xdr:from>
    <xdr:to>
      <xdr:col>50</xdr:col>
      <xdr:colOff>165100</xdr:colOff>
      <xdr:row>38</xdr:row>
      <xdr:rowOff>52960</xdr:rowOff>
    </xdr:to>
    <xdr:sp macro="" textlink="">
      <xdr:nvSpPr>
        <xdr:cNvPr id="316" name="楕円 315"/>
        <xdr:cNvSpPr/>
      </xdr:nvSpPr>
      <xdr:spPr>
        <a:xfrm>
          <a:off x="9588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44086</xdr:rowOff>
    </xdr:from>
    <xdr:ext cx="378565" cy="259045"/>
    <xdr:sp macro="" textlink="">
      <xdr:nvSpPr>
        <xdr:cNvPr id="317" name="テキスト ボックス 316"/>
        <xdr:cNvSpPr txBox="1"/>
      </xdr:nvSpPr>
      <xdr:spPr>
        <a:xfrm>
          <a:off x="9450017" y="655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107569</xdr:rowOff>
    </xdr:from>
    <xdr:to>
      <xdr:col>46</xdr:col>
      <xdr:colOff>38100</xdr:colOff>
      <xdr:row>38</xdr:row>
      <xdr:rowOff>37719</xdr:rowOff>
    </xdr:to>
    <xdr:sp macro="" textlink="">
      <xdr:nvSpPr>
        <xdr:cNvPr id="318" name="楕円 317"/>
        <xdr:cNvSpPr/>
      </xdr:nvSpPr>
      <xdr:spPr>
        <a:xfrm>
          <a:off x="8699500" y="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28846</xdr:rowOff>
    </xdr:from>
    <xdr:ext cx="378565" cy="259045"/>
    <xdr:sp macro="" textlink="">
      <xdr:nvSpPr>
        <xdr:cNvPr id="319" name="テキスト ボックス 318"/>
        <xdr:cNvSpPr txBox="1"/>
      </xdr:nvSpPr>
      <xdr:spPr>
        <a:xfrm>
          <a:off x="8561017" y="65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44323</xdr:rowOff>
    </xdr:from>
    <xdr:to>
      <xdr:col>41</xdr:col>
      <xdr:colOff>101600</xdr:colOff>
      <xdr:row>37</xdr:row>
      <xdr:rowOff>145923</xdr:rowOff>
    </xdr:to>
    <xdr:sp macro="" textlink="">
      <xdr:nvSpPr>
        <xdr:cNvPr id="320" name="楕円 319"/>
        <xdr:cNvSpPr/>
      </xdr:nvSpPr>
      <xdr:spPr>
        <a:xfrm>
          <a:off x="7810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137050</xdr:rowOff>
    </xdr:from>
    <xdr:ext cx="378565" cy="259045"/>
    <xdr:sp macro="" textlink="">
      <xdr:nvSpPr>
        <xdr:cNvPr id="321" name="テキスト ボックス 320"/>
        <xdr:cNvSpPr txBox="1"/>
      </xdr:nvSpPr>
      <xdr:spPr>
        <a:xfrm>
          <a:off x="7672017" y="648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99187</xdr:rowOff>
    </xdr:from>
    <xdr:to>
      <xdr:col>36</xdr:col>
      <xdr:colOff>165100</xdr:colOff>
      <xdr:row>38</xdr:row>
      <xdr:rowOff>29337</xdr:rowOff>
    </xdr:to>
    <xdr:sp macro="" textlink="">
      <xdr:nvSpPr>
        <xdr:cNvPr id="322" name="楕円 321"/>
        <xdr:cNvSpPr/>
      </xdr:nvSpPr>
      <xdr:spPr>
        <a:xfrm>
          <a:off x="6921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20464</xdr:rowOff>
    </xdr:from>
    <xdr:ext cx="378565" cy="259045"/>
    <xdr:sp macro="" textlink="">
      <xdr:nvSpPr>
        <xdr:cNvPr id="323" name="テキスト ボックス 322"/>
        <xdr:cNvSpPr txBox="1"/>
      </xdr:nvSpPr>
      <xdr:spPr>
        <a:xfrm>
          <a:off x="6783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939</xdr:rowOff>
    </xdr:from>
    <xdr:to>
      <xdr:col>55</xdr:col>
      <xdr:colOff>0</xdr:colOff>
      <xdr:row>76</xdr:row>
      <xdr:rowOff>136409</xdr:rowOff>
    </xdr:to>
    <xdr:cxnSp macro="">
      <xdr:nvCxnSpPr>
        <xdr:cNvPr id="405" name="直線コネクタ 404"/>
        <xdr:cNvCxnSpPr/>
      </xdr:nvCxnSpPr>
      <xdr:spPr>
        <a:xfrm flipV="1">
          <a:off x="9639300" y="13031139"/>
          <a:ext cx="838200" cy="1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126304</xdr:rowOff>
    </xdr:from>
    <xdr:to>
      <xdr:col>50</xdr:col>
      <xdr:colOff>114300</xdr:colOff>
      <xdr:row>76</xdr:row>
      <xdr:rowOff>136409</xdr:rowOff>
    </xdr:to>
    <xdr:cxnSp macro="">
      <xdr:nvCxnSpPr>
        <xdr:cNvPr id="408" name="直線コネクタ 407"/>
        <xdr:cNvCxnSpPr/>
      </xdr:nvCxnSpPr>
      <xdr:spPr>
        <a:xfrm>
          <a:off x="8750300" y="1315650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10" name="テキスト ボックス 409"/>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126304</xdr:rowOff>
    </xdr:from>
    <xdr:to>
      <xdr:col>45</xdr:col>
      <xdr:colOff>177800</xdr:colOff>
      <xdr:row>76</xdr:row>
      <xdr:rowOff>129412</xdr:rowOff>
    </xdr:to>
    <xdr:cxnSp macro="">
      <xdr:nvCxnSpPr>
        <xdr:cNvPr id="411" name="直線コネクタ 410"/>
        <xdr:cNvCxnSpPr/>
      </xdr:nvCxnSpPr>
      <xdr:spPr>
        <a:xfrm flipV="1">
          <a:off x="7861300" y="1315650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111536</xdr:rowOff>
    </xdr:from>
    <xdr:to>
      <xdr:col>41</xdr:col>
      <xdr:colOff>50800</xdr:colOff>
      <xdr:row>76</xdr:row>
      <xdr:rowOff>129412</xdr:rowOff>
    </xdr:to>
    <xdr:cxnSp macro="">
      <xdr:nvCxnSpPr>
        <xdr:cNvPr id="414" name="直線コネクタ 413"/>
        <xdr:cNvCxnSpPr/>
      </xdr:nvCxnSpPr>
      <xdr:spPr>
        <a:xfrm>
          <a:off x="6972300" y="13141736"/>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121589</xdr:rowOff>
    </xdr:from>
    <xdr:to>
      <xdr:col>55</xdr:col>
      <xdr:colOff>50800</xdr:colOff>
      <xdr:row>76</xdr:row>
      <xdr:rowOff>51739</xdr:rowOff>
    </xdr:to>
    <xdr:sp macro="" textlink="">
      <xdr:nvSpPr>
        <xdr:cNvPr id="424" name="楕円 423"/>
        <xdr:cNvSpPr/>
      </xdr:nvSpPr>
      <xdr:spPr>
        <a:xfrm>
          <a:off x="104267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144466</xdr:rowOff>
    </xdr:from>
    <xdr:ext cx="534377" cy="259045"/>
    <xdr:sp macro="" textlink="">
      <xdr:nvSpPr>
        <xdr:cNvPr id="425" name="商工費該当値テキスト"/>
        <xdr:cNvSpPr txBox="1"/>
      </xdr:nvSpPr>
      <xdr:spPr>
        <a:xfrm>
          <a:off x="10528300" y="1283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85609</xdr:rowOff>
    </xdr:from>
    <xdr:to>
      <xdr:col>50</xdr:col>
      <xdr:colOff>165100</xdr:colOff>
      <xdr:row>77</xdr:row>
      <xdr:rowOff>15759</xdr:rowOff>
    </xdr:to>
    <xdr:sp macro="" textlink="">
      <xdr:nvSpPr>
        <xdr:cNvPr id="426" name="楕円 425"/>
        <xdr:cNvSpPr/>
      </xdr:nvSpPr>
      <xdr:spPr>
        <a:xfrm>
          <a:off x="95885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32285</xdr:rowOff>
    </xdr:from>
    <xdr:ext cx="469744" cy="259045"/>
    <xdr:sp macro="" textlink="">
      <xdr:nvSpPr>
        <xdr:cNvPr id="427" name="テキスト ボックス 426"/>
        <xdr:cNvSpPr txBox="1"/>
      </xdr:nvSpPr>
      <xdr:spPr>
        <a:xfrm>
          <a:off x="9404428" y="128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75504</xdr:rowOff>
    </xdr:from>
    <xdr:to>
      <xdr:col>46</xdr:col>
      <xdr:colOff>38100</xdr:colOff>
      <xdr:row>77</xdr:row>
      <xdr:rowOff>5654</xdr:rowOff>
    </xdr:to>
    <xdr:sp macro="" textlink="">
      <xdr:nvSpPr>
        <xdr:cNvPr id="428" name="楕円 427"/>
        <xdr:cNvSpPr/>
      </xdr:nvSpPr>
      <xdr:spPr>
        <a:xfrm>
          <a:off x="8699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22181</xdr:rowOff>
    </xdr:from>
    <xdr:ext cx="469744" cy="259045"/>
    <xdr:sp macro="" textlink="">
      <xdr:nvSpPr>
        <xdr:cNvPr id="429" name="テキスト ボックス 428"/>
        <xdr:cNvSpPr txBox="1"/>
      </xdr:nvSpPr>
      <xdr:spPr>
        <a:xfrm>
          <a:off x="8515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78612</xdr:rowOff>
    </xdr:from>
    <xdr:to>
      <xdr:col>41</xdr:col>
      <xdr:colOff>101600</xdr:colOff>
      <xdr:row>77</xdr:row>
      <xdr:rowOff>8762</xdr:rowOff>
    </xdr:to>
    <xdr:sp macro="" textlink="">
      <xdr:nvSpPr>
        <xdr:cNvPr id="430" name="楕円 429"/>
        <xdr:cNvSpPr/>
      </xdr:nvSpPr>
      <xdr:spPr>
        <a:xfrm>
          <a:off x="7810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25290</xdr:rowOff>
    </xdr:from>
    <xdr:ext cx="469744" cy="259045"/>
    <xdr:sp macro="" textlink="">
      <xdr:nvSpPr>
        <xdr:cNvPr id="431" name="テキスト ボックス 430"/>
        <xdr:cNvSpPr txBox="1"/>
      </xdr:nvSpPr>
      <xdr:spPr>
        <a:xfrm>
          <a:off x="7626428" y="128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60736</xdr:rowOff>
    </xdr:from>
    <xdr:to>
      <xdr:col>36</xdr:col>
      <xdr:colOff>165100</xdr:colOff>
      <xdr:row>76</xdr:row>
      <xdr:rowOff>162336</xdr:rowOff>
    </xdr:to>
    <xdr:sp macro="" textlink="">
      <xdr:nvSpPr>
        <xdr:cNvPr id="432" name="楕円 431"/>
        <xdr:cNvSpPr/>
      </xdr:nvSpPr>
      <xdr:spPr>
        <a:xfrm>
          <a:off x="6921500" y="130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7414</xdr:rowOff>
    </xdr:from>
    <xdr:ext cx="469744" cy="259045"/>
    <xdr:sp macro="" textlink="">
      <xdr:nvSpPr>
        <xdr:cNvPr id="433" name="テキスト ボックス 432"/>
        <xdr:cNvSpPr txBox="1"/>
      </xdr:nvSpPr>
      <xdr:spPr>
        <a:xfrm>
          <a:off x="6737428" y="128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85598</xdr:rowOff>
    </xdr:from>
    <xdr:to>
      <xdr:col>55</xdr:col>
      <xdr:colOff>0</xdr:colOff>
      <xdr:row>97</xdr:row>
      <xdr:rowOff>160263</xdr:rowOff>
    </xdr:to>
    <xdr:cxnSp macro="">
      <xdr:nvCxnSpPr>
        <xdr:cNvPr id="464" name="直線コネクタ 463"/>
        <xdr:cNvCxnSpPr/>
      </xdr:nvCxnSpPr>
      <xdr:spPr>
        <a:xfrm flipV="1">
          <a:off x="9639300" y="16716248"/>
          <a:ext cx="838200" cy="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150302</xdr:rowOff>
    </xdr:from>
    <xdr:to>
      <xdr:col>50</xdr:col>
      <xdr:colOff>114300</xdr:colOff>
      <xdr:row>97</xdr:row>
      <xdr:rowOff>160263</xdr:rowOff>
    </xdr:to>
    <xdr:cxnSp macro="">
      <xdr:nvCxnSpPr>
        <xdr:cNvPr id="467" name="直線コネクタ 466"/>
        <xdr:cNvCxnSpPr/>
      </xdr:nvCxnSpPr>
      <xdr:spPr>
        <a:xfrm>
          <a:off x="8750300" y="1678095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133331</xdr:rowOff>
    </xdr:from>
    <xdr:to>
      <xdr:col>45</xdr:col>
      <xdr:colOff>177800</xdr:colOff>
      <xdr:row>97</xdr:row>
      <xdr:rowOff>150302</xdr:rowOff>
    </xdr:to>
    <xdr:cxnSp macro="">
      <xdr:nvCxnSpPr>
        <xdr:cNvPr id="470" name="直線コネクタ 469"/>
        <xdr:cNvCxnSpPr/>
      </xdr:nvCxnSpPr>
      <xdr:spPr>
        <a:xfrm>
          <a:off x="7861300" y="16592531"/>
          <a:ext cx="889000" cy="18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133331</xdr:rowOff>
    </xdr:from>
    <xdr:to>
      <xdr:col>41</xdr:col>
      <xdr:colOff>50800</xdr:colOff>
      <xdr:row>96</xdr:row>
      <xdr:rowOff>158260</xdr:rowOff>
    </xdr:to>
    <xdr:cxnSp macro="">
      <xdr:nvCxnSpPr>
        <xdr:cNvPr id="473" name="直線コネクタ 472"/>
        <xdr:cNvCxnSpPr/>
      </xdr:nvCxnSpPr>
      <xdr:spPr>
        <a:xfrm flipV="1">
          <a:off x="6972300" y="16592531"/>
          <a:ext cx="889000" cy="2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52708</xdr:rowOff>
    </xdr:from>
    <xdr:ext cx="534377" cy="259045"/>
    <xdr:sp macro="" textlink="">
      <xdr:nvSpPr>
        <xdr:cNvPr id="475" name="テキスト ボックス 474"/>
        <xdr:cNvSpPr txBox="1"/>
      </xdr:nvSpPr>
      <xdr:spPr>
        <a:xfrm>
          <a:off x="7594111" y="166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34798</xdr:rowOff>
    </xdr:from>
    <xdr:to>
      <xdr:col>55</xdr:col>
      <xdr:colOff>50800</xdr:colOff>
      <xdr:row>97</xdr:row>
      <xdr:rowOff>136398</xdr:rowOff>
    </xdr:to>
    <xdr:sp macro="" textlink="">
      <xdr:nvSpPr>
        <xdr:cNvPr id="483" name="楕円 482"/>
        <xdr:cNvSpPr/>
      </xdr:nvSpPr>
      <xdr:spPr>
        <a:xfrm>
          <a:off x="10426700" y="166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13225</xdr:rowOff>
    </xdr:from>
    <xdr:ext cx="534377" cy="259045"/>
    <xdr:sp macro="" textlink="">
      <xdr:nvSpPr>
        <xdr:cNvPr id="484" name="土木費該当値テキスト"/>
        <xdr:cNvSpPr txBox="1"/>
      </xdr:nvSpPr>
      <xdr:spPr>
        <a:xfrm>
          <a:off x="10528300" y="1664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109463</xdr:rowOff>
    </xdr:from>
    <xdr:to>
      <xdr:col>50</xdr:col>
      <xdr:colOff>165100</xdr:colOff>
      <xdr:row>98</xdr:row>
      <xdr:rowOff>39613</xdr:rowOff>
    </xdr:to>
    <xdr:sp macro="" textlink="">
      <xdr:nvSpPr>
        <xdr:cNvPr id="485" name="楕円 484"/>
        <xdr:cNvSpPr/>
      </xdr:nvSpPr>
      <xdr:spPr>
        <a:xfrm>
          <a:off x="9588500" y="1674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30740</xdr:rowOff>
    </xdr:from>
    <xdr:ext cx="534377" cy="259045"/>
    <xdr:sp macro="" textlink="">
      <xdr:nvSpPr>
        <xdr:cNvPr id="486" name="テキスト ボックス 485"/>
        <xdr:cNvSpPr txBox="1"/>
      </xdr:nvSpPr>
      <xdr:spPr>
        <a:xfrm>
          <a:off x="9372111" y="168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99502</xdr:rowOff>
    </xdr:from>
    <xdr:to>
      <xdr:col>46</xdr:col>
      <xdr:colOff>38100</xdr:colOff>
      <xdr:row>98</xdr:row>
      <xdr:rowOff>29652</xdr:rowOff>
    </xdr:to>
    <xdr:sp macro="" textlink="">
      <xdr:nvSpPr>
        <xdr:cNvPr id="487" name="楕円 486"/>
        <xdr:cNvSpPr/>
      </xdr:nvSpPr>
      <xdr:spPr>
        <a:xfrm>
          <a:off x="8699500" y="1673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20779</xdr:rowOff>
    </xdr:from>
    <xdr:ext cx="534377" cy="259045"/>
    <xdr:sp macro="" textlink="">
      <xdr:nvSpPr>
        <xdr:cNvPr id="488" name="テキスト ボックス 487"/>
        <xdr:cNvSpPr txBox="1"/>
      </xdr:nvSpPr>
      <xdr:spPr>
        <a:xfrm>
          <a:off x="8483111" y="1682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82531</xdr:rowOff>
    </xdr:from>
    <xdr:to>
      <xdr:col>41</xdr:col>
      <xdr:colOff>101600</xdr:colOff>
      <xdr:row>97</xdr:row>
      <xdr:rowOff>12681</xdr:rowOff>
    </xdr:to>
    <xdr:sp macro="" textlink="">
      <xdr:nvSpPr>
        <xdr:cNvPr id="489" name="楕円 488"/>
        <xdr:cNvSpPr/>
      </xdr:nvSpPr>
      <xdr:spPr>
        <a:xfrm>
          <a:off x="7810500" y="165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29208</xdr:rowOff>
    </xdr:from>
    <xdr:ext cx="534377" cy="259045"/>
    <xdr:sp macro="" textlink="">
      <xdr:nvSpPr>
        <xdr:cNvPr id="490" name="テキスト ボックス 489"/>
        <xdr:cNvSpPr txBox="1"/>
      </xdr:nvSpPr>
      <xdr:spPr>
        <a:xfrm>
          <a:off x="7594111" y="163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107460</xdr:rowOff>
    </xdr:from>
    <xdr:to>
      <xdr:col>36</xdr:col>
      <xdr:colOff>165100</xdr:colOff>
      <xdr:row>97</xdr:row>
      <xdr:rowOff>37610</xdr:rowOff>
    </xdr:to>
    <xdr:sp macro="" textlink="">
      <xdr:nvSpPr>
        <xdr:cNvPr id="491" name="楕円 490"/>
        <xdr:cNvSpPr/>
      </xdr:nvSpPr>
      <xdr:spPr>
        <a:xfrm>
          <a:off x="6921500" y="165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54137</xdr:rowOff>
    </xdr:from>
    <xdr:ext cx="534377" cy="259045"/>
    <xdr:sp macro="" textlink="">
      <xdr:nvSpPr>
        <xdr:cNvPr id="492" name="テキスト ボックス 491"/>
        <xdr:cNvSpPr txBox="1"/>
      </xdr:nvSpPr>
      <xdr:spPr>
        <a:xfrm>
          <a:off x="6705111" y="163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158576</xdr:rowOff>
    </xdr:from>
    <xdr:to>
      <xdr:col>85</xdr:col>
      <xdr:colOff>127000</xdr:colOff>
      <xdr:row>39</xdr:row>
      <xdr:rowOff>9627</xdr:rowOff>
    </xdr:to>
    <xdr:cxnSp macro="">
      <xdr:nvCxnSpPr>
        <xdr:cNvPr id="523" name="直線コネクタ 522"/>
        <xdr:cNvCxnSpPr/>
      </xdr:nvCxnSpPr>
      <xdr:spPr>
        <a:xfrm flipV="1">
          <a:off x="15481300" y="6673676"/>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2148</xdr:rowOff>
    </xdr:from>
    <xdr:to>
      <xdr:col>81</xdr:col>
      <xdr:colOff>50800</xdr:colOff>
      <xdr:row>39</xdr:row>
      <xdr:rowOff>9627</xdr:rowOff>
    </xdr:to>
    <xdr:cxnSp macro="">
      <xdr:nvCxnSpPr>
        <xdr:cNvPr id="526" name="直線コネクタ 525"/>
        <xdr:cNvCxnSpPr/>
      </xdr:nvCxnSpPr>
      <xdr:spPr>
        <a:xfrm>
          <a:off x="14592300" y="6688698"/>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154559</xdr:rowOff>
    </xdr:from>
    <xdr:to>
      <xdr:col>76</xdr:col>
      <xdr:colOff>114300</xdr:colOff>
      <xdr:row>39</xdr:row>
      <xdr:rowOff>2148</xdr:rowOff>
    </xdr:to>
    <xdr:cxnSp macro="">
      <xdr:nvCxnSpPr>
        <xdr:cNvPr id="529" name="直線コネクタ 528"/>
        <xdr:cNvCxnSpPr/>
      </xdr:nvCxnSpPr>
      <xdr:spPr>
        <a:xfrm>
          <a:off x="13703300" y="6669659"/>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154559</xdr:rowOff>
    </xdr:from>
    <xdr:to>
      <xdr:col>71</xdr:col>
      <xdr:colOff>177800</xdr:colOff>
      <xdr:row>38</xdr:row>
      <xdr:rowOff>161646</xdr:rowOff>
    </xdr:to>
    <xdr:cxnSp macro="">
      <xdr:nvCxnSpPr>
        <xdr:cNvPr id="532" name="直線コネクタ 531"/>
        <xdr:cNvCxnSpPr/>
      </xdr:nvCxnSpPr>
      <xdr:spPr>
        <a:xfrm flipV="1">
          <a:off x="12814300" y="666965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107776</xdr:rowOff>
    </xdr:from>
    <xdr:to>
      <xdr:col>85</xdr:col>
      <xdr:colOff>177800</xdr:colOff>
      <xdr:row>39</xdr:row>
      <xdr:rowOff>37926</xdr:rowOff>
    </xdr:to>
    <xdr:sp macro="" textlink="">
      <xdr:nvSpPr>
        <xdr:cNvPr id="542" name="楕円 541"/>
        <xdr:cNvSpPr/>
      </xdr:nvSpPr>
      <xdr:spPr>
        <a:xfrm>
          <a:off x="16268700" y="66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29641</xdr:rowOff>
    </xdr:from>
    <xdr:ext cx="469744" cy="259045"/>
    <xdr:sp macro="" textlink="">
      <xdr:nvSpPr>
        <xdr:cNvPr id="543" name="消防費該当値テキスト"/>
        <xdr:cNvSpPr txBox="1"/>
      </xdr:nvSpPr>
      <xdr:spPr>
        <a:xfrm>
          <a:off x="16370300" y="654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130277</xdr:rowOff>
    </xdr:from>
    <xdr:to>
      <xdr:col>81</xdr:col>
      <xdr:colOff>101600</xdr:colOff>
      <xdr:row>39</xdr:row>
      <xdr:rowOff>60427</xdr:rowOff>
    </xdr:to>
    <xdr:sp macro="" textlink="">
      <xdr:nvSpPr>
        <xdr:cNvPr id="544" name="楕円 543"/>
        <xdr:cNvSpPr/>
      </xdr:nvSpPr>
      <xdr:spPr>
        <a:xfrm>
          <a:off x="15430500" y="66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51554</xdr:rowOff>
    </xdr:from>
    <xdr:ext cx="469744" cy="259045"/>
    <xdr:sp macro="" textlink="">
      <xdr:nvSpPr>
        <xdr:cNvPr id="545" name="テキスト ボックス 544"/>
        <xdr:cNvSpPr txBox="1"/>
      </xdr:nvSpPr>
      <xdr:spPr>
        <a:xfrm>
          <a:off x="15246428" y="673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122798</xdr:rowOff>
    </xdr:from>
    <xdr:to>
      <xdr:col>76</xdr:col>
      <xdr:colOff>165100</xdr:colOff>
      <xdr:row>39</xdr:row>
      <xdr:rowOff>52948</xdr:rowOff>
    </xdr:to>
    <xdr:sp macro="" textlink="">
      <xdr:nvSpPr>
        <xdr:cNvPr id="546" name="楕円 545"/>
        <xdr:cNvSpPr/>
      </xdr:nvSpPr>
      <xdr:spPr>
        <a:xfrm>
          <a:off x="14541500" y="66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69475</xdr:rowOff>
    </xdr:from>
    <xdr:ext cx="469744" cy="259045"/>
    <xdr:sp macro="" textlink="">
      <xdr:nvSpPr>
        <xdr:cNvPr id="547" name="テキスト ボックス 546"/>
        <xdr:cNvSpPr txBox="1"/>
      </xdr:nvSpPr>
      <xdr:spPr>
        <a:xfrm>
          <a:off x="14357428" y="641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103759</xdr:rowOff>
    </xdr:from>
    <xdr:to>
      <xdr:col>72</xdr:col>
      <xdr:colOff>38100</xdr:colOff>
      <xdr:row>39</xdr:row>
      <xdr:rowOff>33909</xdr:rowOff>
    </xdr:to>
    <xdr:sp macro="" textlink="">
      <xdr:nvSpPr>
        <xdr:cNvPr id="548" name="楕円 547"/>
        <xdr:cNvSpPr/>
      </xdr:nvSpPr>
      <xdr:spPr>
        <a:xfrm>
          <a:off x="13652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25036</xdr:rowOff>
    </xdr:from>
    <xdr:ext cx="469744" cy="259045"/>
    <xdr:sp macro="" textlink="">
      <xdr:nvSpPr>
        <xdr:cNvPr id="549" name="テキスト ボックス 548"/>
        <xdr:cNvSpPr txBox="1"/>
      </xdr:nvSpPr>
      <xdr:spPr>
        <a:xfrm>
          <a:off x="13468428"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110846</xdr:rowOff>
    </xdr:from>
    <xdr:to>
      <xdr:col>67</xdr:col>
      <xdr:colOff>101600</xdr:colOff>
      <xdr:row>39</xdr:row>
      <xdr:rowOff>40996</xdr:rowOff>
    </xdr:to>
    <xdr:sp macro="" textlink="">
      <xdr:nvSpPr>
        <xdr:cNvPr id="550" name="楕円 549"/>
        <xdr:cNvSpPr/>
      </xdr:nvSpPr>
      <xdr:spPr>
        <a:xfrm>
          <a:off x="12763500" y="66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57523</xdr:rowOff>
    </xdr:from>
    <xdr:ext cx="469744" cy="259045"/>
    <xdr:sp macro="" textlink="">
      <xdr:nvSpPr>
        <xdr:cNvPr id="551" name="テキスト ボックス 550"/>
        <xdr:cNvSpPr txBox="1"/>
      </xdr:nvSpPr>
      <xdr:spPr>
        <a:xfrm>
          <a:off x="12579428" y="64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124253</xdr:rowOff>
    </xdr:from>
    <xdr:to>
      <xdr:col>85</xdr:col>
      <xdr:colOff>127000</xdr:colOff>
      <xdr:row>56</xdr:row>
      <xdr:rowOff>134001</xdr:rowOff>
    </xdr:to>
    <xdr:cxnSp macro="">
      <xdr:nvCxnSpPr>
        <xdr:cNvPr id="583" name="直線コネクタ 582"/>
        <xdr:cNvCxnSpPr/>
      </xdr:nvCxnSpPr>
      <xdr:spPr>
        <a:xfrm>
          <a:off x="15481300" y="9725453"/>
          <a:ext cx="838200" cy="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71850</xdr:rowOff>
    </xdr:from>
    <xdr:ext cx="534377" cy="259045"/>
    <xdr:sp macro="" textlink="">
      <xdr:nvSpPr>
        <xdr:cNvPr id="584" name="教育費平均値テキスト"/>
        <xdr:cNvSpPr txBox="1"/>
      </xdr:nvSpPr>
      <xdr:spPr>
        <a:xfrm>
          <a:off x="16370300" y="984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124253</xdr:rowOff>
    </xdr:from>
    <xdr:to>
      <xdr:col>81</xdr:col>
      <xdr:colOff>50800</xdr:colOff>
      <xdr:row>57</xdr:row>
      <xdr:rowOff>158723</xdr:rowOff>
    </xdr:to>
    <xdr:cxnSp macro="">
      <xdr:nvCxnSpPr>
        <xdr:cNvPr id="586" name="直線コネクタ 585"/>
        <xdr:cNvCxnSpPr/>
      </xdr:nvCxnSpPr>
      <xdr:spPr>
        <a:xfrm flipV="1">
          <a:off x="14592300" y="9725453"/>
          <a:ext cx="889000" cy="20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34899</xdr:rowOff>
    </xdr:from>
    <xdr:ext cx="534377" cy="259045"/>
    <xdr:sp macro="" textlink="">
      <xdr:nvSpPr>
        <xdr:cNvPr id="588" name="テキスト ボックス 587"/>
        <xdr:cNvSpPr txBox="1"/>
      </xdr:nvSpPr>
      <xdr:spPr>
        <a:xfrm>
          <a:off x="15214111" y="99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124857</xdr:rowOff>
    </xdr:from>
    <xdr:to>
      <xdr:col>76</xdr:col>
      <xdr:colOff>114300</xdr:colOff>
      <xdr:row>57</xdr:row>
      <xdr:rowOff>158723</xdr:rowOff>
    </xdr:to>
    <xdr:cxnSp macro="">
      <xdr:nvCxnSpPr>
        <xdr:cNvPr id="589" name="直線コネクタ 588"/>
        <xdr:cNvCxnSpPr/>
      </xdr:nvCxnSpPr>
      <xdr:spPr>
        <a:xfrm>
          <a:off x="13703300" y="9897507"/>
          <a:ext cx="8890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91460</xdr:rowOff>
    </xdr:from>
    <xdr:ext cx="534377" cy="259045"/>
    <xdr:sp macro="" textlink="">
      <xdr:nvSpPr>
        <xdr:cNvPr id="591" name="テキスト ボックス 590"/>
        <xdr:cNvSpPr txBox="1"/>
      </xdr:nvSpPr>
      <xdr:spPr>
        <a:xfrm>
          <a:off x="14325111" y="100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124857</xdr:rowOff>
    </xdr:from>
    <xdr:to>
      <xdr:col>71</xdr:col>
      <xdr:colOff>177800</xdr:colOff>
      <xdr:row>57</xdr:row>
      <xdr:rowOff>149612</xdr:rowOff>
    </xdr:to>
    <xdr:cxnSp macro="">
      <xdr:nvCxnSpPr>
        <xdr:cNvPr id="592" name="直線コネクタ 591"/>
        <xdr:cNvCxnSpPr/>
      </xdr:nvCxnSpPr>
      <xdr:spPr>
        <a:xfrm flipV="1">
          <a:off x="12814300" y="9897507"/>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98727</xdr:rowOff>
    </xdr:from>
    <xdr:ext cx="534377" cy="259045"/>
    <xdr:sp macro="" textlink="">
      <xdr:nvSpPr>
        <xdr:cNvPr id="594" name="テキスト ボックス 593"/>
        <xdr:cNvSpPr txBox="1"/>
      </xdr:nvSpPr>
      <xdr:spPr>
        <a:xfrm>
          <a:off x="13436111" y="100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138944</xdr:rowOff>
    </xdr:from>
    <xdr:ext cx="534377" cy="259045"/>
    <xdr:sp macro="" textlink="">
      <xdr:nvSpPr>
        <xdr:cNvPr id="596" name="テキスト ボックス 595"/>
        <xdr:cNvSpPr txBox="1"/>
      </xdr:nvSpPr>
      <xdr:spPr>
        <a:xfrm>
          <a:off x="12547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83201</xdr:rowOff>
    </xdr:from>
    <xdr:to>
      <xdr:col>85</xdr:col>
      <xdr:colOff>177800</xdr:colOff>
      <xdr:row>57</xdr:row>
      <xdr:rowOff>13351</xdr:rowOff>
    </xdr:to>
    <xdr:sp macro="" textlink="">
      <xdr:nvSpPr>
        <xdr:cNvPr id="602" name="楕円 601"/>
        <xdr:cNvSpPr/>
      </xdr:nvSpPr>
      <xdr:spPr>
        <a:xfrm>
          <a:off x="16268700" y="96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106078</xdr:rowOff>
    </xdr:from>
    <xdr:ext cx="534377" cy="259045"/>
    <xdr:sp macro="" textlink="">
      <xdr:nvSpPr>
        <xdr:cNvPr id="603" name="教育費該当値テキスト"/>
        <xdr:cNvSpPr txBox="1"/>
      </xdr:nvSpPr>
      <xdr:spPr>
        <a:xfrm>
          <a:off x="16370300" y="953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73453</xdr:rowOff>
    </xdr:from>
    <xdr:to>
      <xdr:col>81</xdr:col>
      <xdr:colOff>101600</xdr:colOff>
      <xdr:row>57</xdr:row>
      <xdr:rowOff>3603</xdr:rowOff>
    </xdr:to>
    <xdr:sp macro="" textlink="">
      <xdr:nvSpPr>
        <xdr:cNvPr id="604" name="楕円 603"/>
        <xdr:cNvSpPr/>
      </xdr:nvSpPr>
      <xdr:spPr>
        <a:xfrm>
          <a:off x="15430500" y="96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20130</xdr:rowOff>
    </xdr:from>
    <xdr:ext cx="534377" cy="259045"/>
    <xdr:sp macro="" textlink="">
      <xdr:nvSpPr>
        <xdr:cNvPr id="605" name="テキスト ボックス 604"/>
        <xdr:cNvSpPr txBox="1"/>
      </xdr:nvSpPr>
      <xdr:spPr>
        <a:xfrm>
          <a:off x="15214111" y="944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107923</xdr:rowOff>
    </xdr:from>
    <xdr:to>
      <xdr:col>76</xdr:col>
      <xdr:colOff>165100</xdr:colOff>
      <xdr:row>58</xdr:row>
      <xdr:rowOff>38073</xdr:rowOff>
    </xdr:to>
    <xdr:sp macro="" textlink="">
      <xdr:nvSpPr>
        <xdr:cNvPr id="606" name="楕円 605"/>
        <xdr:cNvSpPr/>
      </xdr:nvSpPr>
      <xdr:spPr>
        <a:xfrm>
          <a:off x="14541500" y="988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54600</xdr:rowOff>
    </xdr:from>
    <xdr:ext cx="534377" cy="259045"/>
    <xdr:sp macro="" textlink="">
      <xdr:nvSpPr>
        <xdr:cNvPr id="607" name="テキスト ボックス 606"/>
        <xdr:cNvSpPr txBox="1"/>
      </xdr:nvSpPr>
      <xdr:spPr>
        <a:xfrm>
          <a:off x="14325111" y="96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74057</xdr:rowOff>
    </xdr:from>
    <xdr:to>
      <xdr:col>72</xdr:col>
      <xdr:colOff>38100</xdr:colOff>
      <xdr:row>58</xdr:row>
      <xdr:rowOff>4207</xdr:rowOff>
    </xdr:to>
    <xdr:sp macro="" textlink="">
      <xdr:nvSpPr>
        <xdr:cNvPr id="608" name="楕円 607"/>
        <xdr:cNvSpPr/>
      </xdr:nvSpPr>
      <xdr:spPr>
        <a:xfrm>
          <a:off x="13652500" y="98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20734</xdr:rowOff>
    </xdr:from>
    <xdr:ext cx="534377" cy="259045"/>
    <xdr:sp macro="" textlink="">
      <xdr:nvSpPr>
        <xdr:cNvPr id="609" name="テキスト ボックス 608"/>
        <xdr:cNvSpPr txBox="1"/>
      </xdr:nvSpPr>
      <xdr:spPr>
        <a:xfrm>
          <a:off x="13436111" y="962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98812</xdr:rowOff>
    </xdr:from>
    <xdr:to>
      <xdr:col>67</xdr:col>
      <xdr:colOff>101600</xdr:colOff>
      <xdr:row>58</xdr:row>
      <xdr:rowOff>28962</xdr:rowOff>
    </xdr:to>
    <xdr:sp macro="" textlink="">
      <xdr:nvSpPr>
        <xdr:cNvPr id="610" name="楕円 609"/>
        <xdr:cNvSpPr/>
      </xdr:nvSpPr>
      <xdr:spPr>
        <a:xfrm>
          <a:off x="12763500" y="9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45489</xdr:rowOff>
    </xdr:from>
    <xdr:ext cx="534377" cy="259045"/>
    <xdr:sp macro="" textlink="">
      <xdr:nvSpPr>
        <xdr:cNvPr id="611" name="テキスト ボックス 610"/>
        <xdr:cNvSpPr txBox="1"/>
      </xdr:nvSpPr>
      <xdr:spPr>
        <a:xfrm>
          <a:off x="12547111" y="964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103777</xdr:rowOff>
    </xdr:from>
    <xdr:to>
      <xdr:col>85</xdr:col>
      <xdr:colOff>127000</xdr:colOff>
      <xdr:row>79</xdr:row>
      <xdr:rowOff>98879</xdr:rowOff>
    </xdr:to>
    <xdr:cxnSp macro="">
      <xdr:nvCxnSpPr>
        <xdr:cNvPr id="642" name="直線コネクタ 641"/>
        <xdr:cNvCxnSpPr/>
      </xdr:nvCxnSpPr>
      <xdr:spPr>
        <a:xfrm flipV="1">
          <a:off x="15481300" y="12105277"/>
          <a:ext cx="838200" cy="15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11809</xdr:rowOff>
    </xdr:from>
    <xdr:ext cx="313932" cy="259045"/>
    <xdr:sp macro="" textlink="">
      <xdr:nvSpPr>
        <xdr:cNvPr id="643" name="災害復旧費平均値テキスト"/>
        <xdr:cNvSpPr txBox="1"/>
      </xdr:nvSpPr>
      <xdr:spPr>
        <a:xfrm>
          <a:off x="16370300" y="13384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93980</xdr:rowOff>
    </xdr:from>
    <xdr:to>
      <xdr:col>71</xdr:col>
      <xdr:colOff>177800</xdr:colOff>
      <xdr:row>79</xdr:row>
      <xdr:rowOff>98879</xdr:rowOff>
    </xdr:to>
    <xdr:cxnSp macro="">
      <xdr:nvCxnSpPr>
        <xdr:cNvPr id="651" name="直線コネクタ 650"/>
        <xdr:cNvCxnSpPr/>
      </xdr:nvCxnSpPr>
      <xdr:spPr>
        <a:xfrm>
          <a:off x="12814300" y="1346708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88554</xdr:rowOff>
    </xdr:from>
    <xdr:ext cx="313932" cy="259045"/>
    <xdr:sp macro="" textlink="">
      <xdr:nvSpPr>
        <xdr:cNvPr id="655" name="テキスト ボックス 654"/>
        <xdr:cNvSpPr txBox="1"/>
      </xdr:nvSpPr>
      <xdr:spPr>
        <a:xfrm>
          <a:off x="12657333" y="1363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52977</xdr:rowOff>
    </xdr:from>
    <xdr:to>
      <xdr:col>85</xdr:col>
      <xdr:colOff>177800</xdr:colOff>
      <xdr:row>70</xdr:row>
      <xdr:rowOff>154577</xdr:rowOff>
    </xdr:to>
    <xdr:sp macro="" textlink="">
      <xdr:nvSpPr>
        <xdr:cNvPr id="661" name="楕円 660"/>
        <xdr:cNvSpPr/>
      </xdr:nvSpPr>
      <xdr:spPr>
        <a:xfrm>
          <a:off x="16268700" y="120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6004</xdr:rowOff>
    </xdr:from>
    <xdr:ext cx="378565" cy="259045"/>
    <xdr:sp macro="" textlink="">
      <xdr:nvSpPr>
        <xdr:cNvPr id="662" name="災害復旧費該当値テキスト"/>
        <xdr:cNvSpPr txBox="1"/>
      </xdr:nvSpPr>
      <xdr:spPr>
        <a:xfrm>
          <a:off x="16370300" y="1200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43180</xdr:rowOff>
    </xdr:from>
    <xdr:to>
      <xdr:col>67</xdr:col>
      <xdr:colOff>101600</xdr:colOff>
      <xdr:row>78</xdr:row>
      <xdr:rowOff>144780</xdr:rowOff>
    </xdr:to>
    <xdr:sp macro="" textlink="">
      <xdr:nvSpPr>
        <xdr:cNvPr id="669" name="楕円 668"/>
        <xdr:cNvSpPr/>
      </xdr:nvSpPr>
      <xdr:spPr>
        <a:xfrm>
          <a:off x="12763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161307</xdr:rowOff>
    </xdr:from>
    <xdr:ext cx="313932" cy="259045"/>
    <xdr:sp macro="" textlink="">
      <xdr:nvSpPr>
        <xdr:cNvPr id="670" name="テキスト ボックス 669"/>
        <xdr:cNvSpPr txBox="1"/>
      </xdr:nvSpPr>
      <xdr:spPr>
        <a:xfrm>
          <a:off x="12657333" y="13191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20065</xdr:rowOff>
    </xdr:from>
    <xdr:to>
      <xdr:col>85</xdr:col>
      <xdr:colOff>127000</xdr:colOff>
      <xdr:row>95</xdr:row>
      <xdr:rowOff>34316</xdr:rowOff>
    </xdr:to>
    <xdr:cxnSp macro="">
      <xdr:nvCxnSpPr>
        <xdr:cNvPr id="699" name="直線コネクタ 698"/>
        <xdr:cNvCxnSpPr/>
      </xdr:nvCxnSpPr>
      <xdr:spPr>
        <a:xfrm flipV="1">
          <a:off x="15481300" y="16307815"/>
          <a:ext cx="8382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0"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34316</xdr:rowOff>
    </xdr:from>
    <xdr:to>
      <xdr:col>81</xdr:col>
      <xdr:colOff>50800</xdr:colOff>
      <xdr:row>95</xdr:row>
      <xdr:rowOff>41708</xdr:rowOff>
    </xdr:to>
    <xdr:cxnSp macro="">
      <xdr:nvCxnSpPr>
        <xdr:cNvPr id="702" name="直線コネクタ 701"/>
        <xdr:cNvCxnSpPr/>
      </xdr:nvCxnSpPr>
      <xdr:spPr>
        <a:xfrm flipV="1">
          <a:off x="14592300" y="1632206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41708</xdr:rowOff>
    </xdr:from>
    <xdr:to>
      <xdr:col>76</xdr:col>
      <xdr:colOff>114300</xdr:colOff>
      <xdr:row>95</xdr:row>
      <xdr:rowOff>64339</xdr:rowOff>
    </xdr:to>
    <xdr:cxnSp macro="">
      <xdr:nvCxnSpPr>
        <xdr:cNvPr id="705" name="直線コネクタ 704"/>
        <xdr:cNvCxnSpPr/>
      </xdr:nvCxnSpPr>
      <xdr:spPr>
        <a:xfrm flipV="1">
          <a:off x="13703300" y="16329458"/>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7" name="テキスト ボックス 706"/>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59689</xdr:rowOff>
    </xdr:from>
    <xdr:to>
      <xdr:col>71</xdr:col>
      <xdr:colOff>177800</xdr:colOff>
      <xdr:row>95</xdr:row>
      <xdr:rowOff>64339</xdr:rowOff>
    </xdr:to>
    <xdr:cxnSp macro="">
      <xdr:nvCxnSpPr>
        <xdr:cNvPr id="708" name="直線コネクタ 707"/>
        <xdr:cNvCxnSpPr/>
      </xdr:nvCxnSpPr>
      <xdr:spPr>
        <a:xfrm>
          <a:off x="12814300" y="16347439"/>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140715</xdr:rowOff>
    </xdr:from>
    <xdr:to>
      <xdr:col>85</xdr:col>
      <xdr:colOff>177800</xdr:colOff>
      <xdr:row>95</xdr:row>
      <xdr:rowOff>70865</xdr:rowOff>
    </xdr:to>
    <xdr:sp macro="" textlink="">
      <xdr:nvSpPr>
        <xdr:cNvPr id="718" name="楕円 717"/>
        <xdr:cNvSpPr/>
      </xdr:nvSpPr>
      <xdr:spPr>
        <a:xfrm>
          <a:off x="16268700" y="162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163592</xdr:rowOff>
    </xdr:from>
    <xdr:ext cx="469744" cy="259045"/>
    <xdr:sp macro="" textlink="">
      <xdr:nvSpPr>
        <xdr:cNvPr id="719" name="公債費該当値テキスト"/>
        <xdr:cNvSpPr txBox="1"/>
      </xdr:nvSpPr>
      <xdr:spPr>
        <a:xfrm>
          <a:off x="16370300" y="1610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154966</xdr:rowOff>
    </xdr:from>
    <xdr:to>
      <xdr:col>81</xdr:col>
      <xdr:colOff>101600</xdr:colOff>
      <xdr:row>95</xdr:row>
      <xdr:rowOff>85116</xdr:rowOff>
    </xdr:to>
    <xdr:sp macro="" textlink="">
      <xdr:nvSpPr>
        <xdr:cNvPr id="720" name="楕円 719"/>
        <xdr:cNvSpPr/>
      </xdr:nvSpPr>
      <xdr:spPr>
        <a:xfrm>
          <a:off x="15430500" y="162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101643</xdr:rowOff>
    </xdr:from>
    <xdr:ext cx="469744" cy="259045"/>
    <xdr:sp macro="" textlink="">
      <xdr:nvSpPr>
        <xdr:cNvPr id="721" name="テキスト ボックス 720"/>
        <xdr:cNvSpPr txBox="1"/>
      </xdr:nvSpPr>
      <xdr:spPr>
        <a:xfrm>
          <a:off x="15246428" y="160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162358</xdr:rowOff>
    </xdr:from>
    <xdr:to>
      <xdr:col>76</xdr:col>
      <xdr:colOff>165100</xdr:colOff>
      <xdr:row>95</xdr:row>
      <xdr:rowOff>92508</xdr:rowOff>
    </xdr:to>
    <xdr:sp macro="" textlink="">
      <xdr:nvSpPr>
        <xdr:cNvPr id="722" name="楕円 721"/>
        <xdr:cNvSpPr/>
      </xdr:nvSpPr>
      <xdr:spPr>
        <a:xfrm>
          <a:off x="14541500" y="162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109035</xdr:rowOff>
    </xdr:from>
    <xdr:ext cx="469744" cy="259045"/>
    <xdr:sp macro="" textlink="">
      <xdr:nvSpPr>
        <xdr:cNvPr id="723" name="テキスト ボックス 722"/>
        <xdr:cNvSpPr txBox="1"/>
      </xdr:nvSpPr>
      <xdr:spPr>
        <a:xfrm>
          <a:off x="14357428" y="1605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13539</xdr:rowOff>
    </xdr:from>
    <xdr:to>
      <xdr:col>72</xdr:col>
      <xdr:colOff>38100</xdr:colOff>
      <xdr:row>95</xdr:row>
      <xdr:rowOff>115139</xdr:rowOff>
    </xdr:to>
    <xdr:sp macro="" textlink="">
      <xdr:nvSpPr>
        <xdr:cNvPr id="724" name="楕円 723"/>
        <xdr:cNvSpPr/>
      </xdr:nvSpPr>
      <xdr:spPr>
        <a:xfrm>
          <a:off x="13652500" y="163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131666</xdr:rowOff>
    </xdr:from>
    <xdr:ext cx="469744" cy="259045"/>
    <xdr:sp macro="" textlink="">
      <xdr:nvSpPr>
        <xdr:cNvPr id="725" name="テキスト ボックス 724"/>
        <xdr:cNvSpPr txBox="1"/>
      </xdr:nvSpPr>
      <xdr:spPr>
        <a:xfrm>
          <a:off x="13468428" y="160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8889</xdr:rowOff>
    </xdr:from>
    <xdr:to>
      <xdr:col>67</xdr:col>
      <xdr:colOff>101600</xdr:colOff>
      <xdr:row>95</xdr:row>
      <xdr:rowOff>110489</xdr:rowOff>
    </xdr:to>
    <xdr:sp macro="" textlink="">
      <xdr:nvSpPr>
        <xdr:cNvPr id="726" name="楕円 725"/>
        <xdr:cNvSpPr/>
      </xdr:nvSpPr>
      <xdr:spPr>
        <a:xfrm>
          <a:off x="12763500" y="162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101616</xdr:rowOff>
    </xdr:from>
    <xdr:ext cx="469744" cy="259045"/>
    <xdr:sp macro="" textlink="">
      <xdr:nvSpPr>
        <xdr:cNvPr id="727" name="テキスト ボックス 726"/>
        <xdr:cNvSpPr txBox="1"/>
      </xdr:nvSpPr>
      <xdr:spPr>
        <a:xfrm>
          <a:off x="12579428" y="1638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411,238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円増加した。教育費が減となった一方、土木費が大幅な増となったことが主な要因となっている。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44,414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円の増となった。新基幹系システムの構築経費の増などが要因となっている。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227,496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円の増となった。生活保護費は減少したものの、保育所待機児童解消対策に伴う入所児童数の増による関係経費の増などが要因となっている。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32,720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円の大幅な増となった。十条駅西口地区市街地再開発事業の進捗などが要因となっている。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69,349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学校改築基金積立金が増加した一方で、学校改築事業費が減となったことなどが要因となっている。今後も、学校の改築など多額の経費が必要となることが見込まれるため、適切な地方債の活用や、計画的な基金への積立て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財政調整基金残高は、積立金の増加により、前年度比で約３億円増加し</a:t>
          </a:r>
          <a:r>
            <a:rPr kumimoji="1" lang="en-US" altLang="ja-JP" sz="1300">
              <a:latin typeface="ＭＳ ゴシック" pitchFamily="49" charset="-128"/>
              <a:ea typeface="ＭＳ ゴシック" pitchFamily="49" charset="-128"/>
            </a:rPr>
            <a:t>20.07</a:t>
          </a:r>
          <a:r>
            <a:rPr kumimoji="1" lang="ja-JP" altLang="en-US" sz="1300">
              <a:latin typeface="ＭＳ ゴシック" pitchFamily="49" charset="-128"/>
              <a:ea typeface="ＭＳ ゴシック" pitchFamily="49" charset="-128"/>
            </a:rPr>
            <a:t>％となった。実質収支額は、</a:t>
          </a:r>
          <a:r>
            <a:rPr kumimoji="1" lang="ja-JP" altLang="en-US" sz="1300">
              <a:solidFill>
                <a:sysClr val="windowText" lastClr="000000"/>
              </a:solidFill>
              <a:latin typeface="ＭＳ ゴシック" pitchFamily="49" charset="-128"/>
              <a:ea typeface="ＭＳ ゴシック" pitchFamily="49" charset="-128"/>
            </a:rPr>
            <a:t>実質収支額の減少が標準財政規模の減少を上回ったことから、前年度より</a:t>
          </a:r>
          <a:r>
            <a:rPr kumimoji="1" lang="en-US" altLang="ja-JP" sz="1300">
              <a:solidFill>
                <a:sysClr val="windowText" lastClr="000000"/>
              </a:solidFill>
              <a:latin typeface="ＭＳ ゴシック" pitchFamily="49" charset="-128"/>
              <a:ea typeface="ＭＳ ゴシック" pitchFamily="49" charset="-128"/>
            </a:rPr>
            <a:t>0.32</a:t>
          </a:r>
          <a:r>
            <a:rPr kumimoji="1" lang="ja-JP" altLang="en-US" sz="1300">
              <a:solidFill>
                <a:sysClr val="windowText" lastClr="000000"/>
              </a:solidFill>
              <a:latin typeface="ＭＳ ゴシック" pitchFamily="49" charset="-128"/>
              <a:ea typeface="ＭＳ ゴシック" pitchFamily="49" charset="-128"/>
            </a:rPr>
            <a:t>ポイント低下し</a:t>
          </a:r>
          <a:r>
            <a:rPr kumimoji="1" lang="en-US" altLang="ja-JP" sz="1300">
              <a:solidFill>
                <a:sysClr val="windowText" lastClr="000000"/>
              </a:solidFill>
              <a:latin typeface="ＭＳ ゴシック" pitchFamily="49" charset="-128"/>
              <a:ea typeface="ＭＳ ゴシック" pitchFamily="49" charset="-128"/>
            </a:rPr>
            <a:t>4.70</a:t>
          </a:r>
          <a:r>
            <a:rPr kumimoji="1" lang="ja-JP" altLang="en-US" sz="1300">
              <a:solidFill>
                <a:sysClr val="windowText" lastClr="000000"/>
              </a:solidFill>
              <a:latin typeface="ＭＳ ゴシック" pitchFamily="49" charset="-128"/>
              <a:ea typeface="ＭＳ ゴシック" pitchFamily="49" charset="-128"/>
            </a:rPr>
            <a:t>％となった。実質単年度収支は、財政調整基金の取崩し額の増加</a:t>
          </a:r>
          <a:r>
            <a:rPr kumimoji="1" lang="ja-JP" altLang="en-US" sz="1300">
              <a:latin typeface="ＭＳ ゴシック" pitchFamily="49" charset="-128"/>
              <a:ea typeface="ＭＳ ゴシック" pitchFamily="49" charset="-128"/>
            </a:rPr>
            <a:t>等により、前年度より</a:t>
          </a:r>
          <a:r>
            <a:rPr kumimoji="1" lang="en-US" altLang="ja-JP" sz="1300">
              <a:latin typeface="ＭＳ ゴシック" pitchFamily="49" charset="-128"/>
              <a:ea typeface="ＭＳ ゴシック" pitchFamily="49" charset="-128"/>
            </a:rPr>
            <a:t>2.54</a:t>
          </a:r>
          <a:r>
            <a:rPr kumimoji="1" lang="ja-JP" altLang="en-US" sz="1300">
              <a:latin typeface="ＭＳ ゴシック" pitchFamily="49" charset="-128"/>
              <a:ea typeface="ＭＳ ゴシック" pitchFamily="49" charset="-128"/>
            </a:rPr>
            <a:t>ポイント低下し▲</a:t>
          </a:r>
          <a:r>
            <a:rPr kumimoji="1" lang="en-US" altLang="ja-JP" sz="1300">
              <a:latin typeface="ＭＳ ゴシック" pitchFamily="49" charset="-128"/>
              <a:ea typeface="ＭＳ ゴシック" pitchFamily="49" charset="-128"/>
            </a:rPr>
            <a:t>2.53%</a:t>
          </a:r>
          <a:r>
            <a:rPr kumimoji="1" lang="ja-JP" altLang="en-US" sz="1300">
              <a:latin typeface="ＭＳ ゴシック" pitchFamily="49" charset="-128"/>
              <a:ea typeface="ＭＳ ゴシック" pitchFamily="49" charset="-128"/>
            </a:rPr>
            <a:t>となった。引き続き厳しい財政状況ではあるが、内部努力の徹底と外部化を基軸とした事務事業の見直しに取り組んでいく。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一般会計及びすべての特別会計において赤字は生じていない。今後と</a:t>
          </a:r>
        </a:p>
        <a:p>
          <a:r>
            <a:rPr kumimoji="1" lang="ja-JP" altLang="en-US" sz="1300">
              <a:latin typeface="ＭＳ ゴシック" pitchFamily="49" charset="-128"/>
              <a:ea typeface="ＭＳ ゴシック" pitchFamily="49" charset="-128"/>
            </a:rPr>
            <a:t>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155362671</v>
      </c>
      <c r="BO4" s="424"/>
      <c r="BP4" s="424"/>
      <c r="BQ4" s="424"/>
      <c r="BR4" s="424"/>
      <c r="BS4" s="424"/>
      <c r="BT4" s="424"/>
      <c r="BU4" s="425"/>
      <c r="BV4" s="423">
        <v>149418926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4.7</v>
      </c>
      <c r="CU4" s="608"/>
      <c r="CV4" s="608"/>
      <c r="CW4" s="608"/>
      <c r="CX4" s="608"/>
      <c r="CY4" s="608"/>
      <c r="CZ4" s="608"/>
      <c r="DA4" s="609"/>
      <c r="DB4" s="607">
        <v>5</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150982821</v>
      </c>
      <c r="BO5" s="429"/>
      <c r="BP5" s="429"/>
      <c r="BQ5" s="429"/>
      <c r="BR5" s="429"/>
      <c r="BS5" s="429"/>
      <c r="BT5" s="429"/>
      <c r="BU5" s="430"/>
      <c r="BV5" s="428">
        <v>144745755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83</v>
      </c>
      <c r="CU5" s="399"/>
      <c r="CV5" s="399"/>
      <c r="CW5" s="399"/>
      <c r="CX5" s="399"/>
      <c r="CY5" s="399"/>
      <c r="CZ5" s="399"/>
      <c r="DA5" s="400"/>
      <c r="DB5" s="398">
        <v>81.599999999999994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4379850</v>
      </c>
      <c r="BO6" s="429"/>
      <c r="BP6" s="429"/>
      <c r="BQ6" s="429"/>
      <c r="BR6" s="429"/>
      <c r="BS6" s="429"/>
      <c r="BT6" s="429"/>
      <c r="BU6" s="430"/>
      <c r="BV6" s="428">
        <v>4673171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83</v>
      </c>
      <c r="CU6" s="582"/>
      <c r="CV6" s="582"/>
      <c r="CW6" s="582"/>
      <c r="CX6" s="582"/>
      <c r="CY6" s="582"/>
      <c r="CZ6" s="582"/>
      <c r="DA6" s="583"/>
      <c r="DB6" s="581">
        <v>81.599999999999994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96844</v>
      </c>
      <c r="BO7" s="429"/>
      <c r="BP7" s="429"/>
      <c r="BQ7" s="429"/>
      <c r="BR7" s="429"/>
      <c r="BS7" s="429"/>
      <c r="BT7" s="429"/>
      <c r="BU7" s="430"/>
      <c r="BV7" s="428">
        <v>80400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91036280</v>
      </c>
      <c r="CU7" s="429"/>
      <c r="CV7" s="429"/>
      <c r="CW7" s="429"/>
      <c r="CX7" s="429"/>
      <c r="CY7" s="429"/>
      <c r="CZ7" s="429"/>
      <c r="DA7" s="430"/>
      <c r="DB7" s="428">
        <v>91444691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4283006</v>
      </c>
      <c r="BO8" s="429"/>
      <c r="BP8" s="429"/>
      <c r="BQ8" s="429"/>
      <c r="BR8" s="429"/>
      <c r="BS8" s="429"/>
      <c r="BT8" s="429"/>
      <c r="BU8" s="430"/>
      <c r="BV8" s="428">
        <v>4592771</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0.38</v>
      </c>
      <c r="CU8" s="542"/>
      <c r="CV8" s="542"/>
      <c r="CW8" s="542"/>
      <c r="CX8" s="542"/>
      <c r="CY8" s="542"/>
      <c r="CZ8" s="542"/>
      <c r="DA8" s="543"/>
      <c r="DB8" s="541">
        <v>0.39</v>
      </c>
      <c r="DC8" s="542"/>
      <c r="DD8" s="542"/>
      <c r="DE8" s="542"/>
      <c r="DF8" s="542"/>
      <c r="DG8" s="542"/>
      <c r="DH8" s="542"/>
      <c r="DI8" s="543"/>
      <c r="DJ8" s="186"/>
      <c r="DK8" s="186"/>
      <c r="DL8" s="186"/>
      <c r="DM8" s="186"/>
      <c r="DN8" s="186"/>
      <c r="DO8" s="186"/>
    </row>
    <row r="9" spans="1:119" ht="18.75" customHeight="1" thickBot="1" x14ac:dyDescent="0.2">
      <c r="A9" s="187"/>
      <c r="B9" s="570" t="s">
        <v>113</v>
      </c>
      <c r="C9" s="571"/>
      <c r="D9" s="571"/>
      <c r="E9" s="571"/>
      <c r="F9" s="571"/>
      <c r="G9" s="571"/>
      <c r="H9" s="571"/>
      <c r="I9" s="571"/>
      <c r="J9" s="571"/>
      <c r="K9" s="491"/>
      <c r="L9" s="572" t="s">
        <v>114</v>
      </c>
      <c r="M9" s="573"/>
      <c r="N9" s="573"/>
      <c r="O9" s="573"/>
      <c r="P9" s="573"/>
      <c r="Q9" s="574"/>
      <c r="R9" s="575">
        <v>341076</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94</v>
      </c>
      <c r="AV9" s="486"/>
      <c r="AW9" s="486"/>
      <c r="AX9" s="486"/>
      <c r="AY9" s="408" t="s">
        <v>117</v>
      </c>
      <c r="AZ9" s="409"/>
      <c r="BA9" s="409"/>
      <c r="BB9" s="409"/>
      <c r="BC9" s="409"/>
      <c r="BD9" s="409"/>
      <c r="BE9" s="409"/>
      <c r="BF9" s="409"/>
      <c r="BG9" s="409"/>
      <c r="BH9" s="409"/>
      <c r="BI9" s="409"/>
      <c r="BJ9" s="409"/>
      <c r="BK9" s="409"/>
      <c r="BL9" s="409"/>
      <c r="BM9" s="410"/>
      <c r="BN9" s="428">
        <v>-309765</v>
      </c>
      <c r="BO9" s="429"/>
      <c r="BP9" s="429"/>
      <c r="BQ9" s="429"/>
      <c r="BR9" s="429"/>
      <c r="BS9" s="429"/>
      <c r="BT9" s="429"/>
      <c r="BU9" s="430"/>
      <c r="BV9" s="428">
        <v>-1723</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3.2</v>
      </c>
      <c r="CU9" s="399"/>
      <c r="CV9" s="399"/>
      <c r="CW9" s="399"/>
      <c r="CX9" s="399"/>
      <c r="CY9" s="399"/>
      <c r="CZ9" s="399"/>
      <c r="DA9" s="400"/>
      <c r="DB9" s="398">
        <v>3.2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335544</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94</v>
      </c>
      <c r="AV10" s="486"/>
      <c r="AW10" s="486"/>
      <c r="AX10" s="486"/>
      <c r="AY10" s="408" t="s">
        <v>121</v>
      </c>
      <c r="AZ10" s="409"/>
      <c r="BA10" s="409"/>
      <c r="BB10" s="409"/>
      <c r="BC10" s="409"/>
      <c r="BD10" s="409"/>
      <c r="BE10" s="409"/>
      <c r="BF10" s="409"/>
      <c r="BG10" s="409"/>
      <c r="BH10" s="409"/>
      <c r="BI10" s="409"/>
      <c r="BJ10" s="409"/>
      <c r="BK10" s="409"/>
      <c r="BL10" s="409"/>
      <c r="BM10" s="410"/>
      <c r="BN10" s="428">
        <v>9500</v>
      </c>
      <c r="BO10" s="429"/>
      <c r="BP10" s="429"/>
      <c r="BQ10" s="429"/>
      <c r="BR10" s="429"/>
      <c r="BS10" s="429"/>
      <c r="BT10" s="429"/>
      <c r="BU10" s="430"/>
      <c r="BV10" s="428">
        <v>10708</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94</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353908</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110</v>
      </c>
      <c r="AV12" s="486"/>
      <c r="AW12" s="486"/>
      <c r="AX12" s="486"/>
      <c r="AY12" s="408" t="s">
        <v>134</v>
      </c>
      <c r="AZ12" s="409"/>
      <c r="BA12" s="409"/>
      <c r="BB12" s="409"/>
      <c r="BC12" s="409"/>
      <c r="BD12" s="409"/>
      <c r="BE12" s="409"/>
      <c r="BF12" s="409"/>
      <c r="BG12" s="409"/>
      <c r="BH12" s="409"/>
      <c r="BI12" s="409"/>
      <c r="BJ12" s="409"/>
      <c r="BK12" s="409"/>
      <c r="BL12" s="409"/>
      <c r="BM12" s="410"/>
      <c r="BN12" s="428">
        <v>2000000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330358</v>
      </c>
      <c r="S13" s="532"/>
      <c r="T13" s="532"/>
      <c r="U13" s="532"/>
      <c r="V13" s="533"/>
      <c r="W13" s="519" t="s">
        <v>139</v>
      </c>
      <c r="X13" s="441"/>
      <c r="Y13" s="441"/>
      <c r="Z13" s="441"/>
      <c r="AA13" s="441"/>
      <c r="AB13" s="442"/>
      <c r="AC13" s="404">
        <v>93</v>
      </c>
      <c r="AD13" s="405"/>
      <c r="AE13" s="405"/>
      <c r="AF13" s="405"/>
      <c r="AG13" s="406"/>
      <c r="AH13" s="404">
        <v>87</v>
      </c>
      <c r="AI13" s="405"/>
      <c r="AJ13" s="405"/>
      <c r="AK13" s="405"/>
      <c r="AL13" s="407"/>
      <c r="AM13" s="497" t="s">
        <v>140</v>
      </c>
      <c r="AN13" s="402"/>
      <c r="AO13" s="402"/>
      <c r="AP13" s="402"/>
      <c r="AQ13" s="402"/>
      <c r="AR13" s="402"/>
      <c r="AS13" s="402"/>
      <c r="AT13" s="403"/>
      <c r="AU13" s="485" t="s">
        <v>106</v>
      </c>
      <c r="AV13" s="486"/>
      <c r="AW13" s="486"/>
      <c r="AX13" s="486"/>
      <c r="AY13" s="408" t="s">
        <v>141</v>
      </c>
      <c r="AZ13" s="409"/>
      <c r="BA13" s="409"/>
      <c r="BB13" s="409"/>
      <c r="BC13" s="409"/>
      <c r="BD13" s="409"/>
      <c r="BE13" s="409"/>
      <c r="BF13" s="409"/>
      <c r="BG13" s="409"/>
      <c r="BH13" s="409"/>
      <c r="BI13" s="409"/>
      <c r="BJ13" s="409"/>
      <c r="BK13" s="409"/>
      <c r="BL13" s="409"/>
      <c r="BM13" s="410"/>
      <c r="BN13" s="428">
        <v>-2300265</v>
      </c>
      <c r="BO13" s="429"/>
      <c r="BP13" s="429"/>
      <c r="BQ13" s="429"/>
      <c r="BR13" s="429"/>
      <c r="BS13" s="429"/>
      <c r="BT13" s="429"/>
      <c r="BU13" s="430"/>
      <c r="BV13" s="428">
        <v>8985</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-3.2</v>
      </c>
      <c r="CU13" s="399"/>
      <c r="CV13" s="399"/>
      <c r="CW13" s="399"/>
      <c r="CX13" s="399"/>
      <c r="CY13" s="399"/>
      <c r="CZ13" s="399"/>
      <c r="DA13" s="400"/>
      <c r="DB13" s="398">
        <v>-3.4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351976</v>
      </c>
      <c r="S14" s="532"/>
      <c r="T14" s="532"/>
      <c r="U14" s="532"/>
      <c r="V14" s="533"/>
      <c r="W14" s="534"/>
      <c r="X14" s="444"/>
      <c r="Y14" s="444"/>
      <c r="Z14" s="444"/>
      <c r="AA14" s="444"/>
      <c r="AB14" s="445"/>
      <c r="AC14" s="524">
        <v>0.1</v>
      </c>
      <c r="AD14" s="525"/>
      <c r="AE14" s="525"/>
      <c r="AF14" s="525"/>
      <c r="AG14" s="526"/>
      <c r="AH14" s="524">
        <v>0.1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145</v>
      </c>
      <c r="CU14" s="536"/>
      <c r="CV14" s="536"/>
      <c r="CW14" s="536"/>
      <c r="CX14" s="536"/>
      <c r="CY14" s="536"/>
      <c r="CZ14" s="536"/>
      <c r="DA14" s="537"/>
      <c r="DB14" s="535" t="s">
        <v>146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329355</v>
      </c>
      <c r="S15" s="532"/>
      <c r="T15" s="532"/>
      <c r="U15" s="532"/>
      <c r="V15" s="533"/>
      <c r="W15" s="519" t="s">
        <v>147</v>
      </c>
      <c r="X15" s="441"/>
      <c r="Y15" s="441"/>
      <c r="Z15" s="441"/>
      <c r="AA15" s="441"/>
      <c r="AB15" s="442"/>
      <c r="AC15" s="404">
        <v>20867</v>
      </c>
      <c r="AD15" s="405"/>
      <c r="AE15" s="405"/>
      <c r="AF15" s="405"/>
      <c r="AG15" s="406"/>
      <c r="AH15" s="404">
        <v>22756</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33272331</v>
      </c>
      <c r="BO15" s="424"/>
      <c r="BP15" s="424"/>
      <c r="BQ15" s="424"/>
      <c r="BR15" s="424"/>
      <c r="BS15" s="424"/>
      <c r="BT15" s="424"/>
      <c r="BU15" s="425"/>
      <c r="BV15" s="423">
        <v>32204459</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16.899999999999999</v>
      </c>
      <c r="AD16" s="525"/>
      <c r="AE16" s="525"/>
      <c r="AF16" s="525"/>
      <c r="AG16" s="526"/>
      <c r="AH16" s="524">
        <v>17.100000000000001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86481074</v>
      </c>
      <c r="BO16" s="429"/>
      <c r="BP16" s="429"/>
      <c r="BQ16" s="429"/>
      <c r="BR16" s="429"/>
      <c r="BS16" s="429"/>
      <c r="BT16" s="429"/>
      <c r="BU16" s="430"/>
      <c r="BV16" s="428">
        <v>86993695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102342</v>
      </c>
      <c r="AD17" s="405"/>
      <c r="AE17" s="405"/>
      <c r="AF17" s="405"/>
      <c r="AG17" s="406"/>
      <c r="AH17" s="404">
        <v>110353</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91036280</v>
      </c>
      <c r="BO17" s="429"/>
      <c r="BP17" s="429"/>
      <c r="BQ17" s="429"/>
      <c r="BR17" s="429"/>
      <c r="BS17" s="429"/>
      <c r="BT17" s="429"/>
      <c r="BU17" s="430"/>
      <c r="BV17" s="428">
        <v>91444691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20.61</v>
      </c>
      <c r="M18" s="493"/>
      <c r="N18" s="493"/>
      <c r="O18" s="493"/>
      <c r="P18" s="493"/>
      <c r="Q18" s="493"/>
      <c r="R18" s="494"/>
      <c r="S18" s="494"/>
      <c r="T18" s="494"/>
      <c r="U18" s="494"/>
      <c r="V18" s="495"/>
      <c r="W18" s="509"/>
      <c r="X18" s="510"/>
      <c r="Y18" s="510"/>
      <c r="Z18" s="510"/>
      <c r="AA18" s="510"/>
      <c r="AB18" s="520"/>
      <c r="AC18" s="392">
        <v>83</v>
      </c>
      <c r="AD18" s="393"/>
      <c r="AE18" s="393"/>
      <c r="AF18" s="393"/>
      <c r="AG18" s="496"/>
      <c r="AH18" s="392">
        <v>82.9</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77528611</v>
      </c>
      <c r="BO18" s="429"/>
      <c r="BP18" s="429"/>
      <c r="BQ18" s="429"/>
      <c r="BR18" s="429"/>
      <c r="BS18" s="429"/>
      <c r="BT18" s="429"/>
      <c r="BU18" s="430"/>
      <c r="BV18" s="428">
        <v>75946759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16549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102359476</v>
      </c>
      <c r="BO19" s="429"/>
      <c r="BP19" s="429"/>
      <c r="BQ19" s="429"/>
      <c r="BR19" s="429"/>
      <c r="BS19" s="429"/>
      <c r="BT19" s="429"/>
      <c r="BU19" s="430"/>
      <c r="BV19" s="428">
        <v>99891522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178379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27297016</v>
      </c>
      <c r="BO23" s="429"/>
      <c r="BP23" s="429"/>
      <c r="BQ23" s="429"/>
      <c r="BR23" s="429"/>
      <c r="BS23" s="429"/>
      <c r="BT23" s="429"/>
      <c r="BU23" s="430"/>
      <c r="BV23" s="428">
        <v>27406172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11471</v>
      </c>
      <c r="R24" s="405"/>
      <c r="S24" s="405"/>
      <c r="T24" s="405"/>
      <c r="U24" s="405"/>
      <c r="V24" s="406"/>
      <c r="W24" s="470"/>
      <c r="X24" s="461"/>
      <c r="Y24" s="462"/>
      <c r="Z24" s="401" t="s">
        <v>171</v>
      </c>
      <c r="AA24" s="402"/>
      <c r="AB24" s="402"/>
      <c r="AC24" s="402"/>
      <c r="AD24" s="402"/>
      <c r="AE24" s="402"/>
      <c r="AF24" s="402"/>
      <c r="AG24" s="403"/>
      <c r="AH24" s="404">
        <v>2619</v>
      </c>
      <c r="AI24" s="405"/>
      <c r="AJ24" s="405"/>
      <c r="AK24" s="405"/>
      <c r="AL24" s="406"/>
      <c r="AM24" s="404">
        <v>7618671</v>
      </c>
      <c r="AN24" s="405"/>
      <c r="AO24" s="405"/>
      <c r="AP24" s="405"/>
      <c r="AQ24" s="405"/>
      <c r="AR24" s="406"/>
      <c r="AS24" s="404">
        <v>2909</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16082395</v>
      </c>
      <c r="BO24" s="429"/>
      <c r="BP24" s="429"/>
      <c r="BQ24" s="429"/>
      <c r="BR24" s="429"/>
      <c r="BS24" s="429"/>
      <c r="BT24" s="429"/>
      <c r="BU24" s="430"/>
      <c r="BV24" s="428">
        <v>17570868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9187</v>
      </c>
      <c r="R25" s="405"/>
      <c r="S25" s="405"/>
      <c r="T25" s="405"/>
      <c r="U25" s="405"/>
      <c r="V25" s="406"/>
      <c r="W25" s="470"/>
      <c r="X25" s="461"/>
      <c r="Y25" s="462"/>
      <c r="Z25" s="401" t="s">
        <v>174</v>
      </c>
      <c r="AA25" s="402"/>
      <c r="AB25" s="402"/>
      <c r="AC25" s="402"/>
      <c r="AD25" s="402"/>
      <c r="AE25" s="402"/>
      <c r="AF25" s="402"/>
      <c r="AG25" s="403"/>
      <c r="AH25" s="404" t="s">
        <v>146</v>
      </c>
      <c r="AI25" s="405"/>
      <c r="AJ25" s="405"/>
      <c r="AK25" s="405"/>
      <c r="AL25" s="406"/>
      <c r="AM25" s="404" t="s">
        <v>128</v>
      </c>
      <c r="AN25" s="405"/>
      <c r="AO25" s="405"/>
      <c r="AP25" s="405"/>
      <c r="AQ25" s="405"/>
      <c r="AR25" s="406"/>
      <c r="AS25" s="404" t="s">
        <v>145</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27592619</v>
      </c>
      <c r="BO25" s="424"/>
      <c r="BP25" s="424"/>
      <c r="BQ25" s="424"/>
      <c r="BR25" s="424"/>
      <c r="BS25" s="424"/>
      <c r="BT25" s="424"/>
      <c r="BU25" s="425"/>
      <c r="BV25" s="423">
        <v>28863603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8414</v>
      </c>
      <c r="R26" s="405"/>
      <c r="S26" s="405"/>
      <c r="T26" s="405"/>
      <c r="U26" s="405"/>
      <c r="V26" s="406"/>
      <c r="W26" s="470"/>
      <c r="X26" s="461"/>
      <c r="Y26" s="462"/>
      <c r="Z26" s="401" t="s">
        <v>177</v>
      </c>
      <c r="AA26" s="483"/>
      <c r="AB26" s="483"/>
      <c r="AC26" s="483"/>
      <c r="AD26" s="483"/>
      <c r="AE26" s="483"/>
      <c r="AF26" s="483"/>
      <c r="AG26" s="484"/>
      <c r="AH26" s="404">
        <v>192</v>
      </c>
      <c r="AI26" s="405"/>
      <c r="AJ26" s="405"/>
      <c r="AK26" s="405"/>
      <c r="AL26" s="406"/>
      <c r="AM26" s="404">
        <v>557184</v>
      </c>
      <c r="AN26" s="405"/>
      <c r="AO26" s="405"/>
      <c r="AP26" s="405"/>
      <c r="AQ26" s="405"/>
      <c r="AR26" s="406"/>
      <c r="AS26" s="404">
        <v>2902</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150000</v>
      </c>
      <c r="BO26" s="429"/>
      <c r="BP26" s="429"/>
      <c r="BQ26" s="429"/>
      <c r="BR26" s="429"/>
      <c r="BS26" s="429"/>
      <c r="BT26" s="429"/>
      <c r="BU26" s="430"/>
      <c r="BV26" s="428">
        <v>100000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9234</v>
      </c>
      <c r="R27" s="405"/>
      <c r="S27" s="405"/>
      <c r="T27" s="405"/>
      <c r="U27" s="405"/>
      <c r="V27" s="406"/>
      <c r="W27" s="470"/>
      <c r="X27" s="461"/>
      <c r="Y27" s="462"/>
      <c r="Z27" s="401" t="s">
        <v>180</v>
      </c>
      <c r="AA27" s="402"/>
      <c r="AB27" s="402"/>
      <c r="AC27" s="402"/>
      <c r="AD27" s="402"/>
      <c r="AE27" s="402"/>
      <c r="AF27" s="402"/>
      <c r="AG27" s="403"/>
      <c r="AH27" s="404">
        <v>30</v>
      </c>
      <c r="AI27" s="405"/>
      <c r="AJ27" s="405"/>
      <c r="AK27" s="405"/>
      <c r="AL27" s="406"/>
      <c r="AM27" s="404">
        <v>93820</v>
      </c>
      <c r="AN27" s="405"/>
      <c r="AO27" s="405"/>
      <c r="AP27" s="405"/>
      <c r="AQ27" s="405"/>
      <c r="AR27" s="406"/>
      <c r="AS27" s="404">
        <v>3127</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145</v>
      </c>
      <c r="BO27" s="432"/>
      <c r="BP27" s="432"/>
      <c r="BQ27" s="432"/>
      <c r="BR27" s="432"/>
      <c r="BS27" s="432"/>
      <c r="BT27" s="432"/>
      <c r="BU27" s="433"/>
      <c r="BV27" s="431" t="s">
        <v>145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7926</v>
      </c>
      <c r="R28" s="405"/>
      <c r="S28" s="405"/>
      <c r="T28" s="405"/>
      <c r="U28" s="405"/>
      <c r="V28" s="406"/>
      <c r="W28" s="470"/>
      <c r="X28" s="461"/>
      <c r="Y28" s="462"/>
      <c r="Z28" s="401" t="s">
        <v>183</v>
      </c>
      <c r="AA28" s="402"/>
      <c r="AB28" s="402"/>
      <c r="AC28" s="402"/>
      <c r="AD28" s="402"/>
      <c r="AE28" s="402"/>
      <c r="AF28" s="402"/>
      <c r="AG28" s="403"/>
      <c r="AH28" s="404" t="s">
        <v>128</v>
      </c>
      <c r="AI28" s="405"/>
      <c r="AJ28" s="405"/>
      <c r="AK28" s="405"/>
      <c r="AL28" s="406"/>
      <c r="AM28" s="404" t="s">
        <v>145</v>
      </c>
      <c r="AN28" s="405"/>
      <c r="AO28" s="405"/>
      <c r="AP28" s="405"/>
      <c r="AQ28" s="405"/>
      <c r="AR28" s="406"/>
      <c r="AS28" s="404" t="s">
        <v>145</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18274978</v>
      </c>
      <c r="BO28" s="424"/>
      <c r="BP28" s="424"/>
      <c r="BQ28" s="424"/>
      <c r="BR28" s="424"/>
      <c r="BS28" s="424"/>
      <c r="BT28" s="424"/>
      <c r="BU28" s="425"/>
      <c r="BV28" s="423">
        <v>17969092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38</v>
      </c>
      <c r="M29" s="405"/>
      <c r="N29" s="405"/>
      <c r="O29" s="405"/>
      <c r="P29" s="406"/>
      <c r="Q29" s="404">
        <v>6150</v>
      </c>
      <c r="R29" s="405"/>
      <c r="S29" s="405"/>
      <c r="T29" s="405"/>
      <c r="U29" s="405"/>
      <c r="V29" s="406"/>
      <c r="W29" s="471"/>
      <c r="X29" s="472"/>
      <c r="Y29" s="473"/>
      <c r="Z29" s="401" t="s">
        <v>186</v>
      </c>
      <c r="AA29" s="402"/>
      <c r="AB29" s="402"/>
      <c r="AC29" s="402"/>
      <c r="AD29" s="402"/>
      <c r="AE29" s="402"/>
      <c r="AF29" s="402"/>
      <c r="AG29" s="403"/>
      <c r="AH29" s="404">
        <v>2649</v>
      </c>
      <c r="AI29" s="405"/>
      <c r="AJ29" s="405"/>
      <c r="AK29" s="405"/>
      <c r="AL29" s="406"/>
      <c r="AM29" s="404">
        <v>7712491</v>
      </c>
      <c r="AN29" s="405"/>
      <c r="AO29" s="405"/>
      <c r="AP29" s="405"/>
      <c r="AQ29" s="405"/>
      <c r="AR29" s="406"/>
      <c r="AS29" s="404">
        <v>2911</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993654</v>
      </c>
      <c r="BO29" s="429"/>
      <c r="BP29" s="429"/>
      <c r="BQ29" s="429"/>
      <c r="BR29" s="429"/>
      <c r="BS29" s="429"/>
      <c r="BT29" s="429"/>
      <c r="BU29" s="430"/>
      <c r="BV29" s="428">
        <v>1530195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43979719</v>
      </c>
      <c r="BO30" s="432"/>
      <c r="BP30" s="432"/>
      <c r="BQ30" s="432"/>
      <c r="BR30" s="432"/>
      <c r="BS30" s="432"/>
      <c r="BT30" s="432"/>
      <c r="BU30" s="433"/>
      <c r="BV30" s="431">
        <v>40361618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196</v>
      </c>
      <c r="X33" s="390"/>
      <c r="Y33" s="390"/>
      <c r="Z33" s="390"/>
      <c r="AA33" s="390"/>
      <c r="AB33" s="390"/>
      <c r="AC33" s="390"/>
      <c r="AD33" s="390"/>
      <c r="AE33" s="390"/>
      <c r="AF33" s="390"/>
      <c r="AG33" s="390"/>
      <c r="AH33" s="390"/>
      <c r="AI33" s="390"/>
      <c r="AJ33" s="390"/>
      <c r="AK33" s="390"/>
      <c r="AL33" s="216"/>
      <c r="AM33" s="391" t="s">
        <v>197</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201</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特別区人事・厚生事務組合</v>
      </c>
      <c r="BZ34" s="386"/>
      <c r="CA34" s="386"/>
      <c r="CB34" s="386"/>
      <c r="CC34" s="386"/>
      <c r="CD34" s="386"/>
      <c r="CE34" s="386"/>
      <c r="CF34" s="386"/>
      <c r="CG34" s="386"/>
      <c r="CH34" s="386"/>
      <c r="CI34" s="386"/>
      <c r="CJ34" s="386"/>
      <c r="CK34" s="386"/>
      <c r="CL34" s="386"/>
      <c r="CM34" s="386"/>
      <c r="CN34" s="214"/>
      <c r="CO34" s="387">
        <f>IF(CQ34="","",MAX(C34:D43,U34:V43,AM34:AN43,BE34:BF43,BW34:BX43)+1)</f>
        <v>11</v>
      </c>
      <c r="CP34" s="387"/>
      <c r="CQ34" s="386" t="str">
        <f>IF('各会計、関係団体の財政状況及び健全化判断比率'!BS7="","",'各会計、関係団体の財政状況及び健全化判断比率'!BS7)</f>
        <v>北区土地開発公社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中小企業従業員退職金等共済事業会計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特別区競馬組合</v>
      </c>
      <c r="BZ35" s="386"/>
      <c r="CA35" s="386"/>
      <c r="CB35" s="386"/>
      <c r="CC35" s="386"/>
      <c r="CD35" s="386"/>
      <c r="CE35" s="386"/>
      <c r="CF35" s="386"/>
      <c r="CG35" s="386"/>
      <c r="CH35" s="386"/>
      <c r="CI35" s="386"/>
      <c r="CJ35" s="386"/>
      <c r="CK35" s="386"/>
      <c r="CL35" s="386"/>
      <c r="CM35" s="386"/>
      <c r="CN35" s="214"/>
      <c r="CO35" s="387">
        <f t="shared" ref="CO35:CO43" si="3">IF(CQ35="","",CO34+1)</f>
        <v>12</v>
      </c>
      <c r="CP35" s="387"/>
      <c r="CQ35" s="386" t="str">
        <f>IF('各会計、関係団体の財政状況及び健全化判断比率'!BS8="","",'各会計、関係団体の財政状況及び健全化判断比率'!BS8)</f>
        <v>東京都北区体育協会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東京二十三区清掃一部事務組合</v>
      </c>
      <c r="BZ36" s="386"/>
      <c r="CA36" s="386"/>
      <c r="CB36" s="386"/>
      <c r="CC36" s="386"/>
      <c r="CD36" s="386"/>
      <c r="CE36" s="386"/>
      <c r="CF36" s="386"/>
      <c r="CG36" s="386"/>
      <c r="CH36" s="386"/>
      <c r="CI36" s="386"/>
      <c r="CJ36" s="386"/>
      <c r="CK36" s="386"/>
      <c r="CL36" s="386"/>
      <c r="CM36" s="386"/>
      <c r="CN36" s="214"/>
      <c r="CO36" s="387">
        <f t="shared" si="3"/>
        <v>13</v>
      </c>
      <c r="CP36" s="387"/>
      <c r="CQ36" s="386" t="str">
        <f>IF('各会計、関係団体の財政状況及び健全化判断比率'!BS9="","",'各会計、関係団体の財政状況及び健全化判断比率'!BS9)</f>
        <v>北区文化振興財団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東京都後期高齢者医療広域連合（一般会計）</v>
      </c>
      <c r="BZ37" s="386"/>
      <c r="CA37" s="386"/>
      <c r="CB37" s="386"/>
      <c r="CC37" s="386"/>
      <c r="CD37" s="386"/>
      <c r="CE37" s="386"/>
      <c r="CF37" s="386"/>
      <c r="CG37" s="386"/>
      <c r="CH37" s="386"/>
      <c r="CI37" s="386"/>
      <c r="CJ37" s="386"/>
      <c r="CK37" s="386"/>
      <c r="CL37" s="386"/>
      <c r="CM37" s="386"/>
      <c r="CN37" s="214"/>
      <c r="CO37" s="387">
        <f t="shared" si="3"/>
        <v>14</v>
      </c>
      <c r="CP37" s="387"/>
      <c r="CQ37" s="386" t="str">
        <f>IF('各会計、関係団体の財政状況及び健全化判断比率'!BS10="","",'各会計、関係団体の財政状況及び健全化判断比率'!BS10)</f>
        <v>東京広域勤労者サービスセンター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 xml:space="preserve"> 東京都後期高齢者医療広域連合（後期高齢者医療特別会計）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WNjLleqpKoc9FvBusyAuKtomI78+w8rzyICNMY760m1miU4qf8bACq+DnD0pAsBaE59/BxrluxSxEt6IyxY70A==" saltValue="lUY+lh1nzzXs6gXY3tdWUw==" spinCount="100000" sheet="1" objects="1" scenarios="1"/>
  <customSheetViews>
    <customSheetView guid="{C3A38F93-CA2D-4131-9E7D-FB59D7F55FD7}"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topLeftCell="A7" zoomScale="77" zoomScaleNormal="77" workbookViewId="0">
      <selection activeCell="BJ98" sqref="BJ9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09" t="s">
        <v>550</v>
      </c>
      <c r="D34" s="1209"/>
      <c r="E34" s="1210"/>
      <c r="F34" s="32">
        <v>8.02</v>
      </c>
      <c r="G34" s="33">
        <v>4.53</v>
      </c>
      <c r="H34" s="33">
        <v>5.45</v>
      </c>
      <c r="I34" s="33">
        <v>5.0199999999999996</v>
      </c>
      <c r="J34" s="34">
        <v>4.7</v>
      </c>
      <c r="K34" s="22"/>
      <c r="L34" s="22"/>
      <c r="M34" s="22"/>
      <c r="N34" s="22"/>
      <c r="O34" s="22"/>
      <c r="P34" s="22"/>
    </row>
    <row r="35" spans="1:16" ht="39" customHeight="1" x14ac:dyDescent="0.15">
      <c r="A35" s="22"/>
      <c r="B35" s="35"/>
      <c r="C35" s="1203" t="s">
        <v>551</v>
      </c>
      <c r="D35" s="1204"/>
      <c r="E35" s="1205"/>
      <c r="F35" s="36">
        <v>1.3</v>
      </c>
      <c r="G35" s="37">
        <v>1.77</v>
      </c>
      <c r="H35" s="37">
        <v>1.46</v>
      </c>
      <c r="I35" s="37">
        <v>2.27</v>
      </c>
      <c r="J35" s="38">
        <v>2.31</v>
      </c>
      <c r="K35" s="22"/>
      <c r="L35" s="22"/>
      <c r="M35" s="22"/>
      <c r="N35" s="22"/>
      <c r="O35" s="22"/>
      <c r="P35" s="22"/>
    </row>
    <row r="36" spans="1:16" ht="39" customHeight="1" x14ac:dyDescent="0.15">
      <c r="A36" s="22"/>
      <c r="B36" s="35"/>
      <c r="C36" s="1203" t="s">
        <v>552</v>
      </c>
      <c r="D36" s="1204"/>
      <c r="E36" s="1205"/>
      <c r="F36" s="36">
        <v>0.44</v>
      </c>
      <c r="G36" s="37">
        <v>0.61</v>
      </c>
      <c r="H36" s="37">
        <v>1.05</v>
      </c>
      <c r="I36" s="37">
        <v>0.84</v>
      </c>
      <c r="J36" s="38">
        <v>0.75</v>
      </c>
      <c r="K36" s="22"/>
      <c r="L36" s="22"/>
      <c r="M36" s="22"/>
      <c r="N36" s="22"/>
      <c r="O36" s="22"/>
      <c r="P36" s="22"/>
    </row>
    <row r="37" spans="1:16" ht="39" customHeight="1" x14ac:dyDescent="0.15">
      <c r="A37" s="22"/>
      <c r="B37" s="35"/>
      <c r="C37" s="1203" t="s">
        <v>553</v>
      </c>
      <c r="D37" s="1204"/>
      <c r="E37" s="1205"/>
      <c r="F37" s="36">
        <v>0.26</v>
      </c>
      <c r="G37" s="37">
        <v>0.24</v>
      </c>
      <c r="H37" s="37">
        <v>0.25</v>
      </c>
      <c r="I37" s="37">
        <v>0.23</v>
      </c>
      <c r="J37" s="38">
        <v>0.23</v>
      </c>
      <c r="K37" s="22"/>
      <c r="L37" s="22"/>
      <c r="M37" s="22"/>
      <c r="N37" s="22"/>
      <c r="O37" s="22"/>
      <c r="P37" s="22"/>
    </row>
    <row r="38" spans="1:16" ht="39" customHeight="1" x14ac:dyDescent="0.15">
      <c r="A38" s="22"/>
      <c r="B38" s="35"/>
      <c r="C38" s="1203" t="s">
        <v>554</v>
      </c>
      <c r="D38" s="1204"/>
      <c r="E38" s="1205"/>
      <c r="F38" s="36">
        <v>0</v>
      </c>
      <c r="G38" s="37">
        <v>0</v>
      </c>
      <c r="H38" s="37">
        <v>0</v>
      </c>
      <c r="I38" s="37">
        <v>0</v>
      </c>
      <c r="J38" s="38">
        <v>0</v>
      </c>
      <c r="K38" s="22"/>
      <c r="L38" s="22"/>
      <c r="M38" s="22"/>
      <c r="N38" s="22"/>
      <c r="O38" s="22"/>
      <c r="P38" s="22"/>
    </row>
    <row r="39" spans="1:16" ht="39" customHeight="1" x14ac:dyDescent="0.15">
      <c r="A39" s="22"/>
      <c r="B39" s="35"/>
      <c r="C39" s="1203"/>
      <c r="D39" s="1204"/>
      <c r="E39" s="1205"/>
      <c r="F39" s="36"/>
      <c r="G39" s="37"/>
      <c r="H39" s="37"/>
      <c r="I39" s="37"/>
      <c r="J39" s="38"/>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555</v>
      </c>
      <c r="D42" s="1204"/>
      <c r="E42" s="1205"/>
      <c r="F42" s="36" t="s">
        <v>500</v>
      </c>
      <c r="G42" s="37" t="s">
        <v>500</v>
      </c>
      <c r="H42" s="37" t="s">
        <v>500</v>
      </c>
      <c r="I42" s="37" t="s">
        <v>500</v>
      </c>
      <c r="J42" s="38" t="s">
        <v>500</v>
      </c>
      <c r="K42" s="22"/>
      <c r="L42" s="22"/>
      <c r="M42" s="22"/>
      <c r="N42" s="22"/>
      <c r="O42" s="22"/>
      <c r="P42" s="22"/>
    </row>
    <row r="43" spans="1:16" ht="39" customHeight="1" thickBot="1" x14ac:dyDescent="0.2">
      <c r="A43" s="22"/>
      <c r="B43" s="40"/>
      <c r="C43" s="1206" t="s">
        <v>556</v>
      </c>
      <c r="D43" s="1207"/>
      <c r="E43" s="1208"/>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j1C6F4zFv2owMf9DdY3t1t/UtAgdPerBs6MVJggXtN06FKiPuGBNK3YSbAVZhyV8ZBmbELLyl1yKUCJbFhlMg==" saltValue="WWjwJ8WXc+fjfZOkdVmNQQ==" spinCount="100000" sheet="1" objects="1" scenarios="1"/>
  <customSheetViews>
    <customSheetView guid="{C3A38F93-CA2D-4131-9E7D-FB59D7F55FD7}"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77" zoomScaleNormal="77" workbookViewId="0">
      <selection activeCell="BJ98" sqref="BJ9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3167</v>
      </c>
      <c r="L45" s="60">
        <v>3252</v>
      </c>
      <c r="M45" s="60">
        <v>3360</v>
      </c>
      <c r="N45" s="60">
        <v>3403</v>
      </c>
      <c r="O45" s="61">
        <v>3201</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500</v>
      </c>
      <c r="L46" s="64" t="s">
        <v>500</v>
      </c>
      <c r="M46" s="64" t="s">
        <v>500</v>
      </c>
      <c r="N46" s="64" t="s">
        <v>500</v>
      </c>
      <c r="O46" s="65" t="s">
        <v>500</v>
      </c>
      <c r="P46" s="48"/>
      <c r="Q46" s="48"/>
      <c r="R46" s="48"/>
      <c r="S46" s="48"/>
      <c r="T46" s="48"/>
      <c r="U46" s="48"/>
    </row>
    <row r="47" spans="1:21" ht="30.75" customHeight="1" x14ac:dyDescent="0.15">
      <c r="A47" s="48"/>
      <c r="B47" s="1231"/>
      <c r="C47" s="1232"/>
      <c r="D47" s="62"/>
      <c r="E47" s="1213" t="s">
        <v>14</v>
      </c>
      <c r="F47" s="1213"/>
      <c r="G47" s="1213"/>
      <c r="H47" s="1213"/>
      <c r="I47" s="1213"/>
      <c r="J47" s="1214"/>
      <c r="K47" s="63">
        <v>27</v>
      </c>
      <c r="L47" s="64">
        <v>27</v>
      </c>
      <c r="M47" s="64">
        <v>27</v>
      </c>
      <c r="N47" s="64">
        <v>27</v>
      </c>
      <c r="O47" s="65">
        <v>87</v>
      </c>
      <c r="P47" s="48"/>
      <c r="Q47" s="48"/>
      <c r="R47" s="48"/>
      <c r="S47" s="48"/>
      <c r="T47" s="48"/>
      <c r="U47" s="48"/>
    </row>
    <row r="48" spans="1:21" ht="30.75" customHeight="1" x14ac:dyDescent="0.15">
      <c r="A48" s="48"/>
      <c r="B48" s="1231"/>
      <c r="C48" s="1232"/>
      <c r="D48" s="62"/>
      <c r="E48" s="1213" t="s">
        <v>15</v>
      </c>
      <c r="F48" s="1213"/>
      <c r="G48" s="1213"/>
      <c r="H48" s="1213"/>
      <c r="I48" s="1213"/>
      <c r="J48" s="1214"/>
      <c r="K48" s="63" t="s">
        <v>500</v>
      </c>
      <c r="L48" s="64" t="s">
        <v>500</v>
      </c>
      <c r="M48" s="64" t="s">
        <v>500</v>
      </c>
      <c r="N48" s="64" t="s">
        <v>500</v>
      </c>
      <c r="O48" s="65" t="s">
        <v>500</v>
      </c>
      <c r="P48" s="48"/>
      <c r="Q48" s="48"/>
      <c r="R48" s="48"/>
      <c r="S48" s="48"/>
      <c r="T48" s="48"/>
      <c r="U48" s="48"/>
    </row>
    <row r="49" spans="1:21" ht="30.75" customHeight="1" x14ac:dyDescent="0.15">
      <c r="A49" s="48"/>
      <c r="B49" s="1231"/>
      <c r="C49" s="1232"/>
      <c r="D49" s="62"/>
      <c r="E49" s="1213" t="s">
        <v>16</v>
      </c>
      <c r="F49" s="1213"/>
      <c r="G49" s="1213"/>
      <c r="H49" s="1213"/>
      <c r="I49" s="1213"/>
      <c r="J49" s="1214"/>
      <c r="K49" s="63">
        <v>169</v>
      </c>
      <c r="L49" s="64">
        <v>101</v>
      </c>
      <c r="M49" s="64">
        <v>87</v>
      </c>
      <c r="N49" s="64">
        <v>95</v>
      </c>
      <c r="O49" s="65">
        <v>100</v>
      </c>
      <c r="P49" s="48"/>
      <c r="Q49" s="48"/>
      <c r="R49" s="48"/>
      <c r="S49" s="48"/>
      <c r="T49" s="48"/>
      <c r="U49" s="48"/>
    </row>
    <row r="50" spans="1:21" ht="30.75" customHeight="1" x14ac:dyDescent="0.15">
      <c r="A50" s="48"/>
      <c r="B50" s="1231"/>
      <c r="C50" s="1232"/>
      <c r="D50" s="62"/>
      <c r="E50" s="1213" t="s">
        <v>17</v>
      </c>
      <c r="F50" s="1213"/>
      <c r="G50" s="1213"/>
      <c r="H50" s="1213"/>
      <c r="I50" s="1213"/>
      <c r="J50" s="1214"/>
      <c r="K50" s="63">
        <v>84</v>
      </c>
      <c r="L50" s="64">
        <v>73</v>
      </c>
      <c r="M50" s="64">
        <v>15</v>
      </c>
      <c r="N50" s="64">
        <v>15</v>
      </c>
      <c r="O50" s="65">
        <v>15</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500</v>
      </c>
      <c r="L51" s="64" t="s">
        <v>500</v>
      </c>
      <c r="M51" s="64" t="s">
        <v>500</v>
      </c>
      <c r="N51" s="64" t="s">
        <v>500</v>
      </c>
      <c r="O51" s="65" t="s">
        <v>500</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6553</v>
      </c>
      <c r="L52" s="64">
        <v>6395</v>
      </c>
      <c r="M52" s="64">
        <v>6262</v>
      </c>
      <c r="N52" s="64">
        <v>6110</v>
      </c>
      <c r="O52" s="65">
        <v>5991</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-3106</v>
      </c>
      <c r="L53" s="69">
        <v>-2942</v>
      </c>
      <c r="M53" s="69">
        <v>-2773</v>
      </c>
      <c r="N53" s="69">
        <v>-2570</v>
      </c>
      <c r="O53" s="70">
        <v>-2588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15">
      <c r="B57" s="1219" t="s">
        <v>25</v>
      </c>
      <c r="C57" s="1220"/>
      <c r="D57" s="1223" t="s">
        <v>26</v>
      </c>
      <c r="E57" s="1224"/>
      <c r="F57" s="1224"/>
      <c r="G57" s="1224"/>
      <c r="H57" s="1224"/>
      <c r="I57" s="1224"/>
      <c r="J57" s="1225"/>
      <c r="K57" s="83">
        <v>3547</v>
      </c>
      <c r="L57" s="84">
        <v>2332</v>
      </c>
      <c r="M57" s="84">
        <v>2115</v>
      </c>
      <c r="N57" s="84">
        <v>2016</v>
      </c>
      <c r="O57" s="85">
        <v>2297</v>
      </c>
    </row>
    <row r="58" spans="1:21" ht="31.5" customHeight="1" thickBot="1" x14ac:dyDescent="0.2">
      <c r="B58" s="1221"/>
      <c r="C58" s="1222"/>
      <c r="D58" s="1226" t="s">
        <v>27</v>
      </c>
      <c r="E58" s="1227"/>
      <c r="F58" s="1227"/>
      <c r="G58" s="1227"/>
      <c r="H58" s="1227"/>
      <c r="I58" s="1227"/>
      <c r="J58" s="1228"/>
      <c r="K58" s="86">
        <v>149</v>
      </c>
      <c r="L58" s="87">
        <v>176</v>
      </c>
      <c r="M58" s="87">
        <v>202</v>
      </c>
      <c r="N58" s="87">
        <v>229</v>
      </c>
      <c r="O58" s="88">
        <v>226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4Oy8nTeQW026frwiyzNHDeVeQGwtyIJu7X+WZA7zsKDQ6iOdsRCVQVO/lL2bzy5CygYhqp8h4lGcZSytiQwlg==" saltValue="NhwoW7KD8uBYg14soNEq6g==" spinCount="100000" sheet="1" objects="1" scenarios="1"/>
  <customSheetViews>
    <customSheetView guid="{C3A38F93-CA2D-4131-9E7D-FB59D7F55FD7}"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topLeftCell="A13" zoomScale="77" zoomScaleNormal="77" workbookViewId="0">
      <selection activeCell="BJ98" sqref="BJ9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542</v>
      </c>
      <c r="J40" s="100" t="s">
        <v>543</v>
      </c>
      <c r="K40" s="100" t="s">
        <v>544</v>
      </c>
      <c r="L40" s="100" t="s">
        <v>545</v>
      </c>
      <c r="M40" s="101" t="s">
        <v>546</v>
      </c>
    </row>
    <row r="41" spans="2:13" ht="27.75" customHeight="1" x14ac:dyDescent="0.15">
      <c r="B41" s="1249" t="s">
        <v>30</v>
      </c>
      <c r="C41" s="1250"/>
      <c r="D41" s="102"/>
      <c r="E41" s="1251" t="s">
        <v>31</v>
      </c>
      <c r="F41" s="1251"/>
      <c r="G41" s="1251"/>
      <c r="H41" s="1252"/>
      <c r="I41" s="103">
        <v>25844</v>
      </c>
      <c r="J41" s="104">
        <v>27763</v>
      </c>
      <c r="K41" s="104">
        <v>27576</v>
      </c>
      <c r="L41" s="104">
        <v>28357</v>
      </c>
      <c r="M41" s="105">
        <v>27885</v>
      </c>
    </row>
    <row r="42" spans="2:13" ht="27.75" customHeight="1" x14ac:dyDescent="0.15">
      <c r="B42" s="1239"/>
      <c r="C42" s="1240"/>
      <c r="D42" s="106"/>
      <c r="E42" s="1243" t="s">
        <v>32</v>
      </c>
      <c r="F42" s="1243"/>
      <c r="G42" s="1243"/>
      <c r="H42" s="1244"/>
      <c r="I42" s="107">
        <v>1498</v>
      </c>
      <c r="J42" s="108">
        <v>1382</v>
      </c>
      <c r="K42" s="108">
        <v>1450</v>
      </c>
      <c r="L42" s="108">
        <v>1320</v>
      </c>
      <c r="M42" s="109">
        <v>1258</v>
      </c>
    </row>
    <row r="43" spans="2:13" ht="27.75" customHeight="1" x14ac:dyDescent="0.15">
      <c r="B43" s="1239"/>
      <c r="C43" s="1240"/>
      <c r="D43" s="106"/>
      <c r="E43" s="1243" t="s">
        <v>33</v>
      </c>
      <c r="F43" s="1243"/>
      <c r="G43" s="1243"/>
      <c r="H43" s="1244"/>
      <c r="I43" s="107" t="s">
        <v>500</v>
      </c>
      <c r="J43" s="108" t="s">
        <v>500</v>
      </c>
      <c r="K43" s="108" t="s">
        <v>500</v>
      </c>
      <c r="L43" s="108" t="s">
        <v>500</v>
      </c>
      <c r="M43" s="109" t="s">
        <v>500</v>
      </c>
    </row>
    <row r="44" spans="2:13" ht="27.75" customHeight="1" x14ac:dyDescent="0.15">
      <c r="B44" s="1239"/>
      <c r="C44" s="1240"/>
      <c r="D44" s="106"/>
      <c r="E44" s="1243" t="s">
        <v>34</v>
      </c>
      <c r="F44" s="1243"/>
      <c r="G44" s="1243"/>
      <c r="H44" s="1244"/>
      <c r="I44" s="107">
        <v>1003</v>
      </c>
      <c r="J44" s="108">
        <v>1052</v>
      </c>
      <c r="K44" s="108">
        <v>1232</v>
      </c>
      <c r="L44" s="108">
        <v>1208</v>
      </c>
      <c r="M44" s="109">
        <v>1247</v>
      </c>
    </row>
    <row r="45" spans="2:13" ht="27.75" customHeight="1" x14ac:dyDescent="0.15">
      <c r="B45" s="1239"/>
      <c r="C45" s="1240"/>
      <c r="D45" s="106"/>
      <c r="E45" s="1243" t="s">
        <v>35</v>
      </c>
      <c r="F45" s="1243"/>
      <c r="G45" s="1243"/>
      <c r="H45" s="1244"/>
      <c r="I45" s="107">
        <v>16761</v>
      </c>
      <c r="J45" s="108">
        <v>17118</v>
      </c>
      <c r="K45" s="108">
        <v>16773</v>
      </c>
      <c r="L45" s="108">
        <v>15154</v>
      </c>
      <c r="M45" s="109">
        <v>13977</v>
      </c>
    </row>
    <row r="46" spans="2:13" ht="27.75" customHeight="1" x14ac:dyDescent="0.15">
      <c r="B46" s="1239"/>
      <c r="C46" s="1240"/>
      <c r="D46" s="110"/>
      <c r="E46" s="1243" t="s">
        <v>36</v>
      </c>
      <c r="F46" s="1243"/>
      <c r="G46" s="1243"/>
      <c r="H46" s="1244"/>
      <c r="I46" s="107" t="s">
        <v>500</v>
      </c>
      <c r="J46" s="108" t="s">
        <v>500</v>
      </c>
      <c r="K46" s="108" t="s">
        <v>500</v>
      </c>
      <c r="L46" s="108" t="s">
        <v>500</v>
      </c>
      <c r="M46" s="109" t="s">
        <v>500</v>
      </c>
    </row>
    <row r="47" spans="2:13" ht="27.75" customHeight="1" x14ac:dyDescent="0.15">
      <c r="B47" s="1239"/>
      <c r="C47" s="1240"/>
      <c r="D47" s="111"/>
      <c r="E47" s="1253" t="s">
        <v>37</v>
      </c>
      <c r="F47" s="1254"/>
      <c r="G47" s="1254"/>
      <c r="H47" s="1255"/>
      <c r="I47" s="107" t="s">
        <v>500</v>
      </c>
      <c r="J47" s="108" t="s">
        <v>500</v>
      </c>
      <c r="K47" s="108" t="s">
        <v>500</v>
      </c>
      <c r="L47" s="108" t="s">
        <v>500</v>
      </c>
      <c r="M47" s="109" t="s">
        <v>500</v>
      </c>
    </row>
    <row r="48" spans="2:13" ht="27.75" customHeight="1" x14ac:dyDescent="0.15">
      <c r="B48" s="1239"/>
      <c r="C48" s="1240"/>
      <c r="D48" s="106"/>
      <c r="E48" s="1243" t="s">
        <v>38</v>
      </c>
      <c r="F48" s="1243"/>
      <c r="G48" s="1243"/>
      <c r="H48" s="1244"/>
      <c r="I48" s="107" t="s">
        <v>500</v>
      </c>
      <c r="J48" s="108" t="s">
        <v>500</v>
      </c>
      <c r="K48" s="108" t="s">
        <v>500</v>
      </c>
      <c r="L48" s="108" t="s">
        <v>500</v>
      </c>
      <c r="M48" s="109" t="s">
        <v>500</v>
      </c>
    </row>
    <row r="49" spans="2:13" ht="27.75" customHeight="1" x14ac:dyDescent="0.15">
      <c r="B49" s="1241"/>
      <c r="C49" s="1242"/>
      <c r="D49" s="106"/>
      <c r="E49" s="1243" t="s">
        <v>39</v>
      </c>
      <c r="F49" s="1243"/>
      <c r="G49" s="1243"/>
      <c r="H49" s="1244"/>
      <c r="I49" s="107" t="s">
        <v>500</v>
      </c>
      <c r="J49" s="108" t="s">
        <v>500</v>
      </c>
      <c r="K49" s="108" t="s">
        <v>500</v>
      </c>
      <c r="L49" s="108" t="s">
        <v>500</v>
      </c>
      <c r="M49" s="109" t="s">
        <v>500</v>
      </c>
    </row>
    <row r="50" spans="2:13" ht="27.75" customHeight="1" x14ac:dyDescent="0.15">
      <c r="B50" s="1237" t="s">
        <v>40</v>
      </c>
      <c r="C50" s="1238"/>
      <c r="D50" s="112"/>
      <c r="E50" s="1243" t="s">
        <v>41</v>
      </c>
      <c r="F50" s="1243"/>
      <c r="G50" s="1243"/>
      <c r="H50" s="1244"/>
      <c r="I50" s="107">
        <v>57237</v>
      </c>
      <c r="J50" s="108">
        <v>57755</v>
      </c>
      <c r="K50" s="108">
        <v>59301</v>
      </c>
      <c r="L50" s="108">
        <v>62657</v>
      </c>
      <c r="M50" s="109">
        <v>66420</v>
      </c>
    </row>
    <row r="51" spans="2:13" ht="27.75" customHeight="1" x14ac:dyDescent="0.15">
      <c r="B51" s="1239"/>
      <c r="C51" s="1240"/>
      <c r="D51" s="106"/>
      <c r="E51" s="1243" t="s">
        <v>42</v>
      </c>
      <c r="F51" s="1243"/>
      <c r="G51" s="1243"/>
      <c r="H51" s="1244"/>
      <c r="I51" s="107" t="s">
        <v>500</v>
      </c>
      <c r="J51" s="108" t="s">
        <v>500</v>
      </c>
      <c r="K51" s="108" t="s">
        <v>500</v>
      </c>
      <c r="L51" s="108" t="s">
        <v>500</v>
      </c>
      <c r="M51" s="109" t="s">
        <v>500</v>
      </c>
    </row>
    <row r="52" spans="2:13" ht="27.75" customHeight="1" x14ac:dyDescent="0.15">
      <c r="B52" s="1241"/>
      <c r="C52" s="1242"/>
      <c r="D52" s="106"/>
      <c r="E52" s="1243" t="s">
        <v>43</v>
      </c>
      <c r="F52" s="1243"/>
      <c r="G52" s="1243"/>
      <c r="H52" s="1244"/>
      <c r="I52" s="107">
        <v>69012</v>
      </c>
      <c r="J52" s="108">
        <v>64148</v>
      </c>
      <c r="K52" s="108">
        <v>59183</v>
      </c>
      <c r="L52" s="108">
        <v>54224</v>
      </c>
      <c r="M52" s="109">
        <v>49380</v>
      </c>
    </row>
    <row r="53" spans="2:13" ht="27.75" customHeight="1" thickBot="1" x14ac:dyDescent="0.2">
      <c r="B53" s="1245" t="s">
        <v>44</v>
      </c>
      <c r="C53" s="1246"/>
      <c r="D53" s="113"/>
      <c r="E53" s="1247" t="s">
        <v>45</v>
      </c>
      <c r="F53" s="1247"/>
      <c r="G53" s="1247"/>
      <c r="H53" s="1248"/>
      <c r="I53" s="114">
        <v>-81141</v>
      </c>
      <c r="J53" s="115">
        <v>-74589</v>
      </c>
      <c r="K53" s="115">
        <v>-71454</v>
      </c>
      <c r="L53" s="115">
        <v>-70843</v>
      </c>
      <c r="M53" s="116">
        <v>-71434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grynLcjVKeEVurROhflxmaULYDCuIlwZva2ybKIb6wIUS6qUEoAoqYSxM8Qs/XgADU2B1sZaURDMRIvH9hGw==" saltValue="NJdxrjiVrscMjaQbBvQtaA==" spinCount="100000" sheet="1" objects="1" scenarios="1"/>
  <customSheetViews>
    <customSheetView guid="{C3A38F93-CA2D-4131-9E7D-FB59D7F55FD7}"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77" zoomScaleNormal="77" workbookViewId="0">
      <selection activeCell="BJ98" sqref="BJ9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544</v>
      </c>
      <c r="G54" s="125" t="s">
        <v>545</v>
      </c>
      <c r="H54" s="126" t="s">
        <v>546</v>
      </c>
    </row>
    <row r="55" spans="2:8" ht="52.5" customHeight="1" x14ac:dyDescent="0.15">
      <c r="B55" s="127"/>
      <c r="C55" s="1264" t="s">
        <v>48</v>
      </c>
      <c r="D55" s="1264"/>
      <c r="E55" s="1265"/>
      <c r="F55" s="128">
        <v>15661</v>
      </c>
      <c r="G55" s="128">
        <v>17969</v>
      </c>
      <c r="H55" s="129">
        <v>18275</v>
      </c>
    </row>
    <row r="56" spans="2:8" ht="52.5" customHeight="1" x14ac:dyDescent="0.15">
      <c r="B56" s="130"/>
      <c r="C56" s="1266" t="s">
        <v>49</v>
      </c>
      <c r="D56" s="1266"/>
      <c r="E56" s="1267"/>
      <c r="F56" s="131">
        <v>1329</v>
      </c>
      <c r="G56" s="131">
        <v>1530</v>
      </c>
      <c r="H56" s="132">
        <v>994</v>
      </c>
    </row>
    <row r="57" spans="2:8" ht="53.25" customHeight="1" x14ac:dyDescent="0.15">
      <c r="B57" s="130"/>
      <c r="C57" s="1268" t="s">
        <v>50</v>
      </c>
      <c r="D57" s="1268"/>
      <c r="E57" s="1269"/>
      <c r="F57" s="133">
        <v>39502</v>
      </c>
      <c r="G57" s="133">
        <v>40362</v>
      </c>
      <c r="H57" s="134">
        <v>43980</v>
      </c>
    </row>
    <row r="58" spans="2:8" ht="45.75" customHeight="1" x14ac:dyDescent="0.15">
      <c r="B58" s="135"/>
      <c r="C58" s="1256" t="s">
        <v>576</v>
      </c>
      <c r="D58" s="1257"/>
      <c r="E58" s="1258"/>
      <c r="F58" s="136">
        <v>13976</v>
      </c>
      <c r="G58" s="136">
        <v>16080</v>
      </c>
      <c r="H58" s="137">
        <v>18315</v>
      </c>
    </row>
    <row r="59" spans="2:8" ht="45.75" customHeight="1" x14ac:dyDescent="0.15">
      <c r="B59" s="135"/>
      <c r="C59" s="1256" t="s">
        <v>577</v>
      </c>
      <c r="D59" s="1257"/>
      <c r="E59" s="1258"/>
      <c r="F59" s="136">
        <v>13743</v>
      </c>
      <c r="G59" s="136">
        <v>12674</v>
      </c>
      <c r="H59" s="137">
        <v>15438</v>
      </c>
    </row>
    <row r="60" spans="2:8" ht="45.75" customHeight="1" x14ac:dyDescent="0.15">
      <c r="B60" s="135"/>
      <c r="C60" s="1256" t="s">
        <v>578</v>
      </c>
      <c r="D60" s="1257"/>
      <c r="E60" s="1258"/>
      <c r="F60" s="136">
        <v>9465</v>
      </c>
      <c r="G60" s="136">
        <v>9365</v>
      </c>
      <c r="H60" s="137">
        <v>8433</v>
      </c>
    </row>
    <row r="61" spans="2:8" ht="45.75" customHeight="1" x14ac:dyDescent="0.15">
      <c r="B61" s="135"/>
      <c r="C61" s="1256" t="s">
        <v>579</v>
      </c>
      <c r="D61" s="1257"/>
      <c r="E61" s="1258"/>
      <c r="F61" s="136">
        <v>1479</v>
      </c>
      <c r="G61" s="136">
        <v>1513</v>
      </c>
      <c r="H61" s="137">
        <v>1469</v>
      </c>
    </row>
    <row r="62" spans="2:8" ht="45.75" customHeight="1" thickBot="1" x14ac:dyDescent="0.2">
      <c r="B62" s="138"/>
      <c r="C62" s="1259" t="s">
        <v>580</v>
      </c>
      <c r="D62" s="1260"/>
      <c r="E62" s="1261"/>
      <c r="F62" s="139">
        <v>199</v>
      </c>
      <c r="G62" s="139">
        <v>192</v>
      </c>
      <c r="H62" s="140">
        <v>179</v>
      </c>
    </row>
    <row r="63" spans="2:8" ht="52.5" customHeight="1" thickBot="1" x14ac:dyDescent="0.2">
      <c r="B63" s="141"/>
      <c r="C63" s="1262" t="s">
        <v>51</v>
      </c>
      <c r="D63" s="1262"/>
      <c r="E63" s="1263"/>
      <c r="F63" s="142">
        <v>56493</v>
      </c>
      <c r="G63" s="142">
        <v>59861</v>
      </c>
      <c r="H63" s="143">
        <v>63248</v>
      </c>
    </row>
    <row r="64" spans="2:8" ht="15" customHeight="1" x14ac:dyDescent="0.15"/>
  </sheetData>
  <sheetProtection algorithmName="SHA-512" hashValue="cfy+8Fcdb4RNZhQz1ZfTcUfrLREx7PSRC0mgdxcbYS/sPgGgPOd7ifueewrD6gbgOFTZ4FobYKFV6XNgyNIUYA==" saltValue="G3lLJXBRQUqULgHG5Xklyw==" spinCount="100000" sheet="1" objects="1" scenarios="1"/>
  <customSheetViews>
    <customSheetView guid="{C3A38F93-CA2D-4131-9E7D-FB59D7F55FD7}"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539</v>
      </c>
      <c r="G2" s="157"/>
      <c r="H2" s="158"/>
    </row>
    <row r="3" spans="1:8" x14ac:dyDescent="0.15">
      <c r="A3" s="154" t="s">
        <v>532</v>
      </c>
      <c r="B3" s="159"/>
      <c r="C3" s="160"/>
      <c r="D3" s="161">
        <v>45951</v>
      </c>
      <c r="E3" s="162"/>
      <c r="F3" s="163">
        <v>43773</v>
      </c>
      <c r="G3" s="164"/>
      <c r="H3" s="165"/>
    </row>
    <row r="4" spans="1:8" x14ac:dyDescent="0.15">
      <c r="A4" s="166"/>
      <c r="B4" s="167"/>
      <c r="C4" s="168"/>
      <c r="D4" s="169">
        <v>31168</v>
      </c>
      <c r="E4" s="170"/>
      <c r="F4" s="171">
        <v>30346</v>
      </c>
      <c r="G4" s="172"/>
      <c r="H4" s="173"/>
    </row>
    <row r="5" spans="1:8" x14ac:dyDescent="0.15">
      <c r="A5" s="154" t="s">
        <v>534</v>
      </c>
      <c r="B5" s="159"/>
      <c r="C5" s="160"/>
      <c r="D5" s="161">
        <v>62207</v>
      </c>
      <c r="E5" s="162"/>
      <c r="F5" s="163">
        <v>51565</v>
      </c>
      <c r="G5" s="164"/>
      <c r="H5" s="165"/>
    </row>
    <row r="6" spans="1:8" x14ac:dyDescent="0.15">
      <c r="A6" s="166"/>
      <c r="B6" s="167"/>
      <c r="C6" s="168"/>
      <c r="D6" s="169">
        <v>50731</v>
      </c>
      <c r="E6" s="170"/>
      <c r="F6" s="171">
        <v>35359</v>
      </c>
      <c r="G6" s="172"/>
      <c r="H6" s="173"/>
    </row>
    <row r="7" spans="1:8" x14ac:dyDescent="0.15">
      <c r="A7" s="154" t="s">
        <v>535</v>
      </c>
      <c r="B7" s="159"/>
      <c r="C7" s="160"/>
      <c r="D7" s="161">
        <v>44052</v>
      </c>
      <c r="E7" s="162"/>
      <c r="F7" s="163">
        <v>46686</v>
      </c>
      <c r="G7" s="164"/>
      <c r="H7" s="165"/>
    </row>
    <row r="8" spans="1:8" x14ac:dyDescent="0.15">
      <c r="A8" s="166"/>
      <c r="B8" s="167"/>
      <c r="C8" s="168"/>
      <c r="D8" s="169">
        <v>33231</v>
      </c>
      <c r="E8" s="170"/>
      <c r="F8" s="171">
        <v>32595</v>
      </c>
      <c r="G8" s="172"/>
      <c r="H8" s="173"/>
    </row>
    <row r="9" spans="1:8" x14ac:dyDescent="0.15">
      <c r="A9" s="154" t="s">
        <v>536</v>
      </c>
      <c r="B9" s="159"/>
      <c r="C9" s="160"/>
      <c r="D9" s="161">
        <v>50809</v>
      </c>
      <c r="E9" s="162"/>
      <c r="F9" s="163">
        <v>49796</v>
      </c>
      <c r="G9" s="164"/>
      <c r="H9" s="165"/>
    </row>
    <row r="10" spans="1:8" x14ac:dyDescent="0.15">
      <c r="A10" s="166"/>
      <c r="B10" s="167"/>
      <c r="C10" s="168"/>
      <c r="D10" s="169">
        <v>39030</v>
      </c>
      <c r="E10" s="170"/>
      <c r="F10" s="171">
        <v>37281</v>
      </c>
      <c r="G10" s="172"/>
      <c r="H10" s="173"/>
    </row>
    <row r="11" spans="1:8" x14ac:dyDescent="0.15">
      <c r="A11" s="154" t="s">
        <v>537</v>
      </c>
      <c r="B11" s="159"/>
      <c r="C11" s="160"/>
      <c r="D11" s="161">
        <v>53103</v>
      </c>
      <c r="E11" s="162"/>
      <c r="F11" s="163">
        <v>51681</v>
      </c>
      <c r="G11" s="164"/>
      <c r="H11" s="165"/>
    </row>
    <row r="12" spans="1:8" x14ac:dyDescent="0.15">
      <c r="A12" s="166"/>
      <c r="B12" s="167"/>
      <c r="C12" s="174"/>
      <c r="D12" s="169">
        <v>34619</v>
      </c>
      <c r="E12" s="170"/>
      <c r="F12" s="171">
        <v>37226</v>
      </c>
      <c r="G12" s="172"/>
      <c r="H12" s="173"/>
    </row>
    <row r="13" spans="1:8" x14ac:dyDescent="0.15">
      <c r="A13" s="154"/>
      <c r="B13" s="159"/>
      <c r="C13" s="175"/>
      <c r="D13" s="176">
        <v>51224</v>
      </c>
      <c r="E13" s="177"/>
      <c r="F13" s="178">
        <v>48700</v>
      </c>
      <c r="G13" s="179"/>
      <c r="H13" s="165"/>
    </row>
    <row r="14" spans="1:8" x14ac:dyDescent="0.15">
      <c r="A14" s="166"/>
      <c r="B14" s="167"/>
      <c r="C14" s="168"/>
      <c r="D14" s="169">
        <v>37756</v>
      </c>
      <c r="E14" s="170"/>
      <c r="F14" s="171">
        <v>34561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8.0299999999999994</v>
      </c>
      <c r="C19" s="180">
        <f>ROUND(VALUE(SUBSTITUTE(実質収支比率等に係る経年分析!G$48,"▲","-")),2)</f>
        <v>4.53</v>
      </c>
      <c r="D19" s="180">
        <f>ROUND(VALUE(SUBSTITUTE(実質収支比率等に係る経年分析!H$48,"▲","-")),2)</f>
        <v>5.46</v>
      </c>
      <c r="E19" s="180">
        <f>ROUND(VALUE(SUBSTITUTE(実質収支比率等に係る経年分析!I$48,"▲","-")),2)</f>
        <v>5.0199999999999996</v>
      </c>
      <c r="F19" s="180">
        <f>ROUND(VALUE(SUBSTITUTE(実質収支比率等に係る経年分析!J$48,"▲","-")),2)</f>
        <v>4.7</v>
      </c>
    </row>
    <row r="20" spans="1:11" x14ac:dyDescent="0.15">
      <c r="A20" s="180" t="s">
        <v>55</v>
      </c>
      <c r="B20" s="180">
        <f>ROUND(VALUE(SUBSTITUTE(実質収支比率等に係る経年分析!F$47,"▲","-")),2)</f>
        <v>17.02</v>
      </c>
      <c r="C20" s="180">
        <f>ROUND(VALUE(SUBSTITUTE(実質収支比率等に係る経年分析!G$47,"▲","-")),2)</f>
        <v>18.510000000000002</v>
      </c>
      <c r="D20" s="180">
        <f>ROUND(VALUE(SUBSTITUTE(実質収支比率等に係る経年分析!H$47,"▲","-")),2)</f>
        <v>18.600000000000001</v>
      </c>
      <c r="E20" s="180">
        <f>ROUND(VALUE(SUBSTITUTE(実質収支比率等に係る経年分析!I$47,"▲","-")),2)</f>
        <v>19.649999999999999</v>
      </c>
      <c r="F20" s="180">
        <f>ROUND(VALUE(SUBSTITUTE(実質収支比率等に係る経年分析!J$47,"▲","-")),2)</f>
        <v>20.07</v>
      </c>
    </row>
    <row r="21" spans="1:11" x14ac:dyDescent="0.15">
      <c r="A21" s="180" t="s">
        <v>56</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-5.52</v>
      </c>
      <c r="D21" s="180">
        <f>IF(ISNUMBER(VALUE(SUBSTITUTE(実質収支比率等に係る経年分析!H$49,"▲","-"))),ROUND(VALUE(SUBSTITUTE(実質収支比率等に係る経年分析!H$49,"▲","-")),2),NA())</f>
        <v>-1.48</v>
      </c>
      <c r="E21" s="180">
        <f>IF(ISNUMBER(VALUE(SUBSTITUTE(実質収支比率等に係る経年分析!I$49,"▲","-"))),ROUND(VALUE(SUBSTITUTE(実質収支比率等に係る経年分析!I$49,"▲","-")),2),NA())</f>
        <v>0.01</v>
      </c>
      <c r="F21" s="180">
        <f>IF(ISNUMBER(VALUE(SUBSTITUTE(実質収支比率等に係る経年分析!J$49,"▲","-"))),ROUND(VALUE(SUBSTITUTE(実質収支比率等に係る経年分析!J$49,"▲","-")),2),NA())</f>
        <v>-2.5299999999999998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中小企業従業員退職金等共済事業会計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0.75</v>
      </c>
    </row>
    <row r="35" spans="1:16" x14ac:dyDescent="0.15">
      <c r="A35" s="181" t="str">
        <f>IF(連結実質赤字比率に係る赤字・黒字の構成分析!C$35="",NA(),連結実質赤字比率に係る赤字・黒字の構成分析!C$35)</f>
        <v>介護保険会計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5.0199999999999996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6553</v>
      </c>
      <c r="E42" s="182"/>
      <c r="F42" s="182"/>
      <c r="G42" s="182">
        <f>'実質公債費比率（分子）の構造'!L$52</f>
        <v>6395</v>
      </c>
      <c r="H42" s="182"/>
      <c r="I42" s="182"/>
      <c r="J42" s="182">
        <f>'実質公債費比率（分子）の構造'!M$52</f>
        <v>6262</v>
      </c>
      <c r="K42" s="182"/>
      <c r="L42" s="182"/>
      <c r="M42" s="182">
        <f>'実質公債費比率（分子）の構造'!N$52</f>
        <v>6110</v>
      </c>
      <c r="N42" s="182"/>
      <c r="O42" s="182"/>
      <c r="P42" s="182">
        <f>'実質公債費比率（分子）の構造'!O$52</f>
        <v>5991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84</v>
      </c>
      <c r="C44" s="182"/>
      <c r="D44" s="182"/>
      <c r="E44" s="182">
        <f>'実質公債費比率（分子）の構造'!L$50</f>
        <v>73</v>
      </c>
      <c r="F44" s="182"/>
      <c r="G44" s="182"/>
      <c r="H44" s="182">
        <f>'実質公債費比率（分子）の構造'!M$50</f>
        <v>15</v>
      </c>
      <c r="I44" s="182"/>
      <c r="J44" s="182"/>
      <c r="K44" s="182">
        <f>'実質公債費比率（分子）の構造'!N$50</f>
        <v>15</v>
      </c>
      <c r="L44" s="182"/>
      <c r="M44" s="182"/>
      <c r="N44" s="182">
        <f>'実質公債費比率（分子）の構造'!O$50</f>
        <v>15</v>
      </c>
      <c r="O44" s="182"/>
      <c r="P44" s="182"/>
    </row>
    <row r="45" spans="1:16" x14ac:dyDescent="0.15">
      <c r="A45" s="182" t="s">
        <v>66</v>
      </c>
      <c r="B45" s="182">
        <f>'実質公債費比率（分子）の構造'!K$49</f>
        <v>169</v>
      </c>
      <c r="C45" s="182"/>
      <c r="D45" s="182"/>
      <c r="E45" s="182">
        <f>'実質公債費比率（分子）の構造'!L$49</f>
        <v>101</v>
      </c>
      <c r="F45" s="182"/>
      <c r="G45" s="182"/>
      <c r="H45" s="182">
        <f>'実質公債費比率（分子）の構造'!M$49</f>
        <v>87</v>
      </c>
      <c r="I45" s="182"/>
      <c r="J45" s="182"/>
      <c r="K45" s="182">
        <f>'実質公債費比率（分子）の構造'!N$49</f>
        <v>95</v>
      </c>
      <c r="L45" s="182"/>
      <c r="M45" s="182"/>
      <c r="N45" s="182">
        <f>'実質公債費比率（分子）の構造'!O$49</f>
        <v>100</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f>'実質公債費比率（分子）の構造'!K$47</f>
        <v>27</v>
      </c>
      <c r="C47" s="182"/>
      <c r="D47" s="182"/>
      <c r="E47" s="182">
        <f>'実質公債費比率（分子）の構造'!L$47</f>
        <v>27</v>
      </c>
      <c r="F47" s="182"/>
      <c r="G47" s="182"/>
      <c r="H47" s="182">
        <f>'実質公債費比率（分子）の構造'!M$47</f>
        <v>27</v>
      </c>
      <c r="I47" s="182"/>
      <c r="J47" s="182"/>
      <c r="K47" s="182">
        <f>'実質公債費比率（分子）の構造'!N$47</f>
        <v>27</v>
      </c>
      <c r="L47" s="182"/>
      <c r="M47" s="182"/>
      <c r="N47" s="182">
        <f>'実質公債費比率（分子）の構造'!O$47</f>
        <v>87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3167</v>
      </c>
      <c r="C49" s="182"/>
      <c r="D49" s="182"/>
      <c r="E49" s="182">
        <f>'実質公債費比率（分子）の構造'!L$45</f>
        <v>3252</v>
      </c>
      <c r="F49" s="182"/>
      <c r="G49" s="182"/>
      <c r="H49" s="182">
        <f>'実質公債費比率（分子）の構造'!M$45</f>
        <v>3360</v>
      </c>
      <c r="I49" s="182"/>
      <c r="J49" s="182"/>
      <c r="K49" s="182">
        <f>'実質公債費比率（分子）の構造'!N$45</f>
        <v>3403</v>
      </c>
      <c r="L49" s="182"/>
      <c r="M49" s="182"/>
      <c r="N49" s="182">
        <f>'実質公債費比率（分子）の構造'!O$45</f>
        <v>3201</v>
      </c>
      <c r="O49" s="182"/>
      <c r="P49" s="182"/>
    </row>
    <row r="50" spans="1:16" x14ac:dyDescent="0.15">
      <c r="A50" s="182" t="s">
        <v>71</v>
      </c>
      <c r="B50" s="182" t="e">
        <f>NA()</f>
        <v>#N/A</v>
      </c>
      <c r="C50" s="182">
        <f>IF(ISNUMBER('実質公債費比率（分子）の構造'!K$53),'実質公債費比率（分子）の構造'!K$53,NA())</f>
        <v>-3106</v>
      </c>
      <c r="D50" s="182" t="e">
        <f>NA()</f>
        <v>#N/A</v>
      </c>
      <c r="E50" s="182" t="e">
        <f>NA()</f>
        <v>#N/A</v>
      </c>
      <c r="F50" s="182">
        <f>IF(ISNUMBER('実質公債費比率（分子）の構造'!L$53),'実質公債費比率（分子）の構造'!L$53,NA())</f>
        <v>-2942</v>
      </c>
      <c r="G50" s="182" t="e">
        <f>NA()</f>
        <v>#N/A</v>
      </c>
      <c r="H50" s="182" t="e">
        <f>NA()</f>
        <v>#N/A</v>
      </c>
      <c r="I50" s="182">
        <f>IF(ISNUMBER('実質公債費比率（分子）の構造'!M$53),'実質公債費比率（分子）の構造'!M$53,NA())</f>
        <v>-2773</v>
      </c>
      <c r="J50" s="182" t="e">
        <f>NA()</f>
        <v>#N/A</v>
      </c>
      <c r="K50" s="182" t="e">
        <f>NA()</f>
        <v>#N/A</v>
      </c>
      <c r="L50" s="182">
        <f>IF(ISNUMBER('実質公債費比率（分子）の構造'!N$53),'実質公債費比率（分子）の構造'!N$53,NA())</f>
        <v>-2570</v>
      </c>
      <c r="M50" s="182" t="e">
        <f>NA()</f>
        <v>#N/A</v>
      </c>
      <c r="N50" s="182" t="e">
        <f>NA()</f>
        <v>#N/A</v>
      </c>
      <c r="O50" s="182">
        <f>IF(ISNUMBER('実質公債費比率（分子）の構造'!O$53),'実質公債費比率（分子）の構造'!O$53,NA())</f>
        <v>-2588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69012</v>
      </c>
      <c r="E56" s="181"/>
      <c r="F56" s="181"/>
      <c r="G56" s="181">
        <f>'将来負担比率（分子）の構造'!J$52</f>
        <v>64148</v>
      </c>
      <c r="H56" s="181"/>
      <c r="I56" s="181"/>
      <c r="J56" s="181">
        <f>'将来負担比率（分子）の構造'!K$52</f>
        <v>59183</v>
      </c>
      <c r="K56" s="181"/>
      <c r="L56" s="181"/>
      <c r="M56" s="181">
        <f>'将来負担比率（分子）の構造'!L$52</f>
        <v>54224</v>
      </c>
      <c r="N56" s="181"/>
      <c r="O56" s="181"/>
      <c r="P56" s="181">
        <f>'将来負担比率（分子）の構造'!M$52</f>
        <v>49380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57237</v>
      </c>
      <c r="E58" s="181"/>
      <c r="F58" s="181"/>
      <c r="G58" s="181">
        <f>'将来負担比率（分子）の構造'!J$50</f>
        <v>57755</v>
      </c>
      <c r="H58" s="181"/>
      <c r="I58" s="181"/>
      <c r="J58" s="181">
        <f>'将来負担比率（分子）の構造'!K$50</f>
        <v>59301</v>
      </c>
      <c r="K58" s="181"/>
      <c r="L58" s="181"/>
      <c r="M58" s="181">
        <f>'将来負担比率（分子）の構造'!L$50</f>
        <v>62657</v>
      </c>
      <c r="N58" s="181"/>
      <c r="O58" s="181"/>
      <c r="P58" s="181">
        <f>'将来負担比率（分子）の構造'!M$50</f>
        <v>66420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16761</v>
      </c>
      <c r="C62" s="181"/>
      <c r="D62" s="181"/>
      <c r="E62" s="181">
        <f>'将来負担比率（分子）の構造'!J$45</f>
        <v>17118</v>
      </c>
      <c r="F62" s="181"/>
      <c r="G62" s="181"/>
      <c r="H62" s="181">
        <f>'将来負担比率（分子）の構造'!K$45</f>
        <v>16773</v>
      </c>
      <c r="I62" s="181"/>
      <c r="J62" s="181"/>
      <c r="K62" s="181">
        <f>'将来負担比率（分子）の構造'!L$45</f>
        <v>15154</v>
      </c>
      <c r="L62" s="181"/>
      <c r="M62" s="181"/>
      <c r="N62" s="181">
        <f>'将来負担比率（分子）の構造'!M$45</f>
        <v>13977</v>
      </c>
      <c r="O62" s="181"/>
      <c r="P62" s="181"/>
    </row>
    <row r="63" spans="1:16" x14ac:dyDescent="0.15">
      <c r="A63" s="181" t="s">
        <v>34</v>
      </c>
      <c r="B63" s="181">
        <f>'将来負担比率（分子）の構造'!I$44</f>
        <v>1003</v>
      </c>
      <c r="C63" s="181"/>
      <c r="D63" s="181"/>
      <c r="E63" s="181">
        <f>'将来負担比率（分子）の構造'!J$44</f>
        <v>1052</v>
      </c>
      <c r="F63" s="181"/>
      <c r="G63" s="181"/>
      <c r="H63" s="181">
        <f>'将来負担比率（分子）の構造'!K$44</f>
        <v>1232</v>
      </c>
      <c r="I63" s="181"/>
      <c r="J63" s="181"/>
      <c r="K63" s="181">
        <f>'将来負担比率（分子）の構造'!L$44</f>
        <v>1208</v>
      </c>
      <c r="L63" s="181"/>
      <c r="M63" s="181"/>
      <c r="N63" s="181">
        <f>'将来負担比率（分子）の構造'!M$44</f>
        <v>1247</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1498</v>
      </c>
      <c r="C65" s="181"/>
      <c r="D65" s="181"/>
      <c r="E65" s="181">
        <f>'将来負担比率（分子）の構造'!J$42</f>
        <v>1382</v>
      </c>
      <c r="F65" s="181"/>
      <c r="G65" s="181"/>
      <c r="H65" s="181">
        <f>'将来負担比率（分子）の構造'!K$42</f>
        <v>1450</v>
      </c>
      <c r="I65" s="181"/>
      <c r="J65" s="181"/>
      <c r="K65" s="181">
        <f>'将来負担比率（分子）の構造'!L$42</f>
        <v>1320</v>
      </c>
      <c r="L65" s="181"/>
      <c r="M65" s="181"/>
      <c r="N65" s="181">
        <f>'将来負担比率（分子）の構造'!M$42</f>
        <v>1258</v>
      </c>
      <c r="O65" s="181"/>
      <c r="P65" s="181"/>
    </row>
    <row r="66" spans="1:16" x14ac:dyDescent="0.15">
      <c r="A66" s="181" t="s">
        <v>31</v>
      </c>
      <c r="B66" s="181">
        <f>'将来負担比率（分子）の構造'!I$41</f>
        <v>25844</v>
      </c>
      <c r="C66" s="181"/>
      <c r="D66" s="181"/>
      <c r="E66" s="181">
        <f>'将来負担比率（分子）の構造'!J$41</f>
        <v>27763</v>
      </c>
      <c r="F66" s="181"/>
      <c r="G66" s="181"/>
      <c r="H66" s="181">
        <f>'将来負担比率（分子）の構造'!K$41</f>
        <v>27576</v>
      </c>
      <c r="I66" s="181"/>
      <c r="J66" s="181"/>
      <c r="K66" s="181">
        <f>'将来負担比率（分子）の構造'!L$41</f>
        <v>28357</v>
      </c>
      <c r="L66" s="181"/>
      <c r="M66" s="181"/>
      <c r="N66" s="181">
        <f>'将来負担比率（分子）の構造'!M$41</f>
        <v>27885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15661</v>
      </c>
      <c r="C72" s="185">
        <f>基金残高に係る経年分析!G55</f>
        <v>17969</v>
      </c>
      <c r="D72" s="185">
        <f>基金残高に係る経年分析!H55</f>
        <v>18275</v>
      </c>
    </row>
    <row r="73" spans="1:16" x14ac:dyDescent="0.15">
      <c r="A73" s="184" t="s">
        <v>78</v>
      </c>
      <c r="B73" s="185">
        <f>基金残高に係る経年分析!F56</f>
        <v>1329</v>
      </c>
      <c r="C73" s="185">
        <f>基金残高に係る経年分析!G56</f>
        <v>1530</v>
      </c>
      <c r="D73" s="185">
        <f>基金残高に係る経年分析!H56</f>
        <v>994</v>
      </c>
    </row>
    <row r="74" spans="1:16" x14ac:dyDescent="0.15">
      <c r="A74" s="184" t="s">
        <v>79</v>
      </c>
      <c r="B74" s="185">
        <f>基金残高に係る経年分析!F57</f>
        <v>39502</v>
      </c>
      <c r="C74" s="185">
        <f>基金残高に係る経年分析!G57</f>
        <v>40362</v>
      </c>
      <c r="D74" s="185">
        <f>基金残高に係る経年分析!H57</f>
        <v>43980</v>
      </c>
    </row>
  </sheetData>
  <sheetProtection algorithmName="SHA-512" hashValue="pVxCdn+65ltlSFeOjQAX7vC4LYNPPPP1NtOX3oPmWQ8Zh2xfaZNiCLHjFiEv6GBcuTZULkrnDc9Gcvb2nM29rg==" saltValue="jIDQsLlbXrlTclRtXKtM9Q==" spinCount="100000" sheet="1" objects="1" scenarios="1"/>
  <customSheetViews>
    <customSheetView guid="{C3A38F93-CA2D-4131-9E7D-FB59D7F55FD7}"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30218814</v>
      </c>
      <c r="S5" s="696"/>
      <c r="T5" s="696"/>
      <c r="U5" s="696"/>
      <c r="V5" s="696"/>
      <c r="W5" s="696"/>
      <c r="X5" s="696"/>
      <c r="Y5" s="739"/>
      <c r="Z5" s="757">
        <v>19.5</v>
      </c>
      <c r="AA5" s="757"/>
      <c r="AB5" s="757"/>
      <c r="AC5" s="757"/>
      <c r="AD5" s="758">
        <v>30218814</v>
      </c>
      <c r="AE5" s="758"/>
      <c r="AF5" s="758"/>
      <c r="AG5" s="758"/>
      <c r="AH5" s="758"/>
      <c r="AI5" s="758"/>
      <c r="AJ5" s="758"/>
      <c r="AK5" s="758"/>
      <c r="AL5" s="740">
        <v>32.4</v>
      </c>
      <c r="AM5" s="711"/>
      <c r="AN5" s="711"/>
      <c r="AO5" s="741"/>
      <c r="AP5" s="706" t="s">
        <v>226</v>
      </c>
      <c r="AQ5" s="707"/>
      <c r="AR5" s="707"/>
      <c r="AS5" s="707"/>
      <c r="AT5" s="707"/>
      <c r="AU5" s="707"/>
      <c r="AV5" s="707"/>
      <c r="AW5" s="707"/>
      <c r="AX5" s="707"/>
      <c r="AY5" s="707"/>
      <c r="AZ5" s="707"/>
      <c r="BA5" s="707"/>
      <c r="BB5" s="707"/>
      <c r="BC5" s="707"/>
      <c r="BD5" s="707"/>
      <c r="BE5" s="707"/>
      <c r="BF5" s="708"/>
      <c r="BG5" s="640">
        <v>30218814</v>
      </c>
      <c r="BH5" s="641"/>
      <c r="BI5" s="641"/>
      <c r="BJ5" s="641"/>
      <c r="BK5" s="641"/>
      <c r="BL5" s="641"/>
      <c r="BM5" s="641"/>
      <c r="BN5" s="642"/>
      <c r="BO5" s="677">
        <v>100</v>
      </c>
      <c r="BP5" s="677"/>
      <c r="BQ5" s="677"/>
      <c r="BR5" s="677"/>
      <c r="BS5" s="678" t="s">
        <v>128</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463671</v>
      </c>
      <c r="S6" s="641"/>
      <c r="T6" s="641"/>
      <c r="U6" s="641"/>
      <c r="V6" s="641"/>
      <c r="W6" s="641"/>
      <c r="X6" s="641"/>
      <c r="Y6" s="642"/>
      <c r="Z6" s="677">
        <v>0.3</v>
      </c>
      <c r="AA6" s="677"/>
      <c r="AB6" s="677"/>
      <c r="AC6" s="677"/>
      <c r="AD6" s="678">
        <v>463671</v>
      </c>
      <c r="AE6" s="678"/>
      <c r="AF6" s="678"/>
      <c r="AG6" s="678"/>
      <c r="AH6" s="678"/>
      <c r="AI6" s="678"/>
      <c r="AJ6" s="678"/>
      <c r="AK6" s="678"/>
      <c r="AL6" s="643">
        <v>0.5</v>
      </c>
      <c r="AM6" s="644"/>
      <c r="AN6" s="644"/>
      <c r="AO6" s="679"/>
      <c r="AP6" s="637" t="s">
        <v>231</v>
      </c>
      <c r="AQ6" s="638"/>
      <c r="AR6" s="638"/>
      <c r="AS6" s="638"/>
      <c r="AT6" s="638"/>
      <c r="AU6" s="638"/>
      <c r="AV6" s="638"/>
      <c r="AW6" s="638"/>
      <c r="AX6" s="638"/>
      <c r="AY6" s="638"/>
      <c r="AZ6" s="638"/>
      <c r="BA6" s="638"/>
      <c r="BB6" s="638"/>
      <c r="BC6" s="638"/>
      <c r="BD6" s="638"/>
      <c r="BE6" s="638"/>
      <c r="BF6" s="639"/>
      <c r="BG6" s="640">
        <v>30218814</v>
      </c>
      <c r="BH6" s="641"/>
      <c r="BI6" s="641"/>
      <c r="BJ6" s="641"/>
      <c r="BK6" s="641"/>
      <c r="BL6" s="641"/>
      <c r="BM6" s="641"/>
      <c r="BN6" s="642"/>
      <c r="BO6" s="677">
        <v>100</v>
      </c>
      <c r="BP6" s="677"/>
      <c r="BQ6" s="677"/>
      <c r="BR6" s="677"/>
      <c r="BS6" s="678" t="s">
        <v>232</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774139</v>
      </c>
      <c r="CS6" s="641"/>
      <c r="CT6" s="641"/>
      <c r="CU6" s="641"/>
      <c r="CV6" s="641"/>
      <c r="CW6" s="641"/>
      <c r="CX6" s="641"/>
      <c r="CY6" s="642"/>
      <c r="CZ6" s="740">
        <v>0.5</v>
      </c>
      <c r="DA6" s="711"/>
      <c r="DB6" s="711"/>
      <c r="DC6" s="743"/>
      <c r="DD6" s="646" t="s">
        <v>128</v>
      </c>
      <c r="DE6" s="641"/>
      <c r="DF6" s="641"/>
      <c r="DG6" s="641"/>
      <c r="DH6" s="641"/>
      <c r="DI6" s="641"/>
      <c r="DJ6" s="641"/>
      <c r="DK6" s="641"/>
      <c r="DL6" s="641"/>
      <c r="DM6" s="641"/>
      <c r="DN6" s="641"/>
      <c r="DO6" s="641"/>
      <c r="DP6" s="642"/>
      <c r="DQ6" s="646">
        <v>774092</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88320</v>
      </c>
      <c r="S7" s="641"/>
      <c r="T7" s="641"/>
      <c r="U7" s="641"/>
      <c r="V7" s="641"/>
      <c r="W7" s="641"/>
      <c r="X7" s="641"/>
      <c r="Y7" s="642"/>
      <c r="Z7" s="677">
        <v>0.1</v>
      </c>
      <c r="AA7" s="677"/>
      <c r="AB7" s="677"/>
      <c r="AC7" s="677"/>
      <c r="AD7" s="678">
        <v>88320</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27991692</v>
      </c>
      <c r="BH7" s="641"/>
      <c r="BI7" s="641"/>
      <c r="BJ7" s="641"/>
      <c r="BK7" s="641"/>
      <c r="BL7" s="641"/>
      <c r="BM7" s="641"/>
      <c r="BN7" s="642"/>
      <c r="BO7" s="677">
        <v>92.6</v>
      </c>
      <c r="BP7" s="677"/>
      <c r="BQ7" s="677"/>
      <c r="BR7" s="677"/>
      <c r="BS7" s="678" t="s">
        <v>145</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15718641</v>
      </c>
      <c r="CS7" s="641"/>
      <c r="CT7" s="641"/>
      <c r="CU7" s="641"/>
      <c r="CV7" s="641"/>
      <c r="CW7" s="641"/>
      <c r="CX7" s="641"/>
      <c r="CY7" s="642"/>
      <c r="CZ7" s="677">
        <v>10.4</v>
      </c>
      <c r="DA7" s="677"/>
      <c r="DB7" s="677"/>
      <c r="DC7" s="677"/>
      <c r="DD7" s="646">
        <v>912562</v>
      </c>
      <c r="DE7" s="641"/>
      <c r="DF7" s="641"/>
      <c r="DG7" s="641"/>
      <c r="DH7" s="641"/>
      <c r="DI7" s="641"/>
      <c r="DJ7" s="641"/>
      <c r="DK7" s="641"/>
      <c r="DL7" s="641"/>
      <c r="DM7" s="641"/>
      <c r="DN7" s="641"/>
      <c r="DO7" s="641"/>
      <c r="DP7" s="642"/>
      <c r="DQ7" s="646">
        <v>14022963</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440847</v>
      </c>
      <c r="S8" s="641"/>
      <c r="T8" s="641"/>
      <c r="U8" s="641"/>
      <c r="V8" s="641"/>
      <c r="W8" s="641"/>
      <c r="X8" s="641"/>
      <c r="Y8" s="642"/>
      <c r="Z8" s="677">
        <v>0.3</v>
      </c>
      <c r="AA8" s="677"/>
      <c r="AB8" s="677"/>
      <c r="AC8" s="677"/>
      <c r="AD8" s="678">
        <v>440847</v>
      </c>
      <c r="AE8" s="678"/>
      <c r="AF8" s="678"/>
      <c r="AG8" s="678"/>
      <c r="AH8" s="678"/>
      <c r="AI8" s="678"/>
      <c r="AJ8" s="678"/>
      <c r="AK8" s="678"/>
      <c r="AL8" s="643">
        <v>0.5</v>
      </c>
      <c r="AM8" s="644"/>
      <c r="AN8" s="644"/>
      <c r="AO8" s="679"/>
      <c r="AP8" s="637" t="s">
        <v>238</v>
      </c>
      <c r="AQ8" s="638"/>
      <c r="AR8" s="638"/>
      <c r="AS8" s="638"/>
      <c r="AT8" s="638"/>
      <c r="AU8" s="638"/>
      <c r="AV8" s="638"/>
      <c r="AW8" s="638"/>
      <c r="AX8" s="638"/>
      <c r="AY8" s="638"/>
      <c r="AZ8" s="638"/>
      <c r="BA8" s="638"/>
      <c r="BB8" s="638"/>
      <c r="BC8" s="638"/>
      <c r="BD8" s="638"/>
      <c r="BE8" s="638"/>
      <c r="BF8" s="639"/>
      <c r="BG8" s="640">
        <v>683619</v>
      </c>
      <c r="BH8" s="641"/>
      <c r="BI8" s="641"/>
      <c r="BJ8" s="641"/>
      <c r="BK8" s="641"/>
      <c r="BL8" s="641"/>
      <c r="BM8" s="641"/>
      <c r="BN8" s="642"/>
      <c r="BO8" s="677">
        <v>2.2999999999999998</v>
      </c>
      <c r="BP8" s="677"/>
      <c r="BQ8" s="677"/>
      <c r="BR8" s="677"/>
      <c r="BS8" s="646" t="s">
        <v>145</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80512489</v>
      </c>
      <c r="CS8" s="641"/>
      <c r="CT8" s="641"/>
      <c r="CU8" s="641"/>
      <c r="CV8" s="641"/>
      <c r="CW8" s="641"/>
      <c r="CX8" s="641"/>
      <c r="CY8" s="642"/>
      <c r="CZ8" s="677">
        <v>53.3</v>
      </c>
      <c r="DA8" s="677"/>
      <c r="DB8" s="677"/>
      <c r="DC8" s="677"/>
      <c r="DD8" s="646">
        <v>2366330</v>
      </c>
      <c r="DE8" s="641"/>
      <c r="DF8" s="641"/>
      <c r="DG8" s="641"/>
      <c r="DH8" s="641"/>
      <c r="DI8" s="641"/>
      <c r="DJ8" s="641"/>
      <c r="DK8" s="641"/>
      <c r="DL8" s="641"/>
      <c r="DM8" s="641"/>
      <c r="DN8" s="641"/>
      <c r="DO8" s="641"/>
      <c r="DP8" s="642"/>
      <c r="DQ8" s="646">
        <v>45692552</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273760</v>
      </c>
      <c r="S9" s="641"/>
      <c r="T9" s="641"/>
      <c r="U9" s="641"/>
      <c r="V9" s="641"/>
      <c r="W9" s="641"/>
      <c r="X9" s="641"/>
      <c r="Y9" s="642"/>
      <c r="Z9" s="677">
        <v>0.2</v>
      </c>
      <c r="AA9" s="677"/>
      <c r="AB9" s="677"/>
      <c r="AC9" s="677"/>
      <c r="AD9" s="678">
        <v>273760</v>
      </c>
      <c r="AE9" s="678"/>
      <c r="AF9" s="678"/>
      <c r="AG9" s="678"/>
      <c r="AH9" s="678"/>
      <c r="AI9" s="678"/>
      <c r="AJ9" s="678"/>
      <c r="AK9" s="678"/>
      <c r="AL9" s="643">
        <v>0.3</v>
      </c>
      <c r="AM9" s="644"/>
      <c r="AN9" s="644"/>
      <c r="AO9" s="679"/>
      <c r="AP9" s="637" t="s">
        <v>241</v>
      </c>
      <c r="AQ9" s="638"/>
      <c r="AR9" s="638"/>
      <c r="AS9" s="638"/>
      <c r="AT9" s="638"/>
      <c r="AU9" s="638"/>
      <c r="AV9" s="638"/>
      <c r="AW9" s="638"/>
      <c r="AX9" s="638"/>
      <c r="AY9" s="638"/>
      <c r="AZ9" s="638"/>
      <c r="BA9" s="638"/>
      <c r="BB9" s="638"/>
      <c r="BC9" s="638"/>
      <c r="BD9" s="638"/>
      <c r="BE9" s="638"/>
      <c r="BF9" s="639"/>
      <c r="BG9" s="640">
        <v>27308073</v>
      </c>
      <c r="BH9" s="641"/>
      <c r="BI9" s="641"/>
      <c r="BJ9" s="641"/>
      <c r="BK9" s="641"/>
      <c r="BL9" s="641"/>
      <c r="BM9" s="641"/>
      <c r="BN9" s="642"/>
      <c r="BO9" s="677">
        <v>90.4</v>
      </c>
      <c r="BP9" s="677"/>
      <c r="BQ9" s="677"/>
      <c r="BR9" s="677"/>
      <c r="BS9" s="646" t="s">
        <v>232</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9253647</v>
      </c>
      <c r="CS9" s="641"/>
      <c r="CT9" s="641"/>
      <c r="CU9" s="641"/>
      <c r="CV9" s="641"/>
      <c r="CW9" s="641"/>
      <c r="CX9" s="641"/>
      <c r="CY9" s="642"/>
      <c r="CZ9" s="677">
        <v>6.1</v>
      </c>
      <c r="DA9" s="677"/>
      <c r="DB9" s="677"/>
      <c r="DC9" s="677"/>
      <c r="DD9" s="646">
        <v>332122</v>
      </c>
      <c r="DE9" s="641"/>
      <c r="DF9" s="641"/>
      <c r="DG9" s="641"/>
      <c r="DH9" s="641"/>
      <c r="DI9" s="641"/>
      <c r="DJ9" s="641"/>
      <c r="DK9" s="641"/>
      <c r="DL9" s="641"/>
      <c r="DM9" s="641"/>
      <c r="DN9" s="641"/>
      <c r="DO9" s="641"/>
      <c r="DP9" s="642"/>
      <c r="DQ9" s="646">
        <v>7995328</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232</v>
      </c>
      <c r="S10" s="641"/>
      <c r="T10" s="641"/>
      <c r="U10" s="641"/>
      <c r="V10" s="641"/>
      <c r="W10" s="641"/>
      <c r="X10" s="641"/>
      <c r="Y10" s="642"/>
      <c r="Z10" s="677" t="s">
        <v>232</v>
      </c>
      <c r="AA10" s="677"/>
      <c r="AB10" s="677"/>
      <c r="AC10" s="677"/>
      <c r="AD10" s="678" t="s">
        <v>232</v>
      </c>
      <c r="AE10" s="678"/>
      <c r="AF10" s="678"/>
      <c r="AG10" s="678"/>
      <c r="AH10" s="678"/>
      <c r="AI10" s="678"/>
      <c r="AJ10" s="678"/>
      <c r="AK10" s="678"/>
      <c r="AL10" s="643" t="s">
        <v>232</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t="s">
        <v>128</v>
      </c>
      <c r="BH10" s="641"/>
      <c r="BI10" s="641"/>
      <c r="BJ10" s="641"/>
      <c r="BK10" s="641"/>
      <c r="BL10" s="641"/>
      <c r="BM10" s="641"/>
      <c r="BN10" s="642"/>
      <c r="BO10" s="677" t="s">
        <v>232</v>
      </c>
      <c r="BP10" s="677"/>
      <c r="BQ10" s="677"/>
      <c r="BR10" s="677"/>
      <c r="BS10" s="646" t="s">
        <v>128</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196313</v>
      </c>
      <c r="CS10" s="641"/>
      <c r="CT10" s="641"/>
      <c r="CU10" s="641"/>
      <c r="CV10" s="641"/>
      <c r="CW10" s="641"/>
      <c r="CX10" s="641"/>
      <c r="CY10" s="642"/>
      <c r="CZ10" s="677">
        <v>0.1</v>
      </c>
      <c r="DA10" s="677"/>
      <c r="DB10" s="677"/>
      <c r="DC10" s="677"/>
      <c r="DD10" s="646" t="s">
        <v>232</v>
      </c>
      <c r="DE10" s="641"/>
      <c r="DF10" s="641"/>
      <c r="DG10" s="641"/>
      <c r="DH10" s="641"/>
      <c r="DI10" s="641"/>
      <c r="DJ10" s="641"/>
      <c r="DK10" s="641"/>
      <c r="DL10" s="641"/>
      <c r="DM10" s="641"/>
      <c r="DN10" s="641"/>
      <c r="DO10" s="641"/>
      <c r="DP10" s="642"/>
      <c r="DQ10" s="646">
        <v>99363</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5854457</v>
      </c>
      <c r="S11" s="641"/>
      <c r="T11" s="641"/>
      <c r="U11" s="641"/>
      <c r="V11" s="641"/>
      <c r="W11" s="641"/>
      <c r="X11" s="641"/>
      <c r="Y11" s="642"/>
      <c r="Z11" s="643">
        <v>3.8</v>
      </c>
      <c r="AA11" s="644"/>
      <c r="AB11" s="644"/>
      <c r="AC11" s="645"/>
      <c r="AD11" s="646">
        <v>5854457</v>
      </c>
      <c r="AE11" s="641"/>
      <c r="AF11" s="641"/>
      <c r="AG11" s="641"/>
      <c r="AH11" s="641"/>
      <c r="AI11" s="641"/>
      <c r="AJ11" s="641"/>
      <c r="AK11" s="642"/>
      <c r="AL11" s="643">
        <v>6.3</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t="s">
        <v>128</v>
      </c>
      <c r="BH11" s="641"/>
      <c r="BI11" s="641"/>
      <c r="BJ11" s="641"/>
      <c r="BK11" s="641"/>
      <c r="BL11" s="641"/>
      <c r="BM11" s="641"/>
      <c r="BN11" s="642"/>
      <c r="BO11" s="677" t="s">
        <v>128</v>
      </c>
      <c r="BP11" s="677"/>
      <c r="BQ11" s="677"/>
      <c r="BR11" s="677"/>
      <c r="BS11" s="646" t="s">
        <v>232</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3</v>
      </c>
      <c r="CS11" s="641"/>
      <c r="CT11" s="641"/>
      <c r="CU11" s="641"/>
      <c r="CV11" s="641"/>
      <c r="CW11" s="641"/>
      <c r="CX11" s="641"/>
      <c r="CY11" s="642"/>
      <c r="CZ11" s="677">
        <v>0</v>
      </c>
      <c r="DA11" s="677"/>
      <c r="DB11" s="677"/>
      <c r="DC11" s="677"/>
      <c r="DD11" s="646" t="s">
        <v>128</v>
      </c>
      <c r="DE11" s="641"/>
      <c r="DF11" s="641"/>
      <c r="DG11" s="641"/>
      <c r="DH11" s="641"/>
      <c r="DI11" s="641"/>
      <c r="DJ11" s="641"/>
      <c r="DK11" s="641"/>
      <c r="DL11" s="641"/>
      <c r="DM11" s="641"/>
      <c r="DN11" s="641"/>
      <c r="DO11" s="641"/>
      <c r="DP11" s="642"/>
      <c r="DQ11" s="646">
        <v>3</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6979</v>
      </c>
      <c r="S12" s="641"/>
      <c r="T12" s="641"/>
      <c r="U12" s="641"/>
      <c r="V12" s="641"/>
      <c r="W12" s="641"/>
      <c r="X12" s="641"/>
      <c r="Y12" s="642"/>
      <c r="Z12" s="677">
        <v>0</v>
      </c>
      <c r="AA12" s="677"/>
      <c r="AB12" s="677"/>
      <c r="AC12" s="677"/>
      <c r="AD12" s="678">
        <v>6979</v>
      </c>
      <c r="AE12" s="678"/>
      <c r="AF12" s="678"/>
      <c r="AG12" s="678"/>
      <c r="AH12" s="678"/>
      <c r="AI12" s="678"/>
      <c r="AJ12" s="678"/>
      <c r="AK12" s="678"/>
      <c r="AL12" s="643">
        <v>0</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t="s">
        <v>232</v>
      </c>
      <c r="BH12" s="641"/>
      <c r="BI12" s="641"/>
      <c r="BJ12" s="641"/>
      <c r="BK12" s="641"/>
      <c r="BL12" s="641"/>
      <c r="BM12" s="641"/>
      <c r="BN12" s="642"/>
      <c r="BO12" s="677" t="s">
        <v>232</v>
      </c>
      <c r="BP12" s="677"/>
      <c r="BQ12" s="677"/>
      <c r="BR12" s="677"/>
      <c r="BS12" s="646" t="s">
        <v>128</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3728291</v>
      </c>
      <c r="CS12" s="641"/>
      <c r="CT12" s="641"/>
      <c r="CU12" s="641"/>
      <c r="CV12" s="641"/>
      <c r="CW12" s="641"/>
      <c r="CX12" s="641"/>
      <c r="CY12" s="642"/>
      <c r="CZ12" s="677">
        <v>2.5</v>
      </c>
      <c r="DA12" s="677"/>
      <c r="DB12" s="677"/>
      <c r="DC12" s="677"/>
      <c r="DD12" s="646">
        <v>11258</v>
      </c>
      <c r="DE12" s="641"/>
      <c r="DF12" s="641"/>
      <c r="DG12" s="641"/>
      <c r="DH12" s="641"/>
      <c r="DI12" s="641"/>
      <c r="DJ12" s="641"/>
      <c r="DK12" s="641"/>
      <c r="DL12" s="641"/>
      <c r="DM12" s="641"/>
      <c r="DN12" s="641"/>
      <c r="DO12" s="641"/>
      <c r="DP12" s="642"/>
      <c r="DQ12" s="646">
        <v>594871</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232</v>
      </c>
      <c r="AA13" s="677"/>
      <c r="AB13" s="677"/>
      <c r="AC13" s="677"/>
      <c r="AD13" s="678" t="s">
        <v>128</v>
      </c>
      <c r="AE13" s="678"/>
      <c r="AF13" s="678"/>
      <c r="AG13" s="678"/>
      <c r="AH13" s="678"/>
      <c r="AI13" s="678"/>
      <c r="AJ13" s="678"/>
      <c r="AK13" s="678"/>
      <c r="AL13" s="643" t="s">
        <v>128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t="s">
        <v>232</v>
      </c>
      <c r="BH13" s="641"/>
      <c r="BI13" s="641"/>
      <c r="BJ13" s="641"/>
      <c r="BK13" s="641"/>
      <c r="BL13" s="641"/>
      <c r="BM13" s="641"/>
      <c r="BN13" s="642"/>
      <c r="BO13" s="677" t="s">
        <v>128</v>
      </c>
      <c r="BP13" s="677"/>
      <c r="BQ13" s="677"/>
      <c r="BR13" s="677"/>
      <c r="BS13" s="646" t="s">
        <v>232</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11579948</v>
      </c>
      <c r="CS13" s="641"/>
      <c r="CT13" s="641"/>
      <c r="CU13" s="641"/>
      <c r="CV13" s="641"/>
      <c r="CW13" s="641"/>
      <c r="CX13" s="641"/>
      <c r="CY13" s="642"/>
      <c r="CZ13" s="677">
        <v>7.7</v>
      </c>
      <c r="DA13" s="677"/>
      <c r="DB13" s="677"/>
      <c r="DC13" s="677"/>
      <c r="DD13" s="646">
        <v>7166558</v>
      </c>
      <c r="DE13" s="641"/>
      <c r="DF13" s="641"/>
      <c r="DG13" s="641"/>
      <c r="DH13" s="641"/>
      <c r="DI13" s="641"/>
      <c r="DJ13" s="641"/>
      <c r="DK13" s="641"/>
      <c r="DL13" s="641"/>
      <c r="DM13" s="641"/>
      <c r="DN13" s="641"/>
      <c r="DO13" s="641"/>
      <c r="DP13" s="642"/>
      <c r="DQ13" s="646">
        <v>5974712</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135995</v>
      </c>
      <c r="S14" s="641"/>
      <c r="T14" s="641"/>
      <c r="U14" s="641"/>
      <c r="V14" s="641"/>
      <c r="W14" s="641"/>
      <c r="X14" s="641"/>
      <c r="Y14" s="642"/>
      <c r="Z14" s="677">
        <v>0.1</v>
      </c>
      <c r="AA14" s="677"/>
      <c r="AB14" s="677"/>
      <c r="AC14" s="677"/>
      <c r="AD14" s="678">
        <v>135995</v>
      </c>
      <c r="AE14" s="678"/>
      <c r="AF14" s="678"/>
      <c r="AG14" s="678"/>
      <c r="AH14" s="678"/>
      <c r="AI14" s="678"/>
      <c r="AJ14" s="678"/>
      <c r="AK14" s="678"/>
      <c r="AL14" s="643">
        <v>0.1</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126547</v>
      </c>
      <c r="BH14" s="641"/>
      <c r="BI14" s="641"/>
      <c r="BJ14" s="641"/>
      <c r="BK14" s="641"/>
      <c r="BL14" s="641"/>
      <c r="BM14" s="641"/>
      <c r="BN14" s="642"/>
      <c r="BO14" s="677">
        <v>0.4</v>
      </c>
      <c r="BP14" s="677"/>
      <c r="BQ14" s="677"/>
      <c r="BR14" s="677"/>
      <c r="BS14" s="646" t="s">
        <v>128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1210900</v>
      </c>
      <c r="CS14" s="641"/>
      <c r="CT14" s="641"/>
      <c r="CU14" s="641"/>
      <c r="CV14" s="641"/>
      <c r="CW14" s="641"/>
      <c r="CX14" s="641"/>
      <c r="CY14" s="642"/>
      <c r="CZ14" s="677">
        <v>0.8</v>
      </c>
      <c r="DA14" s="677"/>
      <c r="DB14" s="677"/>
      <c r="DC14" s="677"/>
      <c r="DD14" s="646">
        <v>608169</v>
      </c>
      <c r="DE14" s="641"/>
      <c r="DF14" s="641"/>
      <c r="DG14" s="641"/>
      <c r="DH14" s="641"/>
      <c r="DI14" s="641"/>
      <c r="DJ14" s="641"/>
      <c r="DK14" s="641"/>
      <c r="DL14" s="641"/>
      <c r="DM14" s="641"/>
      <c r="DN14" s="641"/>
      <c r="DO14" s="641"/>
      <c r="DP14" s="642"/>
      <c r="DQ14" s="646">
        <v>990990</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232</v>
      </c>
      <c r="AE15" s="678"/>
      <c r="AF15" s="678"/>
      <c r="AG15" s="678"/>
      <c r="AH15" s="678"/>
      <c r="AI15" s="678"/>
      <c r="AJ15" s="678"/>
      <c r="AK15" s="678"/>
      <c r="AL15" s="643" t="s">
        <v>232</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2100575</v>
      </c>
      <c r="BH15" s="641"/>
      <c r="BI15" s="641"/>
      <c r="BJ15" s="641"/>
      <c r="BK15" s="641"/>
      <c r="BL15" s="641"/>
      <c r="BM15" s="641"/>
      <c r="BN15" s="642"/>
      <c r="BO15" s="677">
        <v>7</v>
      </c>
      <c r="BP15" s="677"/>
      <c r="BQ15" s="677"/>
      <c r="BR15" s="677"/>
      <c r="BS15" s="646" t="s">
        <v>232</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24543268</v>
      </c>
      <c r="CS15" s="641"/>
      <c r="CT15" s="641"/>
      <c r="CU15" s="641"/>
      <c r="CV15" s="641"/>
      <c r="CW15" s="641"/>
      <c r="CX15" s="641"/>
      <c r="CY15" s="642"/>
      <c r="CZ15" s="677">
        <v>16.3</v>
      </c>
      <c r="DA15" s="677"/>
      <c r="DB15" s="677"/>
      <c r="DC15" s="677"/>
      <c r="DD15" s="646">
        <v>7396494</v>
      </c>
      <c r="DE15" s="641"/>
      <c r="DF15" s="641"/>
      <c r="DG15" s="641"/>
      <c r="DH15" s="641"/>
      <c r="DI15" s="641"/>
      <c r="DJ15" s="641"/>
      <c r="DK15" s="641"/>
      <c r="DL15" s="641"/>
      <c r="DM15" s="641"/>
      <c r="DN15" s="641"/>
      <c r="DO15" s="641"/>
      <c r="DP15" s="642"/>
      <c r="DQ15" s="646">
        <v>18372748</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48053</v>
      </c>
      <c r="S16" s="641"/>
      <c r="T16" s="641"/>
      <c r="U16" s="641"/>
      <c r="V16" s="641"/>
      <c r="W16" s="641"/>
      <c r="X16" s="641"/>
      <c r="Y16" s="642"/>
      <c r="Z16" s="677">
        <v>0</v>
      </c>
      <c r="AA16" s="677"/>
      <c r="AB16" s="677"/>
      <c r="AC16" s="677"/>
      <c r="AD16" s="678">
        <v>48053</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232</v>
      </c>
      <c r="BH16" s="641"/>
      <c r="BI16" s="641"/>
      <c r="BJ16" s="641"/>
      <c r="BK16" s="641"/>
      <c r="BL16" s="641"/>
      <c r="BM16" s="641"/>
      <c r="BN16" s="642"/>
      <c r="BO16" s="677" t="s">
        <v>232</v>
      </c>
      <c r="BP16" s="677"/>
      <c r="BQ16" s="677"/>
      <c r="BR16" s="677"/>
      <c r="BS16" s="646" t="s">
        <v>232</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166741</v>
      </c>
      <c r="CS16" s="641"/>
      <c r="CT16" s="641"/>
      <c r="CU16" s="641"/>
      <c r="CV16" s="641"/>
      <c r="CW16" s="641"/>
      <c r="CX16" s="641"/>
      <c r="CY16" s="642"/>
      <c r="CZ16" s="677">
        <v>0.1</v>
      </c>
      <c r="DA16" s="677"/>
      <c r="DB16" s="677"/>
      <c r="DC16" s="677"/>
      <c r="DD16" s="646" t="s">
        <v>145</v>
      </c>
      <c r="DE16" s="641"/>
      <c r="DF16" s="641"/>
      <c r="DG16" s="641"/>
      <c r="DH16" s="641"/>
      <c r="DI16" s="641"/>
      <c r="DJ16" s="641"/>
      <c r="DK16" s="641"/>
      <c r="DL16" s="641"/>
      <c r="DM16" s="641"/>
      <c r="DN16" s="641"/>
      <c r="DO16" s="641"/>
      <c r="DP16" s="642"/>
      <c r="DQ16" s="646">
        <v>164741</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1033096</v>
      </c>
      <c r="S17" s="641"/>
      <c r="T17" s="641"/>
      <c r="U17" s="641"/>
      <c r="V17" s="641"/>
      <c r="W17" s="641"/>
      <c r="X17" s="641"/>
      <c r="Y17" s="642"/>
      <c r="Z17" s="677">
        <v>0.7</v>
      </c>
      <c r="AA17" s="677"/>
      <c r="AB17" s="677"/>
      <c r="AC17" s="677"/>
      <c r="AD17" s="678">
        <v>1033096</v>
      </c>
      <c r="AE17" s="678"/>
      <c r="AF17" s="678"/>
      <c r="AG17" s="678"/>
      <c r="AH17" s="678"/>
      <c r="AI17" s="678"/>
      <c r="AJ17" s="678"/>
      <c r="AK17" s="678"/>
      <c r="AL17" s="643">
        <v>1.1000000000000001</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232</v>
      </c>
      <c r="BP17" s="677"/>
      <c r="BQ17" s="677"/>
      <c r="BR17" s="677"/>
      <c r="BS17" s="646" t="s">
        <v>145</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3298441</v>
      </c>
      <c r="CS17" s="641"/>
      <c r="CT17" s="641"/>
      <c r="CU17" s="641"/>
      <c r="CV17" s="641"/>
      <c r="CW17" s="641"/>
      <c r="CX17" s="641"/>
      <c r="CY17" s="642"/>
      <c r="CZ17" s="677">
        <v>2.2000000000000002</v>
      </c>
      <c r="DA17" s="677"/>
      <c r="DB17" s="677"/>
      <c r="DC17" s="677"/>
      <c r="DD17" s="646" t="s">
        <v>232</v>
      </c>
      <c r="DE17" s="641"/>
      <c r="DF17" s="641"/>
      <c r="DG17" s="641"/>
      <c r="DH17" s="641"/>
      <c r="DI17" s="641"/>
      <c r="DJ17" s="641"/>
      <c r="DK17" s="641"/>
      <c r="DL17" s="641"/>
      <c r="DM17" s="641"/>
      <c r="DN17" s="641"/>
      <c r="DO17" s="641"/>
      <c r="DP17" s="642"/>
      <c r="DQ17" s="646">
        <v>3298441</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239471</v>
      </c>
      <c r="S18" s="641"/>
      <c r="T18" s="641"/>
      <c r="U18" s="641"/>
      <c r="V18" s="641"/>
      <c r="W18" s="641"/>
      <c r="X18" s="641"/>
      <c r="Y18" s="642"/>
      <c r="Z18" s="677">
        <v>0.2</v>
      </c>
      <c r="AA18" s="677"/>
      <c r="AB18" s="677"/>
      <c r="AC18" s="677"/>
      <c r="AD18" s="678">
        <v>239471</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145</v>
      </c>
      <c r="BP18" s="677"/>
      <c r="BQ18" s="677"/>
      <c r="BR18" s="677"/>
      <c r="BS18" s="646" t="s">
        <v>128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232</v>
      </c>
      <c r="CS18" s="641"/>
      <c r="CT18" s="641"/>
      <c r="CU18" s="641"/>
      <c r="CV18" s="641"/>
      <c r="CW18" s="641"/>
      <c r="CX18" s="641"/>
      <c r="CY18" s="642"/>
      <c r="CZ18" s="677" t="s">
        <v>232</v>
      </c>
      <c r="DA18" s="677"/>
      <c r="DB18" s="677"/>
      <c r="DC18" s="677"/>
      <c r="DD18" s="646" t="s">
        <v>232</v>
      </c>
      <c r="DE18" s="641"/>
      <c r="DF18" s="641"/>
      <c r="DG18" s="641"/>
      <c r="DH18" s="641"/>
      <c r="DI18" s="641"/>
      <c r="DJ18" s="641"/>
      <c r="DK18" s="641"/>
      <c r="DL18" s="641"/>
      <c r="DM18" s="641"/>
      <c r="DN18" s="641"/>
      <c r="DO18" s="641"/>
      <c r="DP18" s="642"/>
      <c r="DQ18" s="646" t="s">
        <v>145</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23111</v>
      </c>
      <c r="S19" s="641"/>
      <c r="T19" s="641"/>
      <c r="U19" s="641"/>
      <c r="V19" s="641"/>
      <c r="W19" s="641"/>
      <c r="X19" s="641"/>
      <c r="Y19" s="642"/>
      <c r="Z19" s="677">
        <v>0</v>
      </c>
      <c r="AA19" s="677"/>
      <c r="AB19" s="677"/>
      <c r="AC19" s="677"/>
      <c r="AD19" s="678">
        <v>23111</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t="s">
        <v>128</v>
      </c>
      <c r="BH19" s="641"/>
      <c r="BI19" s="641"/>
      <c r="BJ19" s="641"/>
      <c r="BK19" s="641"/>
      <c r="BL19" s="641"/>
      <c r="BM19" s="641"/>
      <c r="BN19" s="642"/>
      <c r="BO19" s="677" t="s">
        <v>232</v>
      </c>
      <c r="BP19" s="677"/>
      <c r="BQ19" s="677"/>
      <c r="BR19" s="677"/>
      <c r="BS19" s="646" t="s">
        <v>232</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232</v>
      </c>
      <c r="CS19" s="641"/>
      <c r="CT19" s="641"/>
      <c r="CU19" s="641"/>
      <c r="CV19" s="641"/>
      <c r="CW19" s="641"/>
      <c r="CX19" s="641"/>
      <c r="CY19" s="642"/>
      <c r="CZ19" s="677" t="s">
        <v>232</v>
      </c>
      <c r="DA19" s="677"/>
      <c r="DB19" s="677"/>
      <c r="DC19" s="677"/>
      <c r="DD19" s="646" t="s">
        <v>232</v>
      </c>
      <c r="DE19" s="641"/>
      <c r="DF19" s="641"/>
      <c r="DG19" s="641"/>
      <c r="DH19" s="641"/>
      <c r="DI19" s="641"/>
      <c r="DJ19" s="641"/>
      <c r="DK19" s="641"/>
      <c r="DL19" s="641"/>
      <c r="DM19" s="641"/>
      <c r="DN19" s="641"/>
      <c r="DO19" s="641"/>
      <c r="DP19" s="642"/>
      <c r="DQ19" s="646" t="s">
        <v>145</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1374</v>
      </c>
      <c r="S20" s="641"/>
      <c r="T20" s="641"/>
      <c r="U20" s="641"/>
      <c r="V20" s="641"/>
      <c r="W20" s="641"/>
      <c r="X20" s="641"/>
      <c r="Y20" s="642"/>
      <c r="Z20" s="677">
        <v>0</v>
      </c>
      <c r="AA20" s="677"/>
      <c r="AB20" s="677"/>
      <c r="AC20" s="677"/>
      <c r="AD20" s="678">
        <v>1374</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t="s">
        <v>128</v>
      </c>
      <c r="BH20" s="641"/>
      <c r="BI20" s="641"/>
      <c r="BJ20" s="641"/>
      <c r="BK20" s="641"/>
      <c r="BL20" s="641"/>
      <c r="BM20" s="641"/>
      <c r="BN20" s="642"/>
      <c r="BO20" s="677" t="s">
        <v>128</v>
      </c>
      <c r="BP20" s="677"/>
      <c r="BQ20" s="677"/>
      <c r="BR20" s="677"/>
      <c r="BS20" s="646" t="s">
        <v>128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150982821</v>
      </c>
      <c r="CS20" s="641"/>
      <c r="CT20" s="641"/>
      <c r="CU20" s="641"/>
      <c r="CV20" s="641"/>
      <c r="CW20" s="641"/>
      <c r="CX20" s="641"/>
      <c r="CY20" s="642"/>
      <c r="CZ20" s="677">
        <v>100</v>
      </c>
      <c r="DA20" s="677"/>
      <c r="DB20" s="677"/>
      <c r="DC20" s="677"/>
      <c r="DD20" s="646">
        <v>18793493</v>
      </c>
      <c r="DE20" s="641"/>
      <c r="DF20" s="641"/>
      <c r="DG20" s="641"/>
      <c r="DH20" s="641"/>
      <c r="DI20" s="641"/>
      <c r="DJ20" s="641"/>
      <c r="DK20" s="641"/>
      <c r="DL20" s="641"/>
      <c r="DM20" s="641"/>
      <c r="DN20" s="641"/>
      <c r="DO20" s="641"/>
      <c r="DP20" s="642"/>
      <c r="DQ20" s="646">
        <v>97980804</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769140</v>
      </c>
      <c r="S21" s="641"/>
      <c r="T21" s="641"/>
      <c r="U21" s="641"/>
      <c r="V21" s="641"/>
      <c r="W21" s="641"/>
      <c r="X21" s="641"/>
      <c r="Y21" s="642"/>
      <c r="Z21" s="677">
        <v>0.5</v>
      </c>
      <c r="AA21" s="677"/>
      <c r="AB21" s="677"/>
      <c r="AC21" s="677"/>
      <c r="AD21" s="678">
        <v>769140</v>
      </c>
      <c r="AE21" s="678"/>
      <c r="AF21" s="678"/>
      <c r="AG21" s="678"/>
      <c r="AH21" s="678"/>
      <c r="AI21" s="678"/>
      <c r="AJ21" s="678"/>
      <c r="AK21" s="678"/>
      <c r="AL21" s="643">
        <v>0.8</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t="s">
        <v>128</v>
      </c>
      <c r="BH21" s="641"/>
      <c r="BI21" s="641"/>
      <c r="BJ21" s="641"/>
      <c r="BK21" s="641"/>
      <c r="BL21" s="641"/>
      <c r="BM21" s="641"/>
      <c r="BN21" s="642"/>
      <c r="BO21" s="677" t="s">
        <v>145</v>
      </c>
      <c r="BP21" s="677"/>
      <c r="BQ21" s="677"/>
      <c r="BR21" s="677"/>
      <c r="BS21" s="646" t="s">
        <v>232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t="s">
        <v>232</v>
      </c>
      <c r="S22" s="641"/>
      <c r="T22" s="641"/>
      <c r="U22" s="641"/>
      <c r="V22" s="641"/>
      <c r="W22" s="641"/>
      <c r="X22" s="641"/>
      <c r="Y22" s="642"/>
      <c r="Z22" s="677" t="s">
        <v>128</v>
      </c>
      <c r="AA22" s="677"/>
      <c r="AB22" s="677"/>
      <c r="AC22" s="677"/>
      <c r="AD22" s="678" t="s">
        <v>145</v>
      </c>
      <c r="AE22" s="678"/>
      <c r="AF22" s="678"/>
      <c r="AG22" s="678"/>
      <c r="AH22" s="678"/>
      <c r="AI22" s="678"/>
      <c r="AJ22" s="678"/>
      <c r="AK22" s="678"/>
      <c r="AL22" s="643" t="s">
        <v>128</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232</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t="s">
        <v>128</v>
      </c>
      <c r="S23" s="641"/>
      <c r="T23" s="641"/>
      <c r="U23" s="641"/>
      <c r="V23" s="641"/>
      <c r="W23" s="641"/>
      <c r="X23" s="641"/>
      <c r="Y23" s="642"/>
      <c r="Z23" s="677" t="s">
        <v>128</v>
      </c>
      <c r="AA23" s="677"/>
      <c r="AB23" s="677"/>
      <c r="AC23" s="677"/>
      <c r="AD23" s="678" t="s">
        <v>232</v>
      </c>
      <c r="AE23" s="678"/>
      <c r="AF23" s="678"/>
      <c r="AG23" s="678"/>
      <c r="AH23" s="678"/>
      <c r="AI23" s="678"/>
      <c r="AJ23" s="678"/>
      <c r="AK23" s="678"/>
      <c r="AL23" s="643" t="s">
        <v>232</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t="s">
        <v>232</v>
      </c>
      <c r="BH23" s="641"/>
      <c r="BI23" s="641"/>
      <c r="BJ23" s="641"/>
      <c r="BK23" s="641"/>
      <c r="BL23" s="641"/>
      <c r="BM23" s="641"/>
      <c r="BN23" s="642"/>
      <c r="BO23" s="677" t="s">
        <v>232</v>
      </c>
      <c r="BP23" s="677"/>
      <c r="BQ23" s="677"/>
      <c r="BR23" s="677"/>
      <c r="BS23" s="646" t="s">
        <v>232</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t="s">
        <v>128</v>
      </c>
      <c r="S24" s="641"/>
      <c r="T24" s="641"/>
      <c r="U24" s="641"/>
      <c r="V24" s="641"/>
      <c r="W24" s="641"/>
      <c r="X24" s="641"/>
      <c r="Y24" s="642"/>
      <c r="Z24" s="677" t="s">
        <v>232</v>
      </c>
      <c r="AA24" s="677"/>
      <c r="AB24" s="677"/>
      <c r="AC24" s="677"/>
      <c r="AD24" s="678" t="s">
        <v>145</v>
      </c>
      <c r="AE24" s="678"/>
      <c r="AF24" s="678"/>
      <c r="AG24" s="678"/>
      <c r="AH24" s="678"/>
      <c r="AI24" s="678"/>
      <c r="AJ24" s="678"/>
      <c r="AK24" s="678"/>
      <c r="AL24" s="643" t="s">
        <v>128</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232</v>
      </c>
      <c r="BH24" s="641"/>
      <c r="BI24" s="641"/>
      <c r="BJ24" s="641"/>
      <c r="BK24" s="641"/>
      <c r="BL24" s="641"/>
      <c r="BM24" s="641"/>
      <c r="BN24" s="642"/>
      <c r="BO24" s="677" t="s">
        <v>145</v>
      </c>
      <c r="BP24" s="677"/>
      <c r="BQ24" s="677"/>
      <c r="BR24" s="677"/>
      <c r="BS24" s="646" t="s">
        <v>128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76582373</v>
      </c>
      <c r="CS24" s="696"/>
      <c r="CT24" s="696"/>
      <c r="CU24" s="696"/>
      <c r="CV24" s="696"/>
      <c r="CW24" s="696"/>
      <c r="CX24" s="696"/>
      <c r="CY24" s="739"/>
      <c r="CZ24" s="740">
        <v>50.7</v>
      </c>
      <c r="DA24" s="711"/>
      <c r="DB24" s="711"/>
      <c r="DC24" s="743"/>
      <c r="DD24" s="738">
        <v>45501604</v>
      </c>
      <c r="DE24" s="696"/>
      <c r="DF24" s="696"/>
      <c r="DG24" s="696"/>
      <c r="DH24" s="696"/>
      <c r="DI24" s="696"/>
      <c r="DJ24" s="696"/>
      <c r="DK24" s="739"/>
      <c r="DL24" s="738">
        <v>45305734</v>
      </c>
      <c r="DM24" s="696"/>
      <c r="DN24" s="696"/>
      <c r="DO24" s="696"/>
      <c r="DP24" s="696"/>
      <c r="DQ24" s="696"/>
      <c r="DR24" s="696"/>
      <c r="DS24" s="696"/>
      <c r="DT24" s="696"/>
      <c r="DU24" s="696"/>
      <c r="DV24" s="739"/>
      <c r="DW24" s="740">
        <v>48.5</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232</v>
      </c>
      <c r="AA25" s="677"/>
      <c r="AB25" s="677"/>
      <c r="AC25" s="677"/>
      <c r="AD25" s="678" t="s">
        <v>145</v>
      </c>
      <c r="AE25" s="678"/>
      <c r="AF25" s="678"/>
      <c r="AG25" s="678"/>
      <c r="AH25" s="678"/>
      <c r="AI25" s="678"/>
      <c r="AJ25" s="678"/>
      <c r="AK25" s="678"/>
      <c r="AL25" s="643" t="s">
        <v>232</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145</v>
      </c>
      <c r="BH25" s="641"/>
      <c r="BI25" s="641"/>
      <c r="BJ25" s="641"/>
      <c r="BK25" s="641"/>
      <c r="BL25" s="641"/>
      <c r="BM25" s="641"/>
      <c r="BN25" s="642"/>
      <c r="BO25" s="677" t="s">
        <v>145</v>
      </c>
      <c r="BP25" s="677"/>
      <c r="BQ25" s="677"/>
      <c r="BR25" s="677"/>
      <c r="BS25" s="646" t="s">
        <v>128</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23971902</v>
      </c>
      <c r="CS25" s="659"/>
      <c r="CT25" s="659"/>
      <c r="CU25" s="659"/>
      <c r="CV25" s="659"/>
      <c r="CW25" s="659"/>
      <c r="CX25" s="659"/>
      <c r="CY25" s="660"/>
      <c r="CZ25" s="643">
        <v>15.9</v>
      </c>
      <c r="DA25" s="661"/>
      <c r="DB25" s="661"/>
      <c r="DC25" s="662"/>
      <c r="DD25" s="646">
        <v>22384066</v>
      </c>
      <c r="DE25" s="659"/>
      <c r="DF25" s="659"/>
      <c r="DG25" s="659"/>
      <c r="DH25" s="659"/>
      <c r="DI25" s="659"/>
      <c r="DJ25" s="659"/>
      <c r="DK25" s="660"/>
      <c r="DL25" s="646">
        <v>22214965</v>
      </c>
      <c r="DM25" s="659"/>
      <c r="DN25" s="659"/>
      <c r="DO25" s="659"/>
      <c r="DP25" s="659"/>
      <c r="DQ25" s="659"/>
      <c r="DR25" s="659"/>
      <c r="DS25" s="659"/>
      <c r="DT25" s="659"/>
      <c r="DU25" s="659"/>
      <c r="DV25" s="660"/>
      <c r="DW25" s="643">
        <v>23.8</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38563992</v>
      </c>
      <c r="S26" s="641"/>
      <c r="T26" s="641"/>
      <c r="U26" s="641"/>
      <c r="V26" s="641"/>
      <c r="W26" s="641"/>
      <c r="X26" s="641"/>
      <c r="Y26" s="642"/>
      <c r="Z26" s="677">
        <v>24.8</v>
      </c>
      <c r="AA26" s="677"/>
      <c r="AB26" s="677"/>
      <c r="AC26" s="677"/>
      <c r="AD26" s="678">
        <v>38563992</v>
      </c>
      <c r="AE26" s="678"/>
      <c r="AF26" s="678"/>
      <c r="AG26" s="678"/>
      <c r="AH26" s="678"/>
      <c r="AI26" s="678"/>
      <c r="AJ26" s="678"/>
      <c r="AK26" s="678"/>
      <c r="AL26" s="643">
        <v>41.3</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232</v>
      </c>
      <c r="BH26" s="641"/>
      <c r="BI26" s="641"/>
      <c r="BJ26" s="641"/>
      <c r="BK26" s="641"/>
      <c r="BL26" s="641"/>
      <c r="BM26" s="641"/>
      <c r="BN26" s="642"/>
      <c r="BO26" s="677" t="s">
        <v>232</v>
      </c>
      <c r="BP26" s="677"/>
      <c r="BQ26" s="677"/>
      <c r="BR26" s="677"/>
      <c r="BS26" s="646" t="s">
        <v>232</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16709302</v>
      </c>
      <c r="CS26" s="641"/>
      <c r="CT26" s="641"/>
      <c r="CU26" s="641"/>
      <c r="CV26" s="641"/>
      <c r="CW26" s="641"/>
      <c r="CX26" s="641"/>
      <c r="CY26" s="642"/>
      <c r="CZ26" s="643">
        <v>11.1</v>
      </c>
      <c r="DA26" s="661"/>
      <c r="DB26" s="661"/>
      <c r="DC26" s="662"/>
      <c r="DD26" s="646">
        <v>15388008</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23347</v>
      </c>
      <c r="S27" s="641"/>
      <c r="T27" s="641"/>
      <c r="U27" s="641"/>
      <c r="V27" s="641"/>
      <c r="W27" s="641"/>
      <c r="X27" s="641"/>
      <c r="Y27" s="642"/>
      <c r="Z27" s="677">
        <v>0</v>
      </c>
      <c r="AA27" s="677"/>
      <c r="AB27" s="677"/>
      <c r="AC27" s="677"/>
      <c r="AD27" s="678">
        <v>23347</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30218814</v>
      </c>
      <c r="BH27" s="641"/>
      <c r="BI27" s="641"/>
      <c r="BJ27" s="641"/>
      <c r="BK27" s="641"/>
      <c r="BL27" s="641"/>
      <c r="BM27" s="641"/>
      <c r="BN27" s="642"/>
      <c r="BO27" s="677">
        <v>100</v>
      </c>
      <c r="BP27" s="677"/>
      <c r="BQ27" s="677"/>
      <c r="BR27" s="677"/>
      <c r="BS27" s="646" t="s">
        <v>232</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49316837</v>
      </c>
      <c r="CS27" s="659"/>
      <c r="CT27" s="659"/>
      <c r="CU27" s="659"/>
      <c r="CV27" s="659"/>
      <c r="CW27" s="659"/>
      <c r="CX27" s="659"/>
      <c r="CY27" s="660"/>
      <c r="CZ27" s="643">
        <v>32.700000000000003</v>
      </c>
      <c r="DA27" s="661"/>
      <c r="DB27" s="661"/>
      <c r="DC27" s="662"/>
      <c r="DD27" s="646">
        <v>19823904</v>
      </c>
      <c r="DE27" s="659"/>
      <c r="DF27" s="659"/>
      <c r="DG27" s="659"/>
      <c r="DH27" s="659"/>
      <c r="DI27" s="659"/>
      <c r="DJ27" s="659"/>
      <c r="DK27" s="660"/>
      <c r="DL27" s="646">
        <v>19797135</v>
      </c>
      <c r="DM27" s="659"/>
      <c r="DN27" s="659"/>
      <c r="DO27" s="659"/>
      <c r="DP27" s="659"/>
      <c r="DQ27" s="659"/>
      <c r="DR27" s="659"/>
      <c r="DS27" s="659"/>
      <c r="DT27" s="659"/>
      <c r="DU27" s="659"/>
      <c r="DV27" s="660"/>
      <c r="DW27" s="643">
        <v>21.2</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1749251</v>
      </c>
      <c r="S28" s="641"/>
      <c r="T28" s="641"/>
      <c r="U28" s="641"/>
      <c r="V28" s="641"/>
      <c r="W28" s="641"/>
      <c r="X28" s="641"/>
      <c r="Y28" s="642"/>
      <c r="Z28" s="677">
        <v>1.1000000000000001</v>
      </c>
      <c r="AA28" s="677"/>
      <c r="AB28" s="677"/>
      <c r="AC28" s="677"/>
      <c r="AD28" s="678" t="s">
        <v>232</v>
      </c>
      <c r="AE28" s="678"/>
      <c r="AF28" s="678"/>
      <c r="AG28" s="678"/>
      <c r="AH28" s="678"/>
      <c r="AI28" s="678"/>
      <c r="AJ28" s="678"/>
      <c r="AK28" s="678"/>
      <c r="AL28" s="643" t="s">
        <v>232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3293634</v>
      </c>
      <c r="CS28" s="641"/>
      <c r="CT28" s="641"/>
      <c r="CU28" s="641"/>
      <c r="CV28" s="641"/>
      <c r="CW28" s="641"/>
      <c r="CX28" s="641"/>
      <c r="CY28" s="642"/>
      <c r="CZ28" s="643">
        <v>2.2000000000000002</v>
      </c>
      <c r="DA28" s="661"/>
      <c r="DB28" s="661"/>
      <c r="DC28" s="662"/>
      <c r="DD28" s="646">
        <v>3293634</v>
      </c>
      <c r="DE28" s="641"/>
      <c r="DF28" s="641"/>
      <c r="DG28" s="641"/>
      <c r="DH28" s="641"/>
      <c r="DI28" s="641"/>
      <c r="DJ28" s="641"/>
      <c r="DK28" s="642"/>
      <c r="DL28" s="646">
        <v>3293634</v>
      </c>
      <c r="DM28" s="641"/>
      <c r="DN28" s="641"/>
      <c r="DO28" s="641"/>
      <c r="DP28" s="641"/>
      <c r="DQ28" s="641"/>
      <c r="DR28" s="641"/>
      <c r="DS28" s="641"/>
      <c r="DT28" s="641"/>
      <c r="DU28" s="641"/>
      <c r="DV28" s="642"/>
      <c r="DW28" s="643">
        <v>3.5</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2647937</v>
      </c>
      <c r="S29" s="641"/>
      <c r="T29" s="641"/>
      <c r="U29" s="641"/>
      <c r="V29" s="641"/>
      <c r="W29" s="641"/>
      <c r="X29" s="641"/>
      <c r="Y29" s="642"/>
      <c r="Z29" s="677">
        <v>1.7</v>
      </c>
      <c r="AA29" s="677"/>
      <c r="AB29" s="677"/>
      <c r="AC29" s="677"/>
      <c r="AD29" s="678">
        <v>1101305</v>
      </c>
      <c r="AE29" s="678"/>
      <c r="AF29" s="678"/>
      <c r="AG29" s="678"/>
      <c r="AH29" s="678"/>
      <c r="AI29" s="678"/>
      <c r="AJ29" s="678"/>
      <c r="AK29" s="678"/>
      <c r="AL29" s="643">
        <v>1.2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3293634</v>
      </c>
      <c r="CS29" s="659"/>
      <c r="CT29" s="659"/>
      <c r="CU29" s="659"/>
      <c r="CV29" s="659"/>
      <c r="CW29" s="659"/>
      <c r="CX29" s="659"/>
      <c r="CY29" s="660"/>
      <c r="CZ29" s="643">
        <v>2.2000000000000002</v>
      </c>
      <c r="DA29" s="661"/>
      <c r="DB29" s="661"/>
      <c r="DC29" s="662"/>
      <c r="DD29" s="646">
        <v>3293634</v>
      </c>
      <c r="DE29" s="659"/>
      <c r="DF29" s="659"/>
      <c r="DG29" s="659"/>
      <c r="DH29" s="659"/>
      <c r="DI29" s="659"/>
      <c r="DJ29" s="659"/>
      <c r="DK29" s="660"/>
      <c r="DL29" s="646">
        <v>3293634</v>
      </c>
      <c r="DM29" s="659"/>
      <c r="DN29" s="659"/>
      <c r="DO29" s="659"/>
      <c r="DP29" s="659"/>
      <c r="DQ29" s="659"/>
      <c r="DR29" s="659"/>
      <c r="DS29" s="659"/>
      <c r="DT29" s="659"/>
      <c r="DU29" s="659"/>
      <c r="DV29" s="660"/>
      <c r="DW29" s="643">
        <v>3.5</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563510</v>
      </c>
      <c r="S30" s="641"/>
      <c r="T30" s="641"/>
      <c r="U30" s="641"/>
      <c r="V30" s="641"/>
      <c r="W30" s="641"/>
      <c r="X30" s="641"/>
      <c r="Y30" s="642"/>
      <c r="Z30" s="677">
        <v>0.4</v>
      </c>
      <c r="AA30" s="677"/>
      <c r="AB30" s="677"/>
      <c r="AC30" s="677"/>
      <c r="AD30" s="678" t="s">
        <v>145</v>
      </c>
      <c r="AE30" s="678"/>
      <c r="AF30" s="678"/>
      <c r="AG30" s="678"/>
      <c r="AH30" s="678"/>
      <c r="AI30" s="678"/>
      <c r="AJ30" s="678"/>
      <c r="AK30" s="678"/>
      <c r="AL30" s="643" t="s">
        <v>232</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3146156</v>
      </c>
      <c r="CS30" s="641"/>
      <c r="CT30" s="641"/>
      <c r="CU30" s="641"/>
      <c r="CV30" s="641"/>
      <c r="CW30" s="641"/>
      <c r="CX30" s="641"/>
      <c r="CY30" s="642"/>
      <c r="CZ30" s="643">
        <v>2.1</v>
      </c>
      <c r="DA30" s="661"/>
      <c r="DB30" s="661"/>
      <c r="DC30" s="662"/>
      <c r="DD30" s="646">
        <v>3146156</v>
      </c>
      <c r="DE30" s="641"/>
      <c r="DF30" s="641"/>
      <c r="DG30" s="641"/>
      <c r="DH30" s="641"/>
      <c r="DI30" s="641"/>
      <c r="DJ30" s="641"/>
      <c r="DK30" s="642"/>
      <c r="DL30" s="646">
        <v>3146156</v>
      </c>
      <c r="DM30" s="641"/>
      <c r="DN30" s="641"/>
      <c r="DO30" s="641"/>
      <c r="DP30" s="641"/>
      <c r="DQ30" s="641"/>
      <c r="DR30" s="641"/>
      <c r="DS30" s="641"/>
      <c r="DT30" s="641"/>
      <c r="DU30" s="641"/>
      <c r="DV30" s="642"/>
      <c r="DW30" s="643">
        <v>3.4</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28436330</v>
      </c>
      <c r="S31" s="641"/>
      <c r="T31" s="641"/>
      <c r="U31" s="641"/>
      <c r="V31" s="641"/>
      <c r="W31" s="641"/>
      <c r="X31" s="641"/>
      <c r="Y31" s="642"/>
      <c r="Z31" s="677">
        <v>18.3</v>
      </c>
      <c r="AA31" s="677"/>
      <c r="AB31" s="677"/>
      <c r="AC31" s="677"/>
      <c r="AD31" s="678" t="s">
        <v>232</v>
      </c>
      <c r="AE31" s="678"/>
      <c r="AF31" s="678"/>
      <c r="AG31" s="678"/>
      <c r="AH31" s="678"/>
      <c r="AI31" s="678"/>
      <c r="AJ31" s="678"/>
      <c r="AK31" s="678"/>
      <c r="AL31" s="643" t="s">
        <v>145</v>
      </c>
      <c r="AM31" s="644"/>
      <c r="AN31" s="644"/>
      <c r="AO31" s="679"/>
      <c r="AP31" s="716" t="s">
        <v>310</v>
      </c>
      <c r="AQ31" s="717"/>
      <c r="AR31" s="717"/>
      <c r="AS31" s="717"/>
      <c r="AT31" s="722" t="s">
        <v>311</v>
      </c>
      <c r="AU31" s="231"/>
      <c r="AV31" s="231"/>
      <c r="AW31" s="231"/>
      <c r="AX31" s="706" t="s">
        <v>186</v>
      </c>
      <c r="AY31" s="707"/>
      <c r="AZ31" s="707"/>
      <c r="BA31" s="707"/>
      <c r="BB31" s="707"/>
      <c r="BC31" s="707"/>
      <c r="BD31" s="707"/>
      <c r="BE31" s="707"/>
      <c r="BF31" s="708"/>
      <c r="BG31" s="709">
        <v>98.8</v>
      </c>
      <c r="BH31" s="710"/>
      <c r="BI31" s="710"/>
      <c r="BJ31" s="710"/>
      <c r="BK31" s="710"/>
      <c r="BL31" s="710"/>
      <c r="BM31" s="711">
        <v>98.1</v>
      </c>
      <c r="BN31" s="710"/>
      <c r="BO31" s="710"/>
      <c r="BP31" s="710"/>
      <c r="BQ31" s="712"/>
      <c r="BR31" s="709">
        <v>98.9</v>
      </c>
      <c r="BS31" s="710"/>
      <c r="BT31" s="710"/>
      <c r="BU31" s="710"/>
      <c r="BV31" s="710"/>
      <c r="BW31" s="710"/>
      <c r="BX31" s="711">
        <v>97.8</v>
      </c>
      <c r="BY31" s="710"/>
      <c r="BZ31" s="710"/>
      <c r="CA31" s="710"/>
      <c r="CB31" s="712"/>
      <c r="CD31" s="727"/>
      <c r="CE31" s="728"/>
      <c r="CF31" s="673" t="s">
        <v>312</v>
      </c>
      <c r="CG31" s="674"/>
      <c r="CH31" s="674"/>
      <c r="CI31" s="674"/>
      <c r="CJ31" s="674"/>
      <c r="CK31" s="674"/>
      <c r="CL31" s="674"/>
      <c r="CM31" s="674"/>
      <c r="CN31" s="674"/>
      <c r="CO31" s="674"/>
      <c r="CP31" s="674"/>
      <c r="CQ31" s="675"/>
      <c r="CR31" s="640">
        <v>147478</v>
      </c>
      <c r="CS31" s="659"/>
      <c r="CT31" s="659"/>
      <c r="CU31" s="659"/>
      <c r="CV31" s="659"/>
      <c r="CW31" s="659"/>
      <c r="CX31" s="659"/>
      <c r="CY31" s="660"/>
      <c r="CZ31" s="643">
        <v>0.1</v>
      </c>
      <c r="DA31" s="661"/>
      <c r="DB31" s="661"/>
      <c r="DC31" s="662"/>
      <c r="DD31" s="646">
        <v>147478</v>
      </c>
      <c r="DE31" s="659"/>
      <c r="DF31" s="659"/>
      <c r="DG31" s="659"/>
      <c r="DH31" s="659"/>
      <c r="DI31" s="659"/>
      <c r="DJ31" s="659"/>
      <c r="DK31" s="660"/>
      <c r="DL31" s="646">
        <v>147478</v>
      </c>
      <c r="DM31" s="659"/>
      <c r="DN31" s="659"/>
      <c r="DO31" s="659"/>
      <c r="DP31" s="659"/>
      <c r="DQ31" s="659"/>
      <c r="DR31" s="659"/>
      <c r="DS31" s="659"/>
      <c r="DT31" s="659"/>
      <c r="DU31" s="659"/>
      <c r="DV31" s="660"/>
      <c r="DW31" s="643">
        <v>0.2</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v>55508288</v>
      </c>
      <c r="S32" s="641"/>
      <c r="T32" s="641"/>
      <c r="U32" s="641"/>
      <c r="V32" s="641"/>
      <c r="W32" s="641"/>
      <c r="X32" s="641"/>
      <c r="Y32" s="642"/>
      <c r="Z32" s="677">
        <v>35.700000000000003</v>
      </c>
      <c r="AA32" s="677"/>
      <c r="AB32" s="677"/>
      <c r="AC32" s="677"/>
      <c r="AD32" s="678">
        <v>53208743</v>
      </c>
      <c r="AE32" s="678"/>
      <c r="AF32" s="678"/>
      <c r="AG32" s="678"/>
      <c r="AH32" s="678"/>
      <c r="AI32" s="678"/>
      <c r="AJ32" s="678"/>
      <c r="AK32" s="678"/>
      <c r="AL32" s="643">
        <v>57</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98.8</v>
      </c>
      <c r="BH32" s="659"/>
      <c r="BI32" s="659"/>
      <c r="BJ32" s="659"/>
      <c r="BK32" s="659"/>
      <c r="BL32" s="659"/>
      <c r="BM32" s="644">
        <v>97.9</v>
      </c>
      <c r="BN32" s="705"/>
      <c r="BO32" s="705"/>
      <c r="BP32" s="705"/>
      <c r="BQ32" s="683"/>
      <c r="BR32" s="713">
        <v>98.8</v>
      </c>
      <c r="BS32" s="659"/>
      <c r="BT32" s="659"/>
      <c r="BU32" s="659"/>
      <c r="BV32" s="659"/>
      <c r="BW32" s="659"/>
      <c r="BX32" s="644">
        <v>97.7</v>
      </c>
      <c r="BY32" s="705"/>
      <c r="BZ32" s="705"/>
      <c r="CA32" s="705"/>
      <c r="CB32" s="683"/>
      <c r="CD32" s="729"/>
      <c r="CE32" s="730"/>
      <c r="CF32" s="673" t="s">
        <v>316</v>
      </c>
      <c r="CG32" s="674"/>
      <c r="CH32" s="674"/>
      <c r="CI32" s="674"/>
      <c r="CJ32" s="674"/>
      <c r="CK32" s="674"/>
      <c r="CL32" s="674"/>
      <c r="CM32" s="674"/>
      <c r="CN32" s="674"/>
      <c r="CO32" s="674"/>
      <c r="CP32" s="674"/>
      <c r="CQ32" s="675"/>
      <c r="CR32" s="640" t="s">
        <v>232</v>
      </c>
      <c r="CS32" s="641"/>
      <c r="CT32" s="641"/>
      <c r="CU32" s="641"/>
      <c r="CV32" s="641"/>
      <c r="CW32" s="641"/>
      <c r="CX32" s="641"/>
      <c r="CY32" s="642"/>
      <c r="CZ32" s="643" t="s">
        <v>145</v>
      </c>
      <c r="DA32" s="661"/>
      <c r="DB32" s="661"/>
      <c r="DC32" s="662"/>
      <c r="DD32" s="646" t="s">
        <v>232</v>
      </c>
      <c r="DE32" s="641"/>
      <c r="DF32" s="641"/>
      <c r="DG32" s="641"/>
      <c r="DH32" s="641"/>
      <c r="DI32" s="641"/>
      <c r="DJ32" s="641"/>
      <c r="DK32" s="642"/>
      <c r="DL32" s="646" t="s">
        <v>128</v>
      </c>
      <c r="DM32" s="641"/>
      <c r="DN32" s="641"/>
      <c r="DO32" s="641"/>
      <c r="DP32" s="641"/>
      <c r="DQ32" s="641"/>
      <c r="DR32" s="641"/>
      <c r="DS32" s="641"/>
      <c r="DT32" s="641"/>
      <c r="DU32" s="641"/>
      <c r="DV32" s="642"/>
      <c r="DW32" s="643" t="s">
        <v>232</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10864540</v>
      </c>
      <c r="S33" s="641"/>
      <c r="T33" s="641"/>
      <c r="U33" s="641"/>
      <c r="V33" s="641"/>
      <c r="W33" s="641"/>
      <c r="X33" s="641"/>
      <c r="Y33" s="642"/>
      <c r="Z33" s="677">
        <v>7</v>
      </c>
      <c r="AA33" s="677"/>
      <c r="AB33" s="677"/>
      <c r="AC33" s="677"/>
      <c r="AD33" s="678" t="s">
        <v>128</v>
      </c>
      <c r="AE33" s="678"/>
      <c r="AF33" s="678"/>
      <c r="AG33" s="678"/>
      <c r="AH33" s="678"/>
      <c r="AI33" s="678"/>
      <c r="AJ33" s="678"/>
      <c r="AK33" s="678"/>
      <c r="AL33" s="643" t="s">
        <v>232</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t="s">
        <v>128</v>
      </c>
      <c r="BH33" s="625"/>
      <c r="BI33" s="625"/>
      <c r="BJ33" s="625"/>
      <c r="BK33" s="625"/>
      <c r="BL33" s="625"/>
      <c r="BM33" s="668" t="s">
        <v>145</v>
      </c>
      <c r="BN33" s="625"/>
      <c r="BO33" s="625"/>
      <c r="BP33" s="625"/>
      <c r="BQ33" s="689"/>
      <c r="BR33" s="704" t="s">
        <v>128</v>
      </c>
      <c r="BS33" s="625"/>
      <c r="BT33" s="625"/>
      <c r="BU33" s="625"/>
      <c r="BV33" s="625"/>
      <c r="BW33" s="625"/>
      <c r="BX33" s="668" t="s">
        <v>232</v>
      </c>
      <c r="BY33" s="625"/>
      <c r="BZ33" s="625"/>
      <c r="CA33" s="625"/>
      <c r="CB33" s="689"/>
      <c r="CD33" s="673" t="s">
        <v>319</v>
      </c>
      <c r="CE33" s="674"/>
      <c r="CF33" s="674"/>
      <c r="CG33" s="674"/>
      <c r="CH33" s="674"/>
      <c r="CI33" s="674"/>
      <c r="CJ33" s="674"/>
      <c r="CK33" s="674"/>
      <c r="CL33" s="674"/>
      <c r="CM33" s="674"/>
      <c r="CN33" s="674"/>
      <c r="CO33" s="674"/>
      <c r="CP33" s="674"/>
      <c r="CQ33" s="675"/>
      <c r="CR33" s="640">
        <v>55440214</v>
      </c>
      <c r="CS33" s="659"/>
      <c r="CT33" s="659"/>
      <c r="CU33" s="659"/>
      <c r="CV33" s="659"/>
      <c r="CW33" s="659"/>
      <c r="CX33" s="659"/>
      <c r="CY33" s="660"/>
      <c r="CZ33" s="643">
        <v>36.700000000000003</v>
      </c>
      <c r="DA33" s="661"/>
      <c r="DB33" s="661"/>
      <c r="DC33" s="662"/>
      <c r="DD33" s="646">
        <v>44346700</v>
      </c>
      <c r="DE33" s="659"/>
      <c r="DF33" s="659"/>
      <c r="DG33" s="659"/>
      <c r="DH33" s="659"/>
      <c r="DI33" s="659"/>
      <c r="DJ33" s="659"/>
      <c r="DK33" s="660"/>
      <c r="DL33" s="646">
        <v>32222877</v>
      </c>
      <c r="DM33" s="659"/>
      <c r="DN33" s="659"/>
      <c r="DO33" s="659"/>
      <c r="DP33" s="659"/>
      <c r="DQ33" s="659"/>
      <c r="DR33" s="659"/>
      <c r="DS33" s="659"/>
      <c r="DT33" s="659"/>
      <c r="DU33" s="659"/>
      <c r="DV33" s="660"/>
      <c r="DW33" s="643">
        <v>34.5</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1060669</v>
      </c>
      <c r="S34" s="641"/>
      <c r="T34" s="641"/>
      <c r="U34" s="641"/>
      <c r="V34" s="641"/>
      <c r="W34" s="641"/>
      <c r="X34" s="641"/>
      <c r="Y34" s="642"/>
      <c r="Z34" s="677">
        <v>0.7</v>
      </c>
      <c r="AA34" s="677"/>
      <c r="AB34" s="677"/>
      <c r="AC34" s="677"/>
      <c r="AD34" s="678">
        <v>459738</v>
      </c>
      <c r="AE34" s="678"/>
      <c r="AF34" s="678"/>
      <c r="AG34" s="678"/>
      <c r="AH34" s="678"/>
      <c r="AI34" s="678"/>
      <c r="AJ34" s="678"/>
      <c r="AK34" s="678"/>
      <c r="AL34" s="643">
        <v>0.5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23945552</v>
      </c>
      <c r="CS34" s="641"/>
      <c r="CT34" s="641"/>
      <c r="CU34" s="641"/>
      <c r="CV34" s="641"/>
      <c r="CW34" s="641"/>
      <c r="CX34" s="641"/>
      <c r="CY34" s="642"/>
      <c r="CZ34" s="643">
        <v>15.9</v>
      </c>
      <c r="DA34" s="661"/>
      <c r="DB34" s="661"/>
      <c r="DC34" s="662"/>
      <c r="DD34" s="646">
        <v>20976387</v>
      </c>
      <c r="DE34" s="641"/>
      <c r="DF34" s="641"/>
      <c r="DG34" s="641"/>
      <c r="DH34" s="641"/>
      <c r="DI34" s="641"/>
      <c r="DJ34" s="641"/>
      <c r="DK34" s="642"/>
      <c r="DL34" s="646">
        <v>17969929</v>
      </c>
      <c r="DM34" s="641"/>
      <c r="DN34" s="641"/>
      <c r="DO34" s="641"/>
      <c r="DP34" s="641"/>
      <c r="DQ34" s="641"/>
      <c r="DR34" s="641"/>
      <c r="DS34" s="641"/>
      <c r="DT34" s="641"/>
      <c r="DU34" s="641"/>
      <c r="DV34" s="642"/>
      <c r="DW34" s="643">
        <v>19.2</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10699</v>
      </c>
      <c r="S35" s="641"/>
      <c r="T35" s="641"/>
      <c r="U35" s="641"/>
      <c r="V35" s="641"/>
      <c r="W35" s="641"/>
      <c r="X35" s="641"/>
      <c r="Y35" s="642"/>
      <c r="Z35" s="677">
        <v>0</v>
      </c>
      <c r="AA35" s="677"/>
      <c r="AB35" s="677"/>
      <c r="AC35" s="677"/>
      <c r="AD35" s="678" t="s">
        <v>128</v>
      </c>
      <c r="AE35" s="678"/>
      <c r="AF35" s="678"/>
      <c r="AG35" s="678"/>
      <c r="AH35" s="678"/>
      <c r="AI35" s="678"/>
      <c r="AJ35" s="678"/>
      <c r="AK35" s="678"/>
      <c r="AL35" s="643" t="s">
        <v>145</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1196123</v>
      </c>
      <c r="CS35" s="659"/>
      <c r="CT35" s="659"/>
      <c r="CU35" s="659"/>
      <c r="CV35" s="659"/>
      <c r="CW35" s="659"/>
      <c r="CX35" s="659"/>
      <c r="CY35" s="660"/>
      <c r="CZ35" s="643">
        <v>0.8</v>
      </c>
      <c r="DA35" s="661"/>
      <c r="DB35" s="661"/>
      <c r="DC35" s="662"/>
      <c r="DD35" s="646">
        <v>1192973</v>
      </c>
      <c r="DE35" s="659"/>
      <c r="DF35" s="659"/>
      <c r="DG35" s="659"/>
      <c r="DH35" s="659"/>
      <c r="DI35" s="659"/>
      <c r="DJ35" s="659"/>
      <c r="DK35" s="660"/>
      <c r="DL35" s="646">
        <v>1192973</v>
      </c>
      <c r="DM35" s="659"/>
      <c r="DN35" s="659"/>
      <c r="DO35" s="659"/>
      <c r="DP35" s="659"/>
      <c r="DQ35" s="659"/>
      <c r="DR35" s="659"/>
      <c r="DS35" s="659"/>
      <c r="DT35" s="659"/>
      <c r="DU35" s="659"/>
      <c r="DV35" s="660"/>
      <c r="DW35" s="643">
        <v>1.3</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6478643</v>
      </c>
      <c r="S36" s="641"/>
      <c r="T36" s="641"/>
      <c r="U36" s="641"/>
      <c r="V36" s="641"/>
      <c r="W36" s="641"/>
      <c r="X36" s="641"/>
      <c r="Y36" s="642"/>
      <c r="Z36" s="677">
        <v>4.2</v>
      </c>
      <c r="AA36" s="677"/>
      <c r="AB36" s="677"/>
      <c r="AC36" s="677"/>
      <c r="AD36" s="678" t="s">
        <v>232</v>
      </c>
      <c r="AE36" s="678"/>
      <c r="AF36" s="678"/>
      <c r="AG36" s="678"/>
      <c r="AH36" s="678"/>
      <c r="AI36" s="678"/>
      <c r="AJ36" s="678"/>
      <c r="AK36" s="678"/>
      <c r="AL36" s="643" t="s">
        <v>232</v>
      </c>
      <c r="AM36" s="644"/>
      <c r="AN36" s="644"/>
      <c r="AO36" s="679"/>
      <c r="AP36" s="235"/>
      <c r="AQ36" s="692" t="s">
        <v>327</v>
      </c>
      <c r="AR36" s="693"/>
      <c r="AS36" s="693"/>
      <c r="AT36" s="693"/>
      <c r="AU36" s="693"/>
      <c r="AV36" s="693"/>
      <c r="AW36" s="693"/>
      <c r="AX36" s="693"/>
      <c r="AY36" s="694"/>
      <c r="AZ36" s="695">
        <v>14246039</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685300</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7606646</v>
      </c>
      <c r="CS36" s="641"/>
      <c r="CT36" s="641"/>
      <c r="CU36" s="641"/>
      <c r="CV36" s="641"/>
      <c r="CW36" s="641"/>
      <c r="CX36" s="641"/>
      <c r="CY36" s="642"/>
      <c r="CZ36" s="643">
        <v>5</v>
      </c>
      <c r="DA36" s="661"/>
      <c r="DB36" s="661"/>
      <c r="DC36" s="662"/>
      <c r="DD36" s="646">
        <v>4650173</v>
      </c>
      <c r="DE36" s="641"/>
      <c r="DF36" s="641"/>
      <c r="DG36" s="641"/>
      <c r="DH36" s="641"/>
      <c r="DI36" s="641"/>
      <c r="DJ36" s="641"/>
      <c r="DK36" s="642"/>
      <c r="DL36" s="646">
        <v>3605616</v>
      </c>
      <c r="DM36" s="641"/>
      <c r="DN36" s="641"/>
      <c r="DO36" s="641"/>
      <c r="DP36" s="641"/>
      <c r="DQ36" s="641"/>
      <c r="DR36" s="641"/>
      <c r="DS36" s="641"/>
      <c r="DT36" s="641"/>
      <c r="DU36" s="641"/>
      <c r="DV36" s="642"/>
      <c r="DW36" s="643">
        <v>3.9</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2376785</v>
      </c>
      <c r="S37" s="641"/>
      <c r="T37" s="641"/>
      <c r="U37" s="641"/>
      <c r="V37" s="641"/>
      <c r="W37" s="641"/>
      <c r="X37" s="641"/>
      <c r="Y37" s="642"/>
      <c r="Z37" s="677">
        <v>1.5</v>
      </c>
      <c r="AA37" s="677"/>
      <c r="AB37" s="677"/>
      <c r="AC37" s="677"/>
      <c r="AD37" s="678" t="s">
        <v>128</v>
      </c>
      <c r="AE37" s="678"/>
      <c r="AF37" s="678"/>
      <c r="AG37" s="678"/>
      <c r="AH37" s="678"/>
      <c r="AI37" s="678"/>
      <c r="AJ37" s="678"/>
      <c r="AK37" s="678"/>
      <c r="AL37" s="643" t="s">
        <v>232</v>
      </c>
      <c r="AM37" s="644"/>
      <c r="AN37" s="644"/>
      <c r="AO37" s="679"/>
      <c r="AQ37" s="680" t="s">
        <v>331</v>
      </c>
      <c r="AR37" s="681"/>
      <c r="AS37" s="681"/>
      <c r="AT37" s="681"/>
      <c r="AU37" s="681"/>
      <c r="AV37" s="681"/>
      <c r="AW37" s="681"/>
      <c r="AX37" s="681"/>
      <c r="AY37" s="682"/>
      <c r="AZ37" s="640">
        <v>365156</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685300</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1373338</v>
      </c>
      <c r="CS37" s="659"/>
      <c r="CT37" s="659"/>
      <c r="CU37" s="659"/>
      <c r="CV37" s="659"/>
      <c r="CW37" s="659"/>
      <c r="CX37" s="659"/>
      <c r="CY37" s="660"/>
      <c r="CZ37" s="643">
        <v>0.9</v>
      </c>
      <c r="DA37" s="661"/>
      <c r="DB37" s="661"/>
      <c r="DC37" s="662"/>
      <c r="DD37" s="646">
        <v>1373338</v>
      </c>
      <c r="DE37" s="659"/>
      <c r="DF37" s="659"/>
      <c r="DG37" s="659"/>
      <c r="DH37" s="659"/>
      <c r="DI37" s="659"/>
      <c r="DJ37" s="659"/>
      <c r="DK37" s="660"/>
      <c r="DL37" s="646">
        <v>986746</v>
      </c>
      <c r="DM37" s="659"/>
      <c r="DN37" s="659"/>
      <c r="DO37" s="659"/>
      <c r="DP37" s="659"/>
      <c r="DQ37" s="659"/>
      <c r="DR37" s="659"/>
      <c r="DS37" s="659"/>
      <c r="DT37" s="659"/>
      <c r="DU37" s="659"/>
      <c r="DV37" s="660"/>
      <c r="DW37" s="643">
        <v>1.1000000000000001</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4041680</v>
      </c>
      <c r="S38" s="641"/>
      <c r="T38" s="641"/>
      <c r="U38" s="641"/>
      <c r="V38" s="641"/>
      <c r="W38" s="641"/>
      <c r="X38" s="641"/>
      <c r="Y38" s="642"/>
      <c r="Z38" s="677">
        <v>2.6</v>
      </c>
      <c r="AA38" s="677"/>
      <c r="AB38" s="677"/>
      <c r="AC38" s="677"/>
      <c r="AD38" s="678">
        <v>1222</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t="s">
        <v>232</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56241</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14246039</v>
      </c>
      <c r="CS38" s="641"/>
      <c r="CT38" s="641"/>
      <c r="CU38" s="641"/>
      <c r="CV38" s="641"/>
      <c r="CW38" s="641"/>
      <c r="CX38" s="641"/>
      <c r="CY38" s="642"/>
      <c r="CZ38" s="643">
        <v>9.4</v>
      </c>
      <c r="DA38" s="661"/>
      <c r="DB38" s="661"/>
      <c r="DC38" s="662"/>
      <c r="DD38" s="646">
        <v>12113165</v>
      </c>
      <c r="DE38" s="641"/>
      <c r="DF38" s="641"/>
      <c r="DG38" s="641"/>
      <c r="DH38" s="641"/>
      <c r="DI38" s="641"/>
      <c r="DJ38" s="641"/>
      <c r="DK38" s="642"/>
      <c r="DL38" s="646">
        <v>9454359</v>
      </c>
      <c r="DM38" s="641"/>
      <c r="DN38" s="641"/>
      <c r="DO38" s="641"/>
      <c r="DP38" s="641"/>
      <c r="DQ38" s="641"/>
      <c r="DR38" s="641"/>
      <c r="DS38" s="641"/>
      <c r="DT38" s="641"/>
      <c r="DU38" s="641"/>
      <c r="DV38" s="642"/>
      <c r="DW38" s="643">
        <v>10.1</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3037000</v>
      </c>
      <c r="S39" s="641"/>
      <c r="T39" s="641"/>
      <c r="U39" s="641"/>
      <c r="V39" s="641"/>
      <c r="W39" s="641"/>
      <c r="X39" s="641"/>
      <c r="Y39" s="642"/>
      <c r="Z39" s="677">
        <v>2</v>
      </c>
      <c r="AA39" s="677"/>
      <c r="AB39" s="677"/>
      <c r="AC39" s="677"/>
      <c r="AD39" s="678" t="s">
        <v>128</v>
      </c>
      <c r="AE39" s="678"/>
      <c r="AF39" s="678"/>
      <c r="AG39" s="678"/>
      <c r="AH39" s="678"/>
      <c r="AI39" s="678"/>
      <c r="AJ39" s="678"/>
      <c r="AK39" s="678"/>
      <c r="AL39" s="643" t="s">
        <v>232</v>
      </c>
      <c r="AM39" s="644"/>
      <c r="AN39" s="644"/>
      <c r="AO39" s="679"/>
      <c r="AQ39" s="680" t="s">
        <v>339</v>
      </c>
      <c r="AR39" s="681"/>
      <c r="AS39" s="681"/>
      <c r="AT39" s="681"/>
      <c r="AU39" s="681"/>
      <c r="AV39" s="681"/>
      <c r="AW39" s="681"/>
      <c r="AX39" s="681"/>
      <c r="AY39" s="682"/>
      <c r="AZ39" s="640" t="s">
        <v>232</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76149</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6443554</v>
      </c>
      <c r="CS39" s="659"/>
      <c r="CT39" s="659"/>
      <c r="CU39" s="659"/>
      <c r="CV39" s="659"/>
      <c r="CW39" s="659"/>
      <c r="CX39" s="659"/>
      <c r="CY39" s="660"/>
      <c r="CZ39" s="643">
        <v>4.3</v>
      </c>
      <c r="DA39" s="661"/>
      <c r="DB39" s="661"/>
      <c r="DC39" s="662"/>
      <c r="DD39" s="646">
        <v>5414002</v>
      </c>
      <c r="DE39" s="659"/>
      <c r="DF39" s="659"/>
      <c r="DG39" s="659"/>
      <c r="DH39" s="659"/>
      <c r="DI39" s="659"/>
      <c r="DJ39" s="659"/>
      <c r="DK39" s="660"/>
      <c r="DL39" s="646" t="s">
        <v>145</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343</v>
      </c>
      <c r="AR40" s="681"/>
      <c r="AS40" s="681"/>
      <c r="AT40" s="681"/>
      <c r="AU40" s="681"/>
      <c r="AV40" s="681"/>
      <c r="AW40" s="681"/>
      <c r="AX40" s="681"/>
      <c r="AY40" s="682"/>
      <c r="AZ40" s="640" t="s">
        <v>145</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108</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2002300</v>
      </c>
      <c r="CS40" s="641"/>
      <c r="CT40" s="641"/>
      <c r="CU40" s="641"/>
      <c r="CV40" s="641"/>
      <c r="CW40" s="641"/>
      <c r="CX40" s="641"/>
      <c r="CY40" s="642"/>
      <c r="CZ40" s="643">
        <v>1.3</v>
      </c>
      <c r="DA40" s="661"/>
      <c r="DB40" s="661"/>
      <c r="DC40" s="662"/>
      <c r="DD40" s="646" t="s">
        <v>128</v>
      </c>
      <c r="DE40" s="641"/>
      <c r="DF40" s="641"/>
      <c r="DG40" s="641"/>
      <c r="DH40" s="641"/>
      <c r="DI40" s="641"/>
      <c r="DJ40" s="641"/>
      <c r="DK40" s="642"/>
      <c r="DL40" s="646" t="s">
        <v>145</v>
      </c>
      <c r="DM40" s="641"/>
      <c r="DN40" s="641"/>
      <c r="DO40" s="641"/>
      <c r="DP40" s="641"/>
      <c r="DQ40" s="641"/>
      <c r="DR40" s="641"/>
      <c r="DS40" s="641"/>
      <c r="DT40" s="641"/>
      <c r="DU40" s="641"/>
      <c r="DV40" s="642"/>
      <c r="DW40" s="643" t="s">
        <v>232</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t="s">
        <v>128</v>
      </c>
      <c r="S41" s="641"/>
      <c r="T41" s="641"/>
      <c r="U41" s="641"/>
      <c r="V41" s="641"/>
      <c r="W41" s="641"/>
      <c r="X41" s="641"/>
      <c r="Y41" s="642"/>
      <c r="Z41" s="677" t="s">
        <v>232</v>
      </c>
      <c r="AA41" s="677"/>
      <c r="AB41" s="677"/>
      <c r="AC41" s="677"/>
      <c r="AD41" s="678" t="s">
        <v>128</v>
      </c>
      <c r="AE41" s="678"/>
      <c r="AF41" s="678"/>
      <c r="AG41" s="678"/>
      <c r="AH41" s="678"/>
      <c r="AI41" s="678"/>
      <c r="AJ41" s="678"/>
      <c r="AK41" s="678"/>
      <c r="AL41" s="643" t="s">
        <v>232</v>
      </c>
      <c r="AM41" s="644"/>
      <c r="AN41" s="644"/>
      <c r="AO41" s="679"/>
      <c r="AQ41" s="680" t="s">
        <v>348</v>
      </c>
      <c r="AR41" s="681"/>
      <c r="AS41" s="681"/>
      <c r="AT41" s="681"/>
      <c r="AU41" s="681"/>
      <c r="AV41" s="681"/>
      <c r="AW41" s="681"/>
      <c r="AX41" s="681"/>
      <c r="AY41" s="682"/>
      <c r="AZ41" s="640">
        <v>4228798</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232</v>
      </c>
      <c r="DA41" s="661"/>
      <c r="DB41" s="661"/>
      <c r="DC41" s="662"/>
      <c r="DD41" s="646" t="s">
        <v>145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155362671</v>
      </c>
      <c r="S42" s="663"/>
      <c r="T42" s="663"/>
      <c r="U42" s="663"/>
      <c r="V42" s="663"/>
      <c r="W42" s="663"/>
      <c r="X42" s="663"/>
      <c r="Y42" s="665"/>
      <c r="Z42" s="666">
        <v>100</v>
      </c>
      <c r="AA42" s="666"/>
      <c r="AB42" s="666"/>
      <c r="AC42" s="666"/>
      <c r="AD42" s="667">
        <v>93358347</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9652085</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303</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18960234</v>
      </c>
      <c r="CS42" s="641"/>
      <c r="CT42" s="641"/>
      <c r="CU42" s="641"/>
      <c r="CV42" s="641"/>
      <c r="CW42" s="641"/>
      <c r="CX42" s="641"/>
      <c r="CY42" s="642"/>
      <c r="CZ42" s="643">
        <v>12.6</v>
      </c>
      <c r="DA42" s="644"/>
      <c r="DB42" s="644"/>
      <c r="DC42" s="645"/>
      <c r="DD42" s="646">
        <v>8132500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370769</v>
      </c>
      <c r="CS43" s="659"/>
      <c r="CT43" s="659"/>
      <c r="CU43" s="659"/>
      <c r="CV43" s="659"/>
      <c r="CW43" s="659"/>
      <c r="CX43" s="659"/>
      <c r="CY43" s="660"/>
      <c r="CZ43" s="643">
        <v>0.2</v>
      </c>
      <c r="DA43" s="661"/>
      <c r="DB43" s="661"/>
      <c r="DC43" s="662"/>
      <c r="DD43" s="646">
        <v>370769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18793493</v>
      </c>
      <c r="CS44" s="641"/>
      <c r="CT44" s="641"/>
      <c r="CU44" s="641"/>
      <c r="CV44" s="641"/>
      <c r="CW44" s="641"/>
      <c r="CX44" s="641"/>
      <c r="CY44" s="642"/>
      <c r="CZ44" s="643">
        <v>12.4</v>
      </c>
      <c r="DA44" s="644"/>
      <c r="DB44" s="644"/>
      <c r="DC44" s="645"/>
      <c r="DD44" s="646">
        <v>7967759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6515508</v>
      </c>
      <c r="CS45" s="659"/>
      <c r="CT45" s="659"/>
      <c r="CU45" s="659"/>
      <c r="CV45" s="659"/>
      <c r="CW45" s="659"/>
      <c r="CX45" s="659"/>
      <c r="CY45" s="660"/>
      <c r="CZ45" s="643">
        <v>4.3</v>
      </c>
      <c r="DA45" s="661"/>
      <c r="DB45" s="661"/>
      <c r="DC45" s="662"/>
      <c r="DD45" s="646">
        <v>1023817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12251841</v>
      </c>
      <c r="CS46" s="641"/>
      <c r="CT46" s="641"/>
      <c r="CU46" s="641"/>
      <c r="CV46" s="641"/>
      <c r="CW46" s="641"/>
      <c r="CX46" s="641"/>
      <c r="CY46" s="642"/>
      <c r="CZ46" s="643">
        <v>8.1</v>
      </c>
      <c r="DA46" s="644"/>
      <c r="DB46" s="644"/>
      <c r="DC46" s="645"/>
      <c r="DD46" s="646">
        <v>6935758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166741</v>
      </c>
      <c r="CS47" s="659"/>
      <c r="CT47" s="659"/>
      <c r="CU47" s="659"/>
      <c r="CV47" s="659"/>
      <c r="CW47" s="659"/>
      <c r="CX47" s="659"/>
      <c r="CY47" s="660"/>
      <c r="CZ47" s="643">
        <v>0.1</v>
      </c>
      <c r="DA47" s="661"/>
      <c r="DB47" s="661"/>
      <c r="DC47" s="662"/>
      <c r="DD47" s="646">
        <v>164741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150982821</v>
      </c>
      <c r="CS49" s="625"/>
      <c r="CT49" s="625"/>
      <c r="CU49" s="625"/>
      <c r="CV49" s="625"/>
      <c r="CW49" s="625"/>
      <c r="CX49" s="625"/>
      <c r="CY49" s="626"/>
      <c r="CZ49" s="627">
        <v>100</v>
      </c>
      <c r="DA49" s="628"/>
      <c r="DB49" s="628"/>
      <c r="DC49" s="629"/>
      <c r="DD49" s="630">
        <v>97980804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hu9rKsneZpUI5TVZkqF/Or+jqkvXTyTLRljTvQ0jUU6VvMRCPJ0LJwpvnGRK/+sDL93LjURWiDxrQWeu6mgPA==" saltValue="kmercV7WmtMMd3yPTI/8ew==" spinCount="100000" sheet="1" objects="1" scenarios="1"/>
  <customSheetViews>
    <customSheetView guid="{C3A38F93-CA2D-4131-9E7D-FB59D7F55FD7}"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workbookViewId="0">
      <selection activeCell="DG87" sqref="DG87:DK8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366</v>
      </c>
      <c r="DK2" s="1165"/>
      <c r="DL2" s="1165"/>
      <c r="DM2" s="1165"/>
      <c r="DN2" s="1165"/>
      <c r="DO2" s="1166"/>
      <c r="DP2" s="250"/>
      <c r="DQ2" s="1164" t="s">
        <v>367</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368</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7"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2" t="s">
        <v>384</v>
      </c>
      <c r="DH5" s="1153"/>
      <c r="DI5" s="1153"/>
      <c r="DJ5" s="1153"/>
      <c r="DK5" s="1154"/>
      <c r="DL5" s="1152" t="s">
        <v>385</v>
      </c>
      <c r="DM5" s="1153"/>
      <c r="DN5" s="1153"/>
      <c r="DO5" s="1153"/>
      <c r="DP5" s="1154"/>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4" t="s">
        <v>387</v>
      </c>
      <c r="C7" s="1105"/>
      <c r="D7" s="1105"/>
      <c r="E7" s="1105"/>
      <c r="F7" s="1105"/>
      <c r="G7" s="1105"/>
      <c r="H7" s="1105"/>
      <c r="I7" s="1105"/>
      <c r="J7" s="1105"/>
      <c r="K7" s="1105"/>
      <c r="L7" s="1105"/>
      <c r="M7" s="1105"/>
      <c r="N7" s="1105"/>
      <c r="O7" s="1105"/>
      <c r="P7" s="1106"/>
      <c r="Q7" s="1158">
        <v>156073</v>
      </c>
      <c r="R7" s="1159"/>
      <c r="S7" s="1159"/>
      <c r="T7" s="1159"/>
      <c r="U7" s="1159"/>
      <c r="V7" s="1159">
        <v>151694</v>
      </c>
      <c r="W7" s="1159"/>
      <c r="X7" s="1159"/>
      <c r="Y7" s="1159"/>
      <c r="Z7" s="1159"/>
      <c r="AA7" s="1159">
        <v>4380</v>
      </c>
      <c r="AB7" s="1159"/>
      <c r="AC7" s="1159"/>
      <c r="AD7" s="1159"/>
      <c r="AE7" s="1160"/>
      <c r="AF7" s="1161">
        <v>4283</v>
      </c>
      <c r="AG7" s="1162"/>
      <c r="AH7" s="1162"/>
      <c r="AI7" s="1162"/>
      <c r="AJ7" s="1163"/>
      <c r="AK7" s="1145">
        <v>6476</v>
      </c>
      <c r="AL7" s="1146"/>
      <c r="AM7" s="1146"/>
      <c r="AN7" s="1146"/>
      <c r="AO7" s="1146"/>
      <c r="AP7" s="1146">
        <v>27885</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t="s">
        <v>570</v>
      </c>
      <c r="BS7" s="1149" t="s">
        <v>571</v>
      </c>
      <c r="BT7" s="1150"/>
      <c r="BU7" s="1150"/>
      <c r="BV7" s="1150"/>
      <c r="BW7" s="1150"/>
      <c r="BX7" s="1150"/>
      <c r="BY7" s="1150"/>
      <c r="BZ7" s="1150"/>
      <c r="CA7" s="1150"/>
      <c r="CB7" s="1150"/>
      <c r="CC7" s="1150"/>
      <c r="CD7" s="1150"/>
      <c r="CE7" s="1150"/>
      <c r="CF7" s="1150"/>
      <c r="CG7" s="1151"/>
      <c r="CH7" s="1142">
        <v>0</v>
      </c>
      <c r="CI7" s="1143"/>
      <c r="CJ7" s="1143"/>
      <c r="CK7" s="1143"/>
      <c r="CL7" s="1144"/>
      <c r="CM7" s="1142">
        <v>15</v>
      </c>
      <c r="CN7" s="1143"/>
      <c r="CO7" s="1143"/>
      <c r="CP7" s="1143"/>
      <c r="CQ7" s="1144"/>
      <c r="CR7" s="1142">
        <v>10</v>
      </c>
      <c r="CS7" s="1143"/>
      <c r="CT7" s="1143"/>
      <c r="CU7" s="1143"/>
      <c r="CV7" s="1144"/>
      <c r="CW7" s="1142" t="s">
        <v>575</v>
      </c>
      <c r="CX7" s="1143"/>
      <c r="CY7" s="1143"/>
      <c r="CZ7" s="1143"/>
      <c r="DA7" s="1144"/>
      <c r="DB7" s="1142">
        <v>2291</v>
      </c>
      <c r="DC7" s="1143"/>
      <c r="DD7" s="1143"/>
      <c r="DE7" s="1143"/>
      <c r="DF7" s="1144"/>
      <c r="DG7" s="1142" t="s">
        <v>575</v>
      </c>
      <c r="DH7" s="1143"/>
      <c r="DI7" s="1143"/>
      <c r="DJ7" s="1143"/>
      <c r="DK7" s="1144"/>
      <c r="DL7" s="1142" t="s">
        <v>575</v>
      </c>
      <c r="DM7" s="1143"/>
      <c r="DN7" s="1143"/>
      <c r="DO7" s="1143"/>
      <c r="DP7" s="1144"/>
      <c r="DQ7" s="1142" t="s">
        <v>575</v>
      </c>
      <c r="DR7" s="1143"/>
      <c r="DS7" s="1143"/>
      <c r="DT7" s="1143"/>
      <c r="DU7" s="1144"/>
      <c r="DV7" s="1169"/>
      <c r="DW7" s="1170"/>
      <c r="DX7" s="1170"/>
      <c r="DY7" s="1170"/>
      <c r="DZ7" s="1171"/>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421</v>
      </c>
      <c r="R8" s="1099"/>
      <c r="S8" s="1099"/>
      <c r="T8" s="1099"/>
      <c r="U8" s="1099"/>
      <c r="V8" s="1099">
        <v>421</v>
      </c>
      <c r="W8" s="1099"/>
      <c r="X8" s="1099"/>
      <c r="Y8" s="1099"/>
      <c r="Z8" s="1099"/>
      <c r="AA8" s="1099" t="s">
        <v>563</v>
      </c>
      <c r="AB8" s="1099"/>
      <c r="AC8" s="1099"/>
      <c r="AD8" s="1099"/>
      <c r="AE8" s="1100"/>
      <c r="AF8" s="1074" t="s">
        <v>128</v>
      </c>
      <c r="AG8" s="1075"/>
      <c r="AH8" s="1075"/>
      <c r="AI8" s="1075"/>
      <c r="AJ8" s="1076"/>
      <c r="AK8" s="1140">
        <v>419</v>
      </c>
      <c r="AL8" s="1141"/>
      <c r="AM8" s="1141"/>
      <c r="AN8" s="1141"/>
      <c r="AO8" s="1141"/>
      <c r="AP8" s="1141" t="s">
        <v>563</v>
      </c>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t="s">
        <v>572</v>
      </c>
      <c r="BT8" s="1070"/>
      <c r="BU8" s="1070"/>
      <c r="BV8" s="1070"/>
      <c r="BW8" s="1070"/>
      <c r="BX8" s="1070"/>
      <c r="BY8" s="1070"/>
      <c r="BZ8" s="1070"/>
      <c r="CA8" s="1070"/>
      <c r="CB8" s="1070"/>
      <c r="CC8" s="1070"/>
      <c r="CD8" s="1070"/>
      <c r="CE8" s="1070"/>
      <c r="CF8" s="1070"/>
      <c r="CG8" s="1071"/>
      <c r="CH8" s="1044">
        <v>1</v>
      </c>
      <c r="CI8" s="1045"/>
      <c r="CJ8" s="1045"/>
      <c r="CK8" s="1045"/>
      <c r="CL8" s="1046"/>
      <c r="CM8" s="1044">
        <v>172</v>
      </c>
      <c r="CN8" s="1045"/>
      <c r="CO8" s="1045"/>
      <c r="CP8" s="1045"/>
      <c r="CQ8" s="1046"/>
      <c r="CR8" s="1044">
        <v>50</v>
      </c>
      <c r="CS8" s="1045"/>
      <c r="CT8" s="1045"/>
      <c r="CU8" s="1045"/>
      <c r="CV8" s="1046"/>
      <c r="CW8" s="1044">
        <v>28</v>
      </c>
      <c r="CX8" s="1045"/>
      <c r="CY8" s="1045"/>
      <c r="CZ8" s="1045"/>
      <c r="DA8" s="1046"/>
      <c r="DB8" s="1044" t="s">
        <v>500</v>
      </c>
      <c r="DC8" s="1045"/>
      <c r="DD8" s="1045"/>
      <c r="DE8" s="1045"/>
      <c r="DF8" s="1046"/>
      <c r="DG8" s="1044" t="s">
        <v>500</v>
      </c>
      <c r="DH8" s="1045"/>
      <c r="DI8" s="1045"/>
      <c r="DJ8" s="1045"/>
      <c r="DK8" s="1046"/>
      <c r="DL8" s="1044" t="s">
        <v>500</v>
      </c>
      <c r="DM8" s="1045"/>
      <c r="DN8" s="1045"/>
      <c r="DO8" s="1045"/>
      <c r="DP8" s="1046"/>
      <c r="DQ8" s="1044" t="s">
        <v>500</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t="s">
        <v>573</v>
      </c>
      <c r="BT9" s="1070"/>
      <c r="BU9" s="1070"/>
      <c r="BV9" s="1070"/>
      <c r="BW9" s="1070"/>
      <c r="BX9" s="1070"/>
      <c r="BY9" s="1070"/>
      <c r="BZ9" s="1070"/>
      <c r="CA9" s="1070"/>
      <c r="CB9" s="1070"/>
      <c r="CC9" s="1070"/>
      <c r="CD9" s="1070"/>
      <c r="CE9" s="1070"/>
      <c r="CF9" s="1070"/>
      <c r="CG9" s="1071"/>
      <c r="CH9" s="1044">
        <v>2</v>
      </c>
      <c r="CI9" s="1045"/>
      <c r="CJ9" s="1045"/>
      <c r="CK9" s="1045"/>
      <c r="CL9" s="1046"/>
      <c r="CM9" s="1044">
        <v>30</v>
      </c>
      <c r="CN9" s="1045"/>
      <c r="CO9" s="1045"/>
      <c r="CP9" s="1045"/>
      <c r="CQ9" s="1046"/>
      <c r="CR9" s="1044">
        <v>3</v>
      </c>
      <c r="CS9" s="1045"/>
      <c r="CT9" s="1045"/>
      <c r="CU9" s="1045"/>
      <c r="CV9" s="1046"/>
      <c r="CW9" s="1044">
        <v>234</v>
      </c>
      <c r="CX9" s="1045"/>
      <c r="CY9" s="1045"/>
      <c r="CZ9" s="1045"/>
      <c r="DA9" s="1046"/>
      <c r="DB9" s="1044" t="s">
        <v>575</v>
      </c>
      <c r="DC9" s="1045"/>
      <c r="DD9" s="1045"/>
      <c r="DE9" s="1045"/>
      <c r="DF9" s="1046"/>
      <c r="DG9" s="1044" t="s">
        <v>575</v>
      </c>
      <c r="DH9" s="1045"/>
      <c r="DI9" s="1045"/>
      <c r="DJ9" s="1045"/>
      <c r="DK9" s="1046"/>
      <c r="DL9" s="1044" t="s">
        <v>500</v>
      </c>
      <c r="DM9" s="1045"/>
      <c r="DN9" s="1045"/>
      <c r="DO9" s="1045"/>
      <c r="DP9" s="1046"/>
      <c r="DQ9" s="1044" t="s">
        <v>500</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t="s">
        <v>574</v>
      </c>
      <c r="BT10" s="1070"/>
      <c r="BU10" s="1070"/>
      <c r="BV10" s="1070"/>
      <c r="BW10" s="1070"/>
      <c r="BX10" s="1070"/>
      <c r="BY10" s="1070"/>
      <c r="BZ10" s="1070"/>
      <c r="CA10" s="1070"/>
      <c r="CB10" s="1070"/>
      <c r="CC10" s="1070"/>
      <c r="CD10" s="1070"/>
      <c r="CE10" s="1070"/>
      <c r="CF10" s="1070"/>
      <c r="CG10" s="1071"/>
      <c r="CH10" s="1044">
        <v>7</v>
      </c>
      <c r="CI10" s="1045"/>
      <c r="CJ10" s="1045"/>
      <c r="CK10" s="1045"/>
      <c r="CL10" s="1046"/>
      <c r="CM10" s="1044">
        <v>85</v>
      </c>
      <c r="CN10" s="1045"/>
      <c r="CO10" s="1045"/>
      <c r="CP10" s="1045"/>
      <c r="CQ10" s="1046"/>
      <c r="CR10" s="1044">
        <v>3</v>
      </c>
      <c r="CS10" s="1045"/>
      <c r="CT10" s="1045"/>
      <c r="CU10" s="1045"/>
      <c r="CV10" s="1046"/>
      <c r="CW10" s="1044">
        <v>24</v>
      </c>
      <c r="CX10" s="1045"/>
      <c r="CY10" s="1045"/>
      <c r="CZ10" s="1045"/>
      <c r="DA10" s="1046"/>
      <c r="DB10" s="1044" t="s">
        <v>575</v>
      </c>
      <c r="DC10" s="1045"/>
      <c r="DD10" s="1045"/>
      <c r="DE10" s="1045"/>
      <c r="DF10" s="1046"/>
      <c r="DG10" s="1044" t="s">
        <v>575</v>
      </c>
      <c r="DH10" s="1045"/>
      <c r="DI10" s="1045"/>
      <c r="DJ10" s="1045"/>
      <c r="DK10" s="1046"/>
      <c r="DL10" s="1044" t="s">
        <v>500</v>
      </c>
      <c r="DM10" s="1045"/>
      <c r="DN10" s="1045"/>
      <c r="DO10" s="1045"/>
      <c r="DP10" s="1046"/>
      <c r="DQ10" s="1044" t="s">
        <v>500</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5"/>
      <c r="R22" s="1136"/>
      <c r="S22" s="1136"/>
      <c r="T22" s="1136"/>
      <c r="U22" s="1136"/>
      <c r="V22" s="1136"/>
      <c r="W22" s="1136"/>
      <c r="X22" s="1136"/>
      <c r="Y22" s="1136"/>
      <c r="Z22" s="1136"/>
      <c r="AA22" s="1136"/>
      <c r="AB22" s="1136"/>
      <c r="AC22" s="1136"/>
      <c r="AD22" s="1136"/>
      <c r="AE22" s="1137"/>
      <c r="AF22" s="1074"/>
      <c r="AG22" s="1075"/>
      <c r="AH22" s="1075"/>
      <c r="AI22" s="1075"/>
      <c r="AJ22" s="1076"/>
      <c r="AK22" s="1131"/>
      <c r="AL22" s="1132"/>
      <c r="AM22" s="1132"/>
      <c r="AN22" s="1132"/>
      <c r="AO22" s="1132"/>
      <c r="AP22" s="1132"/>
      <c r="AQ22" s="1132"/>
      <c r="AR22" s="1132"/>
      <c r="AS22" s="1132"/>
      <c r="AT22" s="1132"/>
      <c r="AU22" s="1133"/>
      <c r="AV22" s="1133"/>
      <c r="AW22" s="1133"/>
      <c r="AX22" s="1133"/>
      <c r="AY22" s="1134"/>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2">
        <v>156459</v>
      </c>
      <c r="R23" s="1123"/>
      <c r="S23" s="1123"/>
      <c r="T23" s="1123"/>
      <c r="U23" s="1123"/>
      <c r="V23" s="1123">
        <v>152079</v>
      </c>
      <c r="W23" s="1123"/>
      <c r="X23" s="1123"/>
      <c r="Y23" s="1123"/>
      <c r="Z23" s="1123"/>
      <c r="AA23" s="1123">
        <v>4380</v>
      </c>
      <c r="AB23" s="1123"/>
      <c r="AC23" s="1123"/>
      <c r="AD23" s="1123"/>
      <c r="AE23" s="1124"/>
      <c r="AF23" s="1125">
        <v>4283</v>
      </c>
      <c r="AG23" s="1123"/>
      <c r="AH23" s="1123"/>
      <c r="AI23" s="1123"/>
      <c r="AJ23" s="1126"/>
      <c r="AK23" s="1127"/>
      <c r="AL23" s="1128"/>
      <c r="AM23" s="1128"/>
      <c r="AN23" s="1128"/>
      <c r="AO23" s="1128"/>
      <c r="AP23" s="1123">
        <v>27885</v>
      </c>
      <c r="AQ23" s="1123"/>
      <c r="AR23" s="1123"/>
      <c r="AS23" s="1123"/>
      <c r="AT23" s="1123"/>
      <c r="AU23" s="1129"/>
      <c r="AV23" s="1129"/>
      <c r="AW23" s="1129"/>
      <c r="AX23" s="1129"/>
      <c r="AY23" s="1130"/>
      <c r="AZ23" s="1119" t="s">
        <v>392</v>
      </c>
      <c r="BA23" s="1120"/>
      <c r="BB23" s="1120"/>
      <c r="BC23" s="1120"/>
      <c r="BD23" s="1121"/>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8" t="s">
        <v>393</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7" t="s">
        <v>394</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3" t="s">
        <v>398</v>
      </c>
      <c r="AG26" s="1063"/>
      <c r="AH26" s="1063"/>
      <c r="AI26" s="1063"/>
      <c r="AJ26" s="1114"/>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5"/>
      <c r="AG27" s="1066"/>
      <c r="AH27" s="1066"/>
      <c r="AI27" s="1066"/>
      <c r="AJ27" s="1116"/>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4" t="s">
        <v>403</v>
      </c>
      <c r="C28" s="1105"/>
      <c r="D28" s="1105"/>
      <c r="E28" s="1105"/>
      <c r="F28" s="1105"/>
      <c r="G28" s="1105"/>
      <c r="H28" s="1105"/>
      <c r="I28" s="1105"/>
      <c r="J28" s="1105"/>
      <c r="K28" s="1105"/>
      <c r="L28" s="1105"/>
      <c r="M28" s="1105"/>
      <c r="N28" s="1105"/>
      <c r="O28" s="1105"/>
      <c r="P28" s="1106"/>
      <c r="Q28" s="1107">
        <v>36749</v>
      </c>
      <c r="R28" s="1108"/>
      <c r="S28" s="1108"/>
      <c r="T28" s="1108"/>
      <c r="U28" s="1108"/>
      <c r="V28" s="1108">
        <v>36064</v>
      </c>
      <c r="W28" s="1108"/>
      <c r="X28" s="1108"/>
      <c r="Y28" s="1108"/>
      <c r="Z28" s="1108"/>
      <c r="AA28" s="1108">
        <v>685</v>
      </c>
      <c r="AB28" s="1108"/>
      <c r="AC28" s="1108"/>
      <c r="AD28" s="1108"/>
      <c r="AE28" s="1109"/>
      <c r="AF28" s="1110">
        <v>685</v>
      </c>
      <c r="AG28" s="1108"/>
      <c r="AH28" s="1108"/>
      <c r="AI28" s="1108"/>
      <c r="AJ28" s="1111"/>
      <c r="AK28" s="1112">
        <v>4227</v>
      </c>
      <c r="AL28" s="1101"/>
      <c r="AM28" s="1101"/>
      <c r="AN28" s="1101"/>
      <c r="AO28" s="1101"/>
      <c r="AP28" s="1101" t="s">
        <v>563</v>
      </c>
      <c r="AQ28" s="1101"/>
      <c r="AR28" s="1101"/>
      <c r="AS28" s="1101"/>
      <c r="AT28" s="1101"/>
      <c r="AU28" s="1101" t="s">
        <v>563</v>
      </c>
      <c r="AV28" s="1101"/>
      <c r="AW28" s="1101"/>
      <c r="AX28" s="1101"/>
      <c r="AY28" s="1101"/>
      <c r="AZ28" s="1101" t="s">
        <v>563</v>
      </c>
      <c r="BA28" s="1101"/>
      <c r="BB28" s="1101"/>
      <c r="BC28" s="1101"/>
      <c r="BD28" s="1101"/>
      <c r="BE28" s="1102"/>
      <c r="BF28" s="1102"/>
      <c r="BG28" s="1102"/>
      <c r="BH28" s="1102"/>
      <c r="BI28" s="1103"/>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32818</v>
      </c>
      <c r="R29" s="1099"/>
      <c r="S29" s="1099"/>
      <c r="T29" s="1099"/>
      <c r="U29" s="1099"/>
      <c r="V29" s="1099">
        <v>30714</v>
      </c>
      <c r="W29" s="1099"/>
      <c r="X29" s="1099"/>
      <c r="Y29" s="1099"/>
      <c r="Z29" s="1099"/>
      <c r="AA29" s="1099">
        <v>2103</v>
      </c>
      <c r="AB29" s="1099"/>
      <c r="AC29" s="1099"/>
      <c r="AD29" s="1099"/>
      <c r="AE29" s="1100"/>
      <c r="AF29" s="1074">
        <v>2103</v>
      </c>
      <c r="AG29" s="1075"/>
      <c r="AH29" s="1075"/>
      <c r="AI29" s="1075"/>
      <c r="AJ29" s="1076"/>
      <c r="AK29" s="1035">
        <v>5777</v>
      </c>
      <c r="AL29" s="1026"/>
      <c r="AM29" s="1026"/>
      <c r="AN29" s="1026"/>
      <c r="AO29" s="1026"/>
      <c r="AP29" s="1026" t="s">
        <v>563</v>
      </c>
      <c r="AQ29" s="1026"/>
      <c r="AR29" s="1026"/>
      <c r="AS29" s="1026"/>
      <c r="AT29" s="1026"/>
      <c r="AU29" s="1026" t="s">
        <v>563</v>
      </c>
      <c r="AV29" s="1026"/>
      <c r="AW29" s="1026"/>
      <c r="AX29" s="1026"/>
      <c r="AY29" s="1026"/>
      <c r="AZ29" s="1026" t="s">
        <v>563</v>
      </c>
      <c r="BA29" s="1026"/>
      <c r="BB29" s="1026"/>
      <c r="BC29" s="1026"/>
      <c r="BD29" s="1026"/>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8887</v>
      </c>
      <c r="R30" s="1099"/>
      <c r="S30" s="1099"/>
      <c r="T30" s="1099"/>
      <c r="U30" s="1099"/>
      <c r="V30" s="1099">
        <v>8675</v>
      </c>
      <c r="W30" s="1099"/>
      <c r="X30" s="1099"/>
      <c r="Y30" s="1099"/>
      <c r="Z30" s="1099"/>
      <c r="AA30" s="1099">
        <v>212</v>
      </c>
      <c r="AB30" s="1099"/>
      <c r="AC30" s="1099"/>
      <c r="AD30" s="1099"/>
      <c r="AE30" s="1100"/>
      <c r="AF30" s="1074">
        <v>212</v>
      </c>
      <c r="AG30" s="1075"/>
      <c r="AH30" s="1075"/>
      <c r="AI30" s="1075"/>
      <c r="AJ30" s="1076"/>
      <c r="AK30" s="1035">
        <v>4754</v>
      </c>
      <c r="AL30" s="1026"/>
      <c r="AM30" s="1026"/>
      <c r="AN30" s="1026"/>
      <c r="AO30" s="1026"/>
      <c r="AP30" s="1026" t="s">
        <v>563</v>
      </c>
      <c r="AQ30" s="1026"/>
      <c r="AR30" s="1026"/>
      <c r="AS30" s="1026"/>
      <c r="AT30" s="1026"/>
      <c r="AU30" s="1026" t="s">
        <v>563</v>
      </c>
      <c r="AV30" s="1026"/>
      <c r="AW30" s="1026"/>
      <c r="AX30" s="1026"/>
      <c r="AY30" s="1026"/>
      <c r="AZ30" s="1026" t="s">
        <v>563</v>
      </c>
      <c r="BA30" s="1026"/>
      <c r="BB30" s="1026"/>
      <c r="BC30" s="1026"/>
      <c r="BD30" s="1026"/>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c r="C31" s="1093"/>
      <c r="D31" s="1093"/>
      <c r="E31" s="1093"/>
      <c r="F31" s="1093"/>
      <c r="G31" s="1093"/>
      <c r="H31" s="1093"/>
      <c r="I31" s="1093"/>
      <c r="J31" s="1093"/>
      <c r="K31" s="1093"/>
      <c r="L31" s="1093"/>
      <c r="M31" s="1093"/>
      <c r="N31" s="1093"/>
      <c r="O31" s="1093"/>
      <c r="P31" s="1094"/>
      <c r="Q31" s="1098"/>
      <c r="R31" s="1099"/>
      <c r="S31" s="1099"/>
      <c r="T31" s="1099"/>
      <c r="U31" s="1099"/>
      <c r="V31" s="1099"/>
      <c r="W31" s="1099"/>
      <c r="X31" s="1099"/>
      <c r="Y31" s="1099"/>
      <c r="Z31" s="1099"/>
      <c r="AA31" s="1099"/>
      <c r="AB31" s="1099"/>
      <c r="AC31" s="1099"/>
      <c r="AD31" s="1099"/>
      <c r="AE31" s="1100"/>
      <c r="AF31" s="1074"/>
      <c r="AG31" s="1075"/>
      <c r="AH31" s="1075"/>
      <c r="AI31" s="1075"/>
      <c r="AJ31" s="1076"/>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3001</v>
      </c>
      <c r="AG63" s="1014"/>
      <c r="AH63" s="1014"/>
      <c r="AI63" s="1014"/>
      <c r="AJ63" s="1085"/>
      <c r="AK63" s="1086"/>
      <c r="AL63" s="1018"/>
      <c r="AM63" s="1018"/>
      <c r="AN63" s="1018"/>
      <c r="AO63" s="1018"/>
      <c r="AP63" s="1014" t="s">
        <v>500</v>
      </c>
      <c r="AQ63" s="1014"/>
      <c r="AR63" s="1014"/>
      <c r="AS63" s="1014"/>
      <c r="AT63" s="1014"/>
      <c r="AU63" s="1014" t="s">
        <v>500</v>
      </c>
      <c r="AV63" s="1014"/>
      <c r="AW63" s="1014"/>
      <c r="AX63" s="1014"/>
      <c r="AY63" s="1014"/>
      <c r="AZ63" s="1080"/>
      <c r="BA63" s="1080"/>
      <c r="BB63" s="1080"/>
      <c r="BC63" s="1080"/>
      <c r="BD63" s="1080"/>
      <c r="BE63" s="1015"/>
      <c r="BF63" s="1015"/>
      <c r="BG63" s="1015"/>
      <c r="BH63" s="1015"/>
      <c r="BI63" s="1016"/>
      <c r="BJ63" s="1081" t="s">
        <v>128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409</v>
      </c>
      <c r="B66" s="1051"/>
      <c r="C66" s="1051"/>
      <c r="D66" s="1051"/>
      <c r="E66" s="1051"/>
      <c r="F66" s="1051"/>
      <c r="G66" s="1051"/>
      <c r="H66" s="1051"/>
      <c r="I66" s="1051"/>
      <c r="J66" s="1051"/>
      <c r="K66" s="1051"/>
      <c r="L66" s="1051"/>
      <c r="M66" s="1051"/>
      <c r="N66" s="1051"/>
      <c r="O66" s="1051"/>
      <c r="P66" s="1052"/>
      <c r="Q66" s="1056" t="s">
        <v>395</v>
      </c>
      <c r="R66" s="1057"/>
      <c r="S66" s="1057"/>
      <c r="T66" s="1057"/>
      <c r="U66" s="1058"/>
      <c r="V66" s="1056" t="s">
        <v>396</v>
      </c>
      <c r="W66" s="1057"/>
      <c r="X66" s="1057"/>
      <c r="Y66" s="1057"/>
      <c r="Z66" s="1058"/>
      <c r="AA66" s="1056" t="s">
        <v>397</v>
      </c>
      <c r="AB66" s="1057"/>
      <c r="AC66" s="1057"/>
      <c r="AD66" s="1057"/>
      <c r="AE66" s="1058"/>
      <c r="AF66" s="1062" t="s">
        <v>398</v>
      </c>
      <c r="AG66" s="1063"/>
      <c r="AH66" s="1063"/>
      <c r="AI66" s="1063"/>
      <c r="AJ66" s="1064"/>
      <c r="AK66" s="1056" t="s">
        <v>399</v>
      </c>
      <c r="AL66" s="1051"/>
      <c r="AM66" s="1051"/>
      <c r="AN66" s="1051"/>
      <c r="AO66" s="1052"/>
      <c r="AP66" s="1056" t="s">
        <v>400</v>
      </c>
      <c r="AQ66" s="1057"/>
      <c r="AR66" s="1057"/>
      <c r="AS66" s="1057"/>
      <c r="AT66" s="1058"/>
      <c r="AU66" s="1056" t="s">
        <v>410</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564</v>
      </c>
      <c r="C68" s="1041"/>
      <c r="D68" s="1041"/>
      <c r="E68" s="1041"/>
      <c r="F68" s="1041"/>
      <c r="G68" s="1041"/>
      <c r="H68" s="1041"/>
      <c r="I68" s="1041"/>
      <c r="J68" s="1041"/>
      <c r="K68" s="1041"/>
      <c r="L68" s="1041"/>
      <c r="M68" s="1041"/>
      <c r="N68" s="1041"/>
      <c r="O68" s="1041"/>
      <c r="P68" s="1042"/>
      <c r="Q68" s="1043">
        <v>8285</v>
      </c>
      <c r="R68" s="1037"/>
      <c r="S68" s="1037"/>
      <c r="T68" s="1037"/>
      <c r="U68" s="1037"/>
      <c r="V68" s="1037">
        <v>7743</v>
      </c>
      <c r="W68" s="1037"/>
      <c r="X68" s="1037"/>
      <c r="Y68" s="1037"/>
      <c r="Z68" s="1037"/>
      <c r="AA68" s="1037">
        <v>541</v>
      </c>
      <c r="AB68" s="1037"/>
      <c r="AC68" s="1037"/>
      <c r="AD68" s="1037"/>
      <c r="AE68" s="1037"/>
      <c r="AF68" s="1037">
        <v>541</v>
      </c>
      <c r="AG68" s="1037"/>
      <c r="AH68" s="1037"/>
      <c r="AI68" s="1037"/>
      <c r="AJ68" s="1037"/>
      <c r="AK68" s="1037">
        <v>105</v>
      </c>
      <c r="AL68" s="1037"/>
      <c r="AM68" s="1037"/>
      <c r="AN68" s="1037"/>
      <c r="AO68" s="1037"/>
      <c r="AP68" s="1037">
        <v>4341</v>
      </c>
      <c r="AQ68" s="1037"/>
      <c r="AR68" s="1037"/>
      <c r="AS68" s="1037"/>
      <c r="AT68" s="1037"/>
      <c r="AU68" s="1037">
        <v>187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565</v>
      </c>
      <c r="C69" s="1030"/>
      <c r="D69" s="1030"/>
      <c r="E69" s="1030"/>
      <c r="F69" s="1030"/>
      <c r="G69" s="1030"/>
      <c r="H69" s="1030"/>
      <c r="I69" s="1030"/>
      <c r="J69" s="1030"/>
      <c r="K69" s="1030"/>
      <c r="L69" s="1030"/>
      <c r="M69" s="1030"/>
      <c r="N69" s="1030"/>
      <c r="O69" s="1030"/>
      <c r="P69" s="1031"/>
      <c r="Q69" s="1032">
        <v>156337</v>
      </c>
      <c r="R69" s="1026"/>
      <c r="S69" s="1026"/>
      <c r="T69" s="1026"/>
      <c r="U69" s="1026"/>
      <c r="V69" s="1026">
        <v>148325</v>
      </c>
      <c r="W69" s="1026"/>
      <c r="X69" s="1026"/>
      <c r="Y69" s="1026"/>
      <c r="Z69" s="1026"/>
      <c r="AA69" s="1026">
        <v>8012</v>
      </c>
      <c r="AB69" s="1026"/>
      <c r="AC69" s="1026"/>
      <c r="AD69" s="1026"/>
      <c r="AE69" s="1026"/>
      <c r="AF69" s="1026">
        <v>36177</v>
      </c>
      <c r="AG69" s="1026"/>
      <c r="AH69" s="1026"/>
      <c r="AI69" s="1026"/>
      <c r="AJ69" s="1026"/>
      <c r="AK69" s="1026" t="s">
        <v>563</v>
      </c>
      <c r="AL69" s="1026"/>
      <c r="AM69" s="1026"/>
      <c r="AN69" s="1026"/>
      <c r="AO69" s="1026"/>
      <c r="AP69" s="1026" t="s">
        <v>563</v>
      </c>
      <c r="AQ69" s="1026"/>
      <c r="AR69" s="1026"/>
      <c r="AS69" s="1026"/>
      <c r="AT69" s="1026"/>
      <c r="AU69" s="1026" t="s">
        <v>563</v>
      </c>
      <c r="AV69" s="1026"/>
      <c r="AW69" s="1026"/>
      <c r="AX69" s="1026"/>
      <c r="AY69" s="1026"/>
      <c r="AZ69" s="1027" t="s">
        <v>569</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566</v>
      </c>
      <c r="C70" s="1030"/>
      <c r="D70" s="1030"/>
      <c r="E70" s="1030"/>
      <c r="F70" s="1030"/>
      <c r="G70" s="1030"/>
      <c r="H70" s="1030"/>
      <c r="I70" s="1030"/>
      <c r="J70" s="1030"/>
      <c r="K70" s="1030"/>
      <c r="L70" s="1030"/>
      <c r="M70" s="1030"/>
      <c r="N70" s="1030"/>
      <c r="O70" s="1030"/>
      <c r="P70" s="1031"/>
      <c r="Q70" s="1032">
        <v>85568</v>
      </c>
      <c r="R70" s="1026"/>
      <c r="S70" s="1026"/>
      <c r="T70" s="1026"/>
      <c r="U70" s="1026"/>
      <c r="V70" s="1026">
        <v>81790</v>
      </c>
      <c r="W70" s="1026"/>
      <c r="X70" s="1026"/>
      <c r="Y70" s="1026"/>
      <c r="Z70" s="1026"/>
      <c r="AA70" s="1026">
        <v>3778</v>
      </c>
      <c r="AB70" s="1026"/>
      <c r="AC70" s="1026"/>
      <c r="AD70" s="1026"/>
      <c r="AE70" s="1026"/>
      <c r="AF70" s="1026">
        <v>3733</v>
      </c>
      <c r="AG70" s="1026"/>
      <c r="AH70" s="1026"/>
      <c r="AI70" s="1026"/>
      <c r="AJ70" s="1026"/>
      <c r="AK70" s="1026">
        <v>8772</v>
      </c>
      <c r="AL70" s="1026"/>
      <c r="AM70" s="1026"/>
      <c r="AN70" s="1026"/>
      <c r="AO70" s="1026"/>
      <c r="AP70" s="1026">
        <v>46122</v>
      </c>
      <c r="AQ70" s="1026"/>
      <c r="AR70" s="1026"/>
      <c r="AS70" s="1026"/>
      <c r="AT70" s="1026"/>
      <c r="AU70" s="1026">
        <v>1061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567</v>
      </c>
      <c r="C71" s="1030"/>
      <c r="D71" s="1030"/>
      <c r="E71" s="1030"/>
      <c r="F71" s="1030"/>
      <c r="G71" s="1030"/>
      <c r="H71" s="1030"/>
      <c r="I71" s="1030"/>
      <c r="J71" s="1030"/>
      <c r="K71" s="1030"/>
      <c r="L71" s="1030"/>
      <c r="M71" s="1030"/>
      <c r="N71" s="1030"/>
      <c r="O71" s="1030"/>
      <c r="P71" s="1031"/>
      <c r="Q71" s="1032">
        <v>6529</v>
      </c>
      <c r="R71" s="1026"/>
      <c r="S71" s="1026"/>
      <c r="T71" s="1026"/>
      <c r="U71" s="1026"/>
      <c r="V71" s="1026">
        <v>6443</v>
      </c>
      <c r="W71" s="1026"/>
      <c r="X71" s="1026"/>
      <c r="Y71" s="1026"/>
      <c r="Z71" s="1026"/>
      <c r="AA71" s="1026">
        <v>86</v>
      </c>
      <c r="AB71" s="1026"/>
      <c r="AC71" s="1026"/>
      <c r="AD71" s="1026"/>
      <c r="AE71" s="1026"/>
      <c r="AF71" s="1026">
        <v>86</v>
      </c>
      <c r="AG71" s="1026"/>
      <c r="AH71" s="1026"/>
      <c r="AI71" s="1026"/>
      <c r="AJ71" s="1026"/>
      <c r="AK71" s="1026">
        <v>1926</v>
      </c>
      <c r="AL71" s="1026"/>
      <c r="AM71" s="1026"/>
      <c r="AN71" s="1026"/>
      <c r="AO71" s="1026"/>
      <c r="AP71" s="1026" t="s">
        <v>563</v>
      </c>
      <c r="AQ71" s="1026"/>
      <c r="AR71" s="1026"/>
      <c r="AS71" s="1026"/>
      <c r="AT71" s="1026"/>
      <c r="AU71" s="1026" t="s">
        <v>563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568</v>
      </c>
      <c r="C72" s="1030"/>
      <c r="D72" s="1030"/>
      <c r="E72" s="1030"/>
      <c r="F72" s="1030"/>
      <c r="G72" s="1030"/>
      <c r="H72" s="1030"/>
      <c r="I72" s="1030"/>
      <c r="J72" s="1030"/>
      <c r="K72" s="1030"/>
      <c r="L72" s="1030"/>
      <c r="M72" s="1030"/>
      <c r="N72" s="1030"/>
      <c r="O72" s="1030"/>
      <c r="P72" s="1031"/>
      <c r="Q72" s="1032">
        <v>1444184</v>
      </c>
      <c r="R72" s="1026"/>
      <c r="S72" s="1026"/>
      <c r="T72" s="1026"/>
      <c r="U72" s="1026"/>
      <c r="V72" s="1026">
        <v>1404896</v>
      </c>
      <c r="W72" s="1026"/>
      <c r="X72" s="1026"/>
      <c r="Y72" s="1026"/>
      <c r="Z72" s="1026"/>
      <c r="AA72" s="1026">
        <v>39288</v>
      </c>
      <c r="AB72" s="1026"/>
      <c r="AC72" s="1026"/>
      <c r="AD72" s="1026"/>
      <c r="AE72" s="1026"/>
      <c r="AF72" s="1026">
        <v>39288</v>
      </c>
      <c r="AG72" s="1026"/>
      <c r="AH72" s="1026"/>
      <c r="AI72" s="1026"/>
      <c r="AJ72" s="1026"/>
      <c r="AK72" s="1026">
        <v>16623</v>
      </c>
      <c r="AL72" s="1026"/>
      <c r="AM72" s="1026"/>
      <c r="AN72" s="1026"/>
      <c r="AO72" s="1026"/>
      <c r="AP72" s="1026" t="s">
        <v>563</v>
      </c>
      <c r="AQ72" s="1026"/>
      <c r="AR72" s="1026"/>
      <c r="AS72" s="1026"/>
      <c r="AT72" s="1026"/>
      <c r="AU72" s="1026" t="s">
        <v>563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411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79825</v>
      </c>
      <c r="AG88" s="1014"/>
      <c r="AH88" s="1014"/>
      <c r="AI88" s="1014"/>
      <c r="AJ88" s="1014"/>
      <c r="AK88" s="1018"/>
      <c r="AL88" s="1018"/>
      <c r="AM88" s="1018"/>
      <c r="AN88" s="1018"/>
      <c r="AO88" s="1018"/>
      <c r="AP88" s="1014">
        <v>50463</v>
      </c>
      <c r="AQ88" s="1014"/>
      <c r="AR88" s="1014"/>
      <c r="AS88" s="1014"/>
      <c r="AT88" s="1014"/>
      <c r="AU88" s="1014">
        <v>1247</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412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66</v>
      </c>
      <c r="CS102" s="1006"/>
      <c r="CT102" s="1006"/>
      <c r="CU102" s="1006"/>
      <c r="CV102" s="1007"/>
      <c r="CW102" s="1005">
        <v>286</v>
      </c>
      <c r="CX102" s="1006"/>
      <c r="CY102" s="1006"/>
      <c r="CZ102" s="1006"/>
      <c r="DA102" s="1007"/>
      <c r="DB102" s="1005">
        <v>2291</v>
      </c>
      <c r="DC102" s="1006"/>
      <c r="DD102" s="1006"/>
      <c r="DE102" s="1006"/>
      <c r="DF102" s="1007"/>
      <c r="DG102" s="1005" t="s">
        <v>500</v>
      </c>
      <c r="DH102" s="1006"/>
      <c r="DI102" s="1006"/>
      <c r="DJ102" s="1006"/>
      <c r="DK102" s="1007"/>
      <c r="DL102" s="1005" t="s">
        <v>500</v>
      </c>
      <c r="DM102" s="1006"/>
      <c r="DN102" s="1006"/>
      <c r="DO102" s="1006"/>
      <c r="DP102" s="1007"/>
      <c r="DQ102" s="1005" t="s">
        <v>500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417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419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420</v>
      </c>
      <c r="AB109" s="949"/>
      <c r="AC109" s="949"/>
      <c r="AD109" s="949"/>
      <c r="AE109" s="950"/>
      <c r="AF109" s="951" t="s">
        <v>307</v>
      </c>
      <c r="AG109" s="949"/>
      <c r="AH109" s="949"/>
      <c r="AI109" s="949"/>
      <c r="AJ109" s="950"/>
      <c r="AK109" s="951" t="s">
        <v>306</v>
      </c>
      <c r="AL109" s="949"/>
      <c r="AM109" s="949"/>
      <c r="AN109" s="949"/>
      <c r="AO109" s="950"/>
      <c r="AP109" s="951" t="s">
        <v>421</v>
      </c>
      <c r="AQ109" s="949"/>
      <c r="AR109" s="949"/>
      <c r="AS109" s="949"/>
      <c r="AT109" s="980"/>
      <c r="AU109" s="948" t="s">
        <v>419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420</v>
      </c>
      <c r="BR109" s="949"/>
      <c r="BS109" s="949"/>
      <c r="BT109" s="949"/>
      <c r="BU109" s="950"/>
      <c r="BV109" s="951" t="s">
        <v>307</v>
      </c>
      <c r="BW109" s="949"/>
      <c r="BX109" s="949"/>
      <c r="BY109" s="949"/>
      <c r="BZ109" s="950"/>
      <c r="CA109" s="951" t="s">
        <v>306</v>
      </c>
      <c r="CB109" s="949"/>
      <c r="CC109" s="949"/>
      <c r="CD109" s="949"/>
      <c r="CE109" s="950"/>
      <c r="CF109" s="987" t="s">
        <v>421</v>
      </c>
      <c r="CG109" s="987"/>
      <c r="CH109" s="987"/>
      <c r="CI109" s="987"/>
      <c r="CJ109" s="987"/>
      <c r="CK109" s="951" t="s">
        <v>422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420</v>
      </c>
      <c r="DH109" s="949"/>
      <c r="DI109" s="949"/>
      <c r="DJ109" s="949"/>
      <c r="DK109" s="950"/>
      <c r="DL109" s="951" t="s">
        <v>307</v>
      </c>
      <c r="DM109" s="949"/>
      <c r="DN109" s="949"/>
      <c r="DO109" s="949"/>
      <c r="DP109" s="950"/>
      <c r="DQ109" s="951" t="s">
        <v>306</v>
      </c>
      <c r="DR109" s="949"/>
      <c r="DS109" s="949"/>
      <c r="DT109" s="949"/>
      <c r="DU109" s="950"/>
      <c r="DV109" s="951" t="s">
        <v>421</v>
      </c>
      <c r="DW109" s="949"/>
      <c r="DX109" s="949"/>
      <c r="DY109" s="949"/>
      <c r="DZ109" s="980"/>
    </row>
    <row r="110" spans="1:131" s="247" customFormat="1" ht="26.25" customHeight="1" x14ac:dyDescent="0.15">
      <c r="A110" s="851" t="s">
        <v>423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3360117</v>
      </c>
      <c r="AB110" s="942"/>
      <c r="AC110" s="942"/>
      <c r="AD110" s="942"/>
      <c r="AE110" s="943"/>
      <c r="AF110" s="944">
        <v>3402752</v>
      </c>
      <c r="AG110" s="942"/>
      <c r="AH110" s="942"/>
      <c r="AI110" s="942"/>
      <c r="AJ110" s="943"/>
      <c r="AK110" s="944">
        <v>3201419</v>
      </c>
      <c r="AL110" s="942"/>
      <c r="AM110" s="942"/>
      <c r="AN110" s="942"/>
      <c r="AO110" s="943"/>
      <c r="AP110" s="945">
        <v>3.8</v>
      </c>
      <c r="AQ110" s="946"/>
      <c r="AR110" s="946"/>
      <c r="AS110" s="946"/>
      <c r="AT110" s="947"/>
      <c r="AU110" s="981" t="s">
        <v>73</v>
      </c>
      <c r="AV110" s="982"/>
      <c r="AW110" s="982"/>
      <c r="AX110" s="982"/>
      <c r="AY110" s="982"/>
      <c r="AZ110" s="907" t="s">
        <v>424</v>
      </c>
      <c r="BA110" s="852"/>
      <c r="BB110" s="852"/>
      <c r="BC110" s="852"/>
      <c r="BD110" s="852"/>
      <c r="BE110" s="852"/>
      <c r="BF110" s="852"/>
      <c r="BG110" s="852"/>
      <c r="BH110" s="852"/>
      <c r="BI110" s="852"/>
      <c r="BJ110" s="852"/>
      <c r="BK110" s="852"/>
      <c r="BL110" s="852"/>
      <c r="BM110" s="852"/>
      <c r="BN110" s="852"/>
      <c r="BO110" s="852"/>
      <c r="BP110" s="853"/>
      <c r="BQ110" s="908">
        <v>27575918</v>
      </c>
      <c r="BR110" s="889"/>
      <c r="BS110" s="889"/>
      <c r="BT110" s="889"/>
      <c r="BU110" s="889"/>
      <c r="BV110" s="889">
        <v>28356509</v>
      </c>
      <c r="BW110" s="889"/>
      <c r="BX110" s="889"/>
      <c r="BY110" s="889"/>
      <c r="BZ110" s="889"/>
      <c r="CA110" s="889">
        <v>27884671</v>
      </c>
      <c r="CB110" s="889"/>
      <c r="CC110" s="889"/>
      <c r="CD110" s="889"/>
      <c r="CE110" s="889"/>
      <c r="CF110" s="913">
        <v>32.799999999999997</v>
      </c>
      <c r="CG110" s="914"/>
      <c r="CH110" s="914"/>
      <c r="CI110" s="914"/>
      <c r="CJ110" s="914"/>
      <c r="CK110" s="977" t="s">
        <v>425</v>
      </c>
      <c r="CL110" s="863"/>
      <c r="CM110" s="938" t="s">
        <v>426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128</v>
      </c>
      <c r="DM110" s="889"/>
      <c r="DN110" s="889"/>
      <c r="DO110" s="889"/>
      <c r="DP110" s="889"/>
      <c r="DQ110" s="889" t="s">
        <v>128</v>
      </c>
      <c r="DR110" s="889"/>
      <c r="DS110" s="889"/>
      <c r="DT110" s="889"/>
      <c r="DU110" s="889"/>
      <c r="DV110" s="890" t="s">
        <v>392</v>
      </c>
      <c r="DW110" s="890"/>
      <c r="DX110" s="890"/>
      <c r="DY110" s="890"/>
      <c r="DZ110" s="891"/>
    </row>
    <row r="111" spans="1:131" s="247" customFormat="1" ht="26.25" customHeight="1" x14ac:dyDescent="0.15">
      <c r="A111" s="818" t="s">
        <v>427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128</v>
      </c>
      <c r="AG111" s="970"/>
      <c r="AH111" s="970"/>
      <c r="AI111" s="970"/>
      <c r="AJ111" s="971"/>
      <c r="AK111" s="972" t="s">
        <v>128</v>
      </c>
      <c r="AL111" s="970"/>
      <c r="AM111" s="970"/>
      <c r="AN111" s="970"/>
      <c r="AO111" s="971"/>
      <c r="AP111" s="973" t="s">
        <v>128</v>
      </c>
      <c r="AQ111" s="974"/>
      <c r="AR111" s="974"/>
      <c r="AS111" s="974"/>
      <c r="AT111" s="975"/>
      <c r="AU111" s="983"/>
      <c r="AV111" s="984"/>
      <c r="AW111" s="984"/>
      <c r="AX111" s="984"/>
      <c r="AY111" s="984"/>
      <c r="AZ111" s="859" t="s">
        <v>428</v>
      </c>
      <c r="BA111" s="794"/>
      <c r="BB111" s="794"/>
      <c r="BC111" s="794"/>
      <c r="BD111" s="794"/>
      <c r="BE111" s="794"/>
      <c r="BF111" s="794"/>
      <c r="BG111" s="794"/>
      <c r="BH111" s="794"/>
      <c r="BI111" s="794"/>
      <c r="BJ111" s="794"/>
      <c r="BK111" s="794"/>
      <c r="BL111" s="794"/>
      <c r="BM111" s="794"/>
      <c r="BN111" s="794"/>
      <c r="BO111" s="794"/>
      <c r="BP111" s="795"/>
      <c r="BQ111" s="860">
        <v>1449728</v>
      </c>
      <c r="BR111" s="861"/>
      <c r="BS111" s="861"/>
      <c r="BT111" s="861"/>
      <c r="BU111" s="861"/>
      <c r="BV111" s="861">
        <v>1319945</v>
      </c>
      <c r="BW111" s="861"/>
      <c r="BX111" s="861"/>
      <c r="BY111" s="861"/>
      <c r="BZ111" s="861"/>
      <c r="CA111" s="861">
        <v>1257974</v>
      </c>
      <c r="CB111" s="861"/>
      <c r="CC111" s="861"/>
      <c r="CD111" s="861"/>
      <c r="CE111" s="861"/>
      <c r="CF111" s="922">
        <v>1.5</v>
      </c>
      <c r="CG111" s="923"/>
      <c r="CH111" s="923"/>
      <c r="CI111" s="923"/>
      <c r="CJ111" s="923"/>
      <c r="CK111" s="978"/>
      <c r="CL111" s="865"/>
      <c r="CM111" s="868" t="s">
        <v>429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128</v>
      </c>
      <c r="DM111" s="861"/>
      <c r="DN111" s="861"/>
      <c r="DO111" s="861"/>
      <c r="DP111" s="861"/>
      <c r="DQ111" s="861" t="s">
        <v>392</v>
      </c>
      <c r="DR111" s="861"/>
      <c r="DS111" s="861"/>
      <c r="DT111" s="861"/>
      <c r="DU111" s="861"/>
      <c r="DV111" s="838" t="s">
        <v>128</v>
      </c>
      <c r="DW111" s="838"/>
      <c r="DX111" s="838"/>
      <c r="DY111" s="838"/>
      <c r="DZ111" s="839"/>
    </row>
    <row r="112" spans="1:131" s="247" customFormat="1" ht="26.25" customHeight="1" x14ac:dyDescent="0.15">
      <c r="A112" s="963" t="s">
        <v>430</v>
      </c>
      <c r="B112" s="964"/>
      <c r="C112" s="794" t="s">
        <v>431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26683</v>
      </c>
      <c r="AB112" s="824"/>
      <c r="AC112" s="824"/>
      <c r="AD112" s="824"/>
      <c r="AE112" s="825"/>
      <c r="AF112" s="826">
        <v>26683</v>
      </c>
      <c r="AG112" s="824"/>
      <c r="AH112" s="824"/>
      <c r="AI112" s="824"/>
      <c r="AJ112" s="825"/>
      <c r="AK112" s="826">
        <v>86683</v>
      </c>
      <c r="AL112" s="824"/>
      <c r="AM112" s="824"/>
      <c r="AN112" s="824"/>
      <c r="AO112" s="825"/>
      <c r="AP112" s="871">
        <v>0.1</v>
      </c>
      <c r="AQ112" s="872"/>
      <c r="AR112" s="872"/>
      <c r="AS112" s="872"/>
      <c r="AT112" s="873"/>
      <c r="AU112" s="983"/>
      <c r="AV112" s="984"/>
      <c r="AW112" s="984"/>
      <c r="AX112" s="984"/>
      <c r="AY112" s="984"/>
      <c r="AZ112" s="859" t="s">
        <v>432</v>
      </c>
      <c r="BA112" s="794"/>
      <c r="BB112" s="794"/>
      <c r="BC112" s="794"/>
      <c r="BD112" s="794"/>
      <c r="BE112" s="794"/>
      <c r="BF112" s="794"/>
      <c r="BG112" s="794"/>
      <c r="BH112" s="794"/>
      <c r="BI112" s="794"/>
      <c r="BJ112" s="794"/>
      <c r="BK112" s="794"/>
      <c r="BL112" s="794"/>
      <c r="BM112" s="794"/>
      <c r="BN112" s="794"/>
      <c r="BO112" s="794"/>
      <c r="BP112" s="795"/>
      <c r="BQ112" s="860" t="s">
        <v>128</v>
      </c>
      <c r="BR112" s="861"/>
      <c r="BS112" s="861"/>
      <c r="BT112" s="861"/>
      <c r="BU112" s="861"/>
      <c r="BV112" s="861" t="s">
        <v>128</v>
      </c>
      <c r="BW112" s="861"/>
      <c r="BX112" s="861"/>
      <c r="BY112" s="861"/>
      <c r="BZ112" s="861"/>
      <c r="CA112" s="861" t="s">
        <v>128</v>
      </c>
      <c r="CB112" s="861"/>
      <c r="CC112" s="861"/>
      <c r="CD112" s="861"/>
      <c r="CE112" s="861"/>
      <c r="CF112" s="922" t="s">
        <v>128</v>
      </c>
      <c r="CG112" s="923"/>
      <c r="CH112" s="923"/>
      <c r="CI112" s="923"/>
      <c r="CJ112" s="923"/>
      <c r="CK112" s="978"/>
      <c r="CL112" s="865"/>
      <c r="CM112" s="868" t="s">
        <v>433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128</v>
      </c>
      <c r="DH112" s="861"/>
      <c r="DI112" s="861"/>
      <c r="DJ112" s="861"/>
      <c r="DK112" s="861"/>
      <c r="DL112" s="861" t="s">
        <v>128</v>
      </c>
      <c r="DM112" s="861"/>
      <c r="DN112" s="861"/>
      <c r="DO112" s="861"/>
      <c r="DP112" s="861"/>
      <c r="DQ112" s="861" t="s">
        <v>434</v>
      </c>
      <c r="DR112" s="861"/>
      <c r="DS112" s="861"/>
      <c r="DT112" s="861"/>
      <c r="DU112" s="861"/>
      <c r="DV112" s="838" t="s">
        <v>434</v>
      </c>
      <c r="DW112" s="838"/>
      <c r="DX112" s="838"/>
      <c r="DY112" s="838"/>
      <c r="DZ112" s="839"/>
    </row>
    <row r="113" spans="1:130" s="247" customFormat="1" ht="26.25" customHeight="1" x14ac:dyDescent="0.15">
      <c r="A113" s="965"/>
      <c r="B113" s="966"/>
      <c r="C113" s="794" t="s">
        <v>435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t="s">
        <v>128</v>
      </c>
      <c r="AB113" s="970"/>
      <c r="AC113" s="970"/>
      <c r="AD113" s="970"/>
      <c r="AE113" s="971"/>
      <c r="AF113" s="972" t="s">
        <v>128</v>
      </c>
      <c r="AG113" s="970"/>
      <c r="AH113" s="970"/>
      <c r="AI113" s="970"/>
      <c r="AJ113" s="971"/>
      <c r="AK113" s="972" t="s">
        <v>128</v>
      </c>
      <c r="AL113" s="970"/>
      <c r="AM113" s="970"/>
      <c r="AN113" s="970"/>
      <c r="AO113" s="971"/>
      <c r="AP113" s="973" t="s">
        <v>128</v>
      </c>
      <c r="AQ113" s="974"/>
      <c r="AR113" s="974"/>
      <c r="AS113" s="974"/>
      <c r="AT113" s="975"/>
      <c r="AU113" s="983"/>
      <c r="AV113" s="984"/>
      <c r="AW113" s="984"/>
      <c r="AX113" s="984"/>
      <c r="AY113" s="984"/>
      <c r="AZ113" s="859" t="s">
        <v>436</v>
      </c>
      <c r="BA113" s="794"/>
      <c r="BB113" s="794"/>
      <c r="BC113" s="794"/>
      <c r="BD113" s="794"/>
      <c r="BE113" s="794"/>
      <c r="BF113" s="794"/>
      <c r="BG113" s="794"/>
      <c r="BH113" s="794"/>
      <c r="BI113" s="794"/>
      <c r="BJ113" s="794"/>
      <c r="BK113" s="794"/>
      <c r="BL113" s="794"/>
      <c r="BM113" s="794"/>
      <c r="BN113" s="794"/>
      <c r="BO113" s="794"/>
      <c r="BP113" s="795"/>
      <c r="BQ113" s="860">
        <v>1231688</v>
      </c>
      <c r="BR113" s="861"/>
      <c r="BS113" s="861"/>
      <c r="BT113" s="861"/>
      <c r="BU113" s="861"/>
      <c r="BV113" s="861">
        <v>1208079</v>
      </c>
      <c r="BW113" s="861"/>
      <c r="BX113" s="861"/>
      <c r="BY113" s="861"/>
      <c r="BZ113" s="861"/>
      <c r="CA113" s="861">
        <v>1247474</v>
      </c>
      <c r="CB113" s="861"/>
      <c r="CC113" s="861"/>
      <c r="CD113" s="861"/>
      <c r="CE113" s="861"/>
      <c r="CF113" s="922">
        <v>1.5</v>
      </c>
      <c r="CG113" s="923"/>
      <c r="CH113" s="923"/>
      <c r="CI113" s="923"/>
      <c r="CJ113" s="923"/>
      <c r="CK113" s="978"/>
      <c r="CL113" s="865"/>
      <c r="CM113" s="868" t="s">
        <v>437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128</v>
      </c>
      <c r="DH113" s="824"/>
      <c r="DI113" s="824"/>
      <c r="DJ113" s="824"/>
      <c r="DK113" s="825"/>
      <c r="DL113" s="826" t="s">
        <v>128</v>
      </c>
      <c r="DM113" s="824"/>
      <c r="DN113" s="824"/>
      <c r="DO113" s="824"/>
      <c r="DP113" s="825"/>
      <c r="DQ113" s="826" t="s">
        <v>128</v>
      </c>
      <c r="DR113" s="824"/>
      <c r="DS113" s="824"/>
      <c r="DT113" s="824"/>
      <c r="DU113" s="825"/>
      <c r="DV113" s="871" t="s">
        <v>128</v>
      </c>
      <c r="DW113" s="872"/>
      <c r="DX113" s="872"/>
      <c r="DY113" s="872"/>
      <c r="DZ113" s="873"/>
    </row>
    <row r="114" spans="1:130" s="247" customFormat="1" ht="26.25" customHeight="1" x14ac:dyDescent="0.15">
      <c r="A114" s="965"/>
      <c r="B114" s="966"/>
      <c r="C114" s="794" t="s">
        <v>438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87375</v>
      </c>
      <c r="AB114" s="824"/>
      <c r="AC114" s="824"/>
      <c r="AD114" s="824"/>
      <c r="AE114" s="825"/>
      <c r="AF114" s="826">
        <v>95096</v>
      </c>
      <c r="AG114" s="824"/>
      <c r="AH114" s="824"/>
      <c r="AI114" s="824"/>
      <c r="AJ114" s="825"/>
      <c r="AK114" s="826">
        <v>100008</v>
      </c>
      <c r="AL114" s="824"/>
      <c r="AM114" s="824"/>
      <c r="AN114" s="824"/>
      <c r="AO114" s="825"/>
      <c r="AP114" s="871">
        <v>0.1</v>
      </c>
      <c r="AQ114" s="872"/>
      <c r="AR114" s="872"/>
      <c r="AS114" s="872"/>
      <c r="AT114" s="873"/>
      <c r="AU114" s="983"/>
      <c r="AV114" s="984"/>
      <c r="AW114" s="984"/>
      <c r="AX114" s="984"/>
      <c r="AY114" s="984"/>
      <c r="AZ114" s="859" t="s">
        <v>439</v>
      </c>
      <c r="BA114" s="794"/>
      <c r="BB114" s="794"/>
      <c r="BC114" s="794"/>
      <c r="BD114" s="794"/>
      <c r="BE114" s="794"/>
      <c r="BF114" s="794"/>
      <c r="BG114" s="794"/>
      <c r="BH114" s="794"/>
      <c r="BI114" s="794"/>
      <c r="BJ114" s="794"/>
      <c r="BK114" s="794"/>
      <c r="BL114" s="794"/>
      <c r="BM114" s="794"/>
      <c r="BN114" s="794"/>
      <c r="BO114" s="794"/>
      <c r="BP114" s="795"/>
      <c r="BQ114" s="860">
        <v>16772666</v>
      </c>
      <c r="BR114" s="861"/>
      <c r="BS114" s="861"/>
      <c r="BT114" s="861"/>
      <c r="BU114" s="861"/>
      <c r="BV114" s="861">
        <v>15153867</v>
      </c>
      <c r="BW114" s="861"/>
      <c r="BX114" s="861"/>
      <c r="BY114" s="861"/>
      <c r="BZ114" s="861"/>
      <c r="CA114" s="861">
        <v>13976603</v>
      </c>
      <c r="CB114" s="861"/>
      <c r="CC114" s="861"/>
      <c r="CD114" s="861"/>
      <c r="CE114" s="861"/>
      <c r="CF114" s="922">
        <v>16.399999999999999</v>
      </c>
      <c r="CG114" s="923"/>
      <c r="CH114" s="923"/>
      <c r="CI114" s="923"/>
      <c r="CJ114" s="923"/>
      <c r="CK114" s="978"/>
      <c r="CL114" s="865"/>
      <c r="CM114" s="868" t="s">
        <v>440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128</v>
      </c>
      <c r="DM114" s="824"/>
      <c r="DN114" s="824"/>
      <c r="DO114" s="824"/>
      <c r="DP114" s="825"/>
      <c r="DQ114" s="826" t="s">
        <v>128</v>
      </c>
      <c r="DR114" s="824"/>
      <c r="DS114" s="824"/>
      <c r="DT114" s="824"/>
      <c r="DU114" s="825"/>
      <c r="DV114" s="871" t="s">
        <v>128</v>
      </c>
      <c r="DW114" s="872"/>
      <c r="DX114" s="872"/>
      <c r="DY114" s="872"/>
      <c r="DZ114" s="873"/>
    </row>
    <row r="115" spans="1:130" s="247" customFormat="1" ht="26.25" customHeight="1" x14ac:dyDescent="0.15">
      <c r="A115" s="965"/>
      <c r="B115" s="966"/>
      <c r="C115" s="794" t="s">
        <v>441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15200</v>
      </c>
      <c r="AB115" s="970"/>
      <c r="AC115" s="970"/>
      <c r="AD115" s="970"/>
      <c r="AE115" s="971"/>
      <c r="AF115" s="972">
        <v>15200</v>
      </c>
      <c r="AG115" s="970"/>
      <c r="AH115" s="970"/>
      <c r="AI115" s="970"/>
      <c r="AJ115" s="971"/>
      <c r="AK115" s="972">
        <v>15200</v>
      </c>
      <c r="AL115" s="970"/>
      <c r="AM115" s="970"/>
      <c r="AN115" s="970"/>
      <c r="AO115" s="971"/>
      <c r="AP115" s="973">
        <v>0</v>
      </c>
      <c r="AQ115" s="974"/>
      <c r="AR115" s="974"/>
      <c r="AS115" s="974"/>
      <c r="AT115" s="975"/>
      <c r="AU115" s="983"/>
      <c r="AV115" s="984"/>
      <c r="AW115" s="984"/>
      <c r="AX115" s="984"/>
      <c r="AY115" s="984"/>
      <c r="AZ115" s="859" t="s">
        <v>442</v>
      </c>
      <c r="BA115" s="794"/>
      <c r="BB115" s="794"/>
      <c r="BC115" s="794"/>
      <c r="BD115" s="794"/>
      <c r="BE115" s="794"/>
      <c r="BF115" s="794"/>
      <c r="BG115" s="794"/>
      <c r="BH115" s="794"/>
      <c r="BI115" s="794"/>
      <c r="BJ115" s="794"/>
      <c r="BK115" s="794"/>
      <c r="BL115" s="794"/>
      <c r="BM115" s="794"/>
      <c r="BN115" s="794"/>
      <c r="BO115" s="794"/>
      <c r="BP115" s="795"/>
      <c r="BQ115" s="860" t="s">
        <v>434</v>
      </c>
      <c r="BR115" s="861"/>
      <c r="BS115" s="861"/>
      <c r="BT115" s="861"/>
      <c r="BU115" s="861"/>
      <c r="BV115" s="861" t="s">
        <v>128</v>
      </c>
      <c r="BW115" s="861"/>
      <c r="BX115" s="861"/>
      <c r="BY115" s="861"/>
      <c r="BZ115" s="861"/>
      <c r="CA115" s="861" t="s">
        <v>128</v>
      </c>
      <c r="CB115" s="861"/>
      <c r="CC115" s="861"/>
      <c r="CD115" s="861"/>
      <c r="CE115" s="861"/>
      <c r="CF115" s="922" t="s">
        <v>128</v>
      </c>
      <c r="CG115" s="923"/>
      <c r="CH115" s="923"/>
      <c r="CI115" s="923"/>
      <c r="CJ115" s="923"/>
      <c r="CK115" s="978"/>
      <c r="CL115" s="865"/>
      <c r="CM115" s="859" t="s">
        <v>443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1434528</v>
      </c>
      <c r="DH115" s="824"/>
      <c r="DI115" s="824"/>
      <c r="DJ115" s="824"/>
      <c r="DK115" s="825"/>
      <c r="DL115" s="826">
        <v>1304745</v>
      </c>
      <c r="DM115" s="824"/>
      <c r="DN115" s="824"/>
      <c r="DO115" s="824"/>
      <c r="DP115" s="825"/>
      <c r="DQ115" s="826">
        <v>1242774</v>
      </c>
      <c r="DR115" s="824"/>
      <c r="DS115" s="824"/>
      <c r="DT115" s="824"/>
      <c r="DU115" s="825"/>
      <c r="DV115" s="871">
        <v>1.5</v>
      </c>
      <c r="DW115" s="872"/>
      <c r="DX115" s="872"/>
      <c r="DY115" s="872"/>
      <c r="DZ115" s="873"/>
    </row>
    <row r="116" spans="1:130" s="247" customFormat="1" ht="26.25" customHeight="1" x14ac:dyDescent="0.15">
      <c r="A116" s="967"/>
      <c r="B116" s="968"/>
      <c r="C116" s="927" t="s">
        <v>444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128</v>
      </c>
      <c r="AG116" s="824"/>
      <c r="AH116" s="824"/>
      <c r="AI116" s="824"/>
      <c r="AJ116" s="825"/>
      <c r="AK116" s="826" t="s">
        <v>128</v>
      </c>
      <c r="AL116" s="824"/>
      <c r="AM116" s="824"/>
      <c r="AN116" s="824"/>
      <c r="AO116" s="825"/>
      <c r="AP116" s="871" t="s">
        <v>128</v>
      </c>
      <c r="AQ116" s="872"/>
      <c r="AR116" s="872"/>
      <c r="AS116" s="872"/>
      <c r="AT116" s="873"/>
      <c r="AU116" s="983"/>
      <c r="AV116" s="984"/>
      <c r="AW116" s="984"/>
      <c r="AX116" s="984"/>
      <c r="AY116" s="984"/>
      <c r="AZ116" s="910" t="s">
        <v>445</v>
      </c>
      <c r="BA116" s="911"/>
      <c r="BB116" s="911"/>
      <c r="BC116" s="911"/>
      <c r="BD116" s="911"/>
      <c r="BE116" s="911"/>
      <c r="BF116" s="911"/>
      <c r="BG116" s="911"/>
      <c r="BH116" s="911"/>
      <c r="BI116" s="911"/>
      <c r="BJ116" s="911"/>
      <c r="BK116" s="911"/>
      <c r="BL116" s="911"/>
      <c r="BM116" s="911"/>
      <c r="BN116" s="911"/>
      <c r="BO116" s="911"/>
      <c r="BP116" s="912"/>
      <c r="BQ116" s="860" t="s">
        <v>434</v>
      </c>
      <c r="BR116" s="861"/>
      <c r="BS116" s="861"/>
      <c r="BT116" s="861"/>
      <c r="BU116" s="861"/>
      <c r="BV116" s="861" t="s">
        <v>392</v>
      </c>
      <c r="BW116" s="861"/>
      <c r="BX116" s="861"/>
      <c r="BY116" s="861"/>
      <c r="BZ116" s="861"/>
      <c r="CA116" s="861" t="s">
        <v>392</v>
      </c>
      <c r="CB116" s="861"/>
      <c r="CC116" s="861"/>
      <c r="CD116" s="861"/>
      <c r="CE116" s="861"/>
      <c r="CF116" s="922" t="s">
        <v>128</v>
      </c>
      <c r="CG116" s="923"/>
      <c r="CH116" s="923"/>
      <c r="CI116" s="923"/>
      <c r="CJ116" s="923"/>
      <c r="CK116" s="978"/>
      <c r="CL116" s="865"/>
      <c r="CM116" s="868" t="s">
        <v>446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15200</v>
      </c>
      <c r="DH116" s="824"/>
      <c r="DI116" s="824"/>
      <c r="DJ116" s="824"/>
      <c r="DK116" s="825"/>
      <c r="DL116" s="826">
        <v>15200</v>
      </c>
      <c r="DM116" s="824"/>
      <c r="DN116" s="824"/>
      <c r="DO116" s="824"/>
      <c r="DP116" s="825"/>
      <c r="DQ116" s="826">
        <v>15200</v>
      </c>
      <c r="DR116" s="824"/>
      <c r="DS116" s="824"/>
      <c r="DT116" s="824"/>
      <c r="DU116" s="825"/>
      <c r="DV116" s="871">
        <v>0</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447</v>
      </c>
      <c r="Z117" s="950"/>
      <c r="AA117" s="955">
        <v>3489375</v>
      </c>
      <c r="AB117" s="956"/>
      <c r="AC117" s="956"/>
      <c r="AD117" s="956"/>
      <c r="AE117" s="957"/>
      <c r="AF117" s="958">
        <v>3539731</v>
      </c>
      <c r="AG117" s="956"/>
      <c r="AH117" s="956"/>
      <c r="AI117" s="956"/>
      <c r="AJ117" s="957"/>
      <c r="AK117" s="958">
        <v>3403310</v>
      </c>
      <c r="AL117" s="956"/>
      <c r="AM117" s="956"/>
      <c r="AN117" s="956"/>
      <c r="AO117" s="957"/>
      <c r="AP117" s="959"/>
      <c r="AQ117" s="960"/>
      <c r="AR117" s="960"/>
      <c r="AS117" s="960"/>
      <c r="AT117" s="961"/>
      <c r="AU117" s="983"/>
      <c r="AV117" s="984"/>
      <c r="AW117" s="984"/>
      <c r="AX117" s="984"/>
      <c r="AY117" s="984"/>
      <c r="AZ117" s="910" t="s">
        <v>448</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128</v>
      </c>
      <c r="BW117" s="861"/>
      <c r="BX117" s="861"/>
      <c r="BY117" s="861"/>
      <c r="BZ117" s="861"/>
      <c r="CA117" s="861" t="s">
        <v>128</v>
      </c>
      <c r="CB117" s="861"/>
      <c r="CC117" s="861"/>
      <c r="CD117" s="861"/>
      <c r="CE117" s="861"/>
      <c r="CF117" s="922" t="s">
        <v>128</v>
      </c>
      <c r="CG117" s="923"/>
      <c r="CH117" s="923"/>
      <c r="CI117" s="923"/>
      <c r="CJ117" s="923"/>
      <c r="CK117" s="978"/>
      <c r="CL117" s="865"/>
      <c r="CM117" s="868" t="s">
        <v>449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434</v>
      </c>
      <c r="DR117" s="824"/>
      <c r="DS117" s="824"/>
      <c r="DT117" s="824"/>
      <c r="DU117" s="825"/>
      <c r="DV117" s="871" t="s">
        <v>128</v>
      </c>
      <c r="DW117" s="872"/>
      <c r="DX117" s="872"/>
      <c r="DY117" s="872"/>
      <c r="DZ117" s="873"/>
    </row>
    <row r="118" spans="1:130" s="247" customFormat="1" ht="26.25" customHeight="1" x14ac:dyDescent="0.15">
      <c r="A118" s="948" t="s">
        <v>422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420</v>
      </c>
      <c r="AB118" s="949"/>
      <c r="AC118" s="949"/>
      <c r="AD118" s="949"/>
      <c r="AE118" s="950"/>
      <c r="AF118" s="951" t="s">
        <v>307</v>
      </c>
      <c r="AG118" s="949"/>
      <c r="AH118" s="949"/>
      <c r="AI118" s="949"/>
      <c r="AJ118" s="950"/>
      <c r="AK118" s="951" t="s">
        <v>306</v>
      </c>
      <c r="AL118" s="949"/>
      <c r="AM118" s="949"/>
      <c r="AN118" s="949"/>
      <c r="AO118" s="950"/>
      <c r="AP118" s="952" t="s">
        <v>421</v>
      </c>
      <c r="AQ118" s="953"/>
      <c r="AR118" s="953"/>
      <c r="AS118" s="953"/>
      <c r="AT118" s="954"/>
      <c r="AU118" s="983"/>
      <c r="AV118" s="984"/>
      <c r="AW118" s="984"/>
      <c r="AX118" s="984"/>
      <c r="AY118" s="984"/>
      <c r="AZ118" s="926" t="s">
        <v>450</v>
      </c>
      <c r="BA118" s="927"/>
      <c r="BB118" s="927"/>
      <c r="BC118" s="927"/>
      <c r="BD118" s="927"/>
      <c r="BE118" s="927"/>
      <c r="BF118" s="927"/>
      <c r="BG118" s="927"/>
      <c r="BH118" s="927"/>
      <c r="BI118" s="927"/>
      <c r="BJ118" s="927"/>
      <c r="BK118" s="927"/>
      <c r="BL118" s="927"/>
      <c r="BM118" s="927"/>
      <c r="BN118" s="927"/>
      <c r="BO118" s="927"/>
      <c r="BP118" s="928"/>
      <c r="BQ118" s="929" t="s">
        <v>434</v>
      </c>
      <c r="BR118" s="892"/>
      <c r="BS118" s="892"/>
      <c r="BT118" s="892"/>
      <c r="BU118" s="892"/>
      <c r="BV118" s="892" t="s">
        <v>434</v>
      </c>
      <c r="BW118" s="892"/>
      <c r="BX118" s="892"/>
      <c r="BY118" s="892"/>
      <c r="BZ118" s="892"/>
      <c r="CA118" s="892" t="s">
        <v>128</v>
      </c>
      <c r="CB118" s="892"/>
      <c r="CC118" s="892"/>
      <c r="CD118" s="892"/>
      <c r="CE118" s="892"/>
      <c r="CF118" s="922" t="s">
        <v>128</v>
      </c>
      <c r="CG118" s="923"/>
      <c r="CH118" s="923"/>
      <c r="CI118" s="923"/>
      <c r="CJ118" s="923"/>
      <c r="CK118" s="978"/>
      <c r="CL118" s="865"/>
      <c r="CM118" s="868" t="s">
        <v>451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434</v>
      </c>
      <c r="DH118" s="824"/>
      <c r="DI118" s="824"/>
      <c r="DJ118" s="824"/>
      <c r="DK118" s="825"/>
      <c r="DL118" s="826" t="s">
        <v>128</v>
      </c>
      <c r="DM118" s="824"/>
      <c r="DN118" s="824"/>
      <c r="DO118" s="824"/>
      <c r="DP118" s="825"/>
      <c r="DQ118" s="826" t="s">
        <v>128</v>
      </c>
      <c r="DR118" s="824"/>
      <c r="DS118" s="824"/>
      <c r="DT118" s="824"/>
      <c r="DU118" s="825"/>
      <c r="DV118" s="871" t="s">
        <v>128</v>
      </c>
      <c r="DW118" s="872"/>
      <c r="DX118" s="872"/>
      <c r="DY118" s="872"/>
      <c r="DZ118" s="873"/>
    </row>
    <row r="119" spans="1:130" s="247" customFormat="1" ht="26.25" customHeight="1" x14ac:dyDescent="0.15">
      <c r="A119" s="862" t="s">
        <v>425</v>
      </c>
      <c r="B119" s="863"/>
      <c r="C119" s="938" t="s">
        <v>426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434</v>
      </c>
      <c r="AL119" s="942"/>
      <c r="AM119" s="942"/>
      <c r="AN119" s="942"/>
      <c r="AO119" s="943"/>
      <c r="AP119" s="945" t="s">
        <v>128</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452</v>
      </c>
      <c r="BP119" s="925"/>
      <c r="BQ119" s="929">
        <v>47030000</v>
      </c>
      <c r="BR119" s="892"/>
      <c r="BS119" s="892"/>
      <c r="BT119" s="892"/>
      <c r="BU119" s="892"/>
      <c r="BV119" s="892">
        <v>46038400</v>
      </c>
      <c r="BW119" s="892"/>
      <c r="BX119" s="892"/>
      <c r="BY119" s="892"/>
      <c r="BZ119" s="892"/>
      <c r="CA119" s="892">
        <v>44366722</v>
      </c>
      <c r="CB119" s="892"/>
      <c r="CC119" s="892"/>
      <c r="CD119" s="892"/>
      <c r="CE119" s="892"/>
      <c r="CF119" s="790"/>
      <c r="CG119" s="791"/>
      <c r="CH119" s="791"/>
      <c r="CI119" s="791"/>
      <c r="CJ119" s="881"/>
      <c r="CK119" s="979"/>
      <c r="CL119" s="867"/>
      <c r="CM119" s="885" t="s">
        <v>453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434</v>
      </c>
      <c r="DH119" s="807"/>
      <c r="DI119" s="807"/>
      <c r="DJ119" s="807"/>
      <c r="DK119" s="808"/>
      <c r="DL119" s="809" t="s">
        <v>434</v>
      </c>
      <c r="DM119" s="807"/>
      <c r="DN119" s="807"/>
      <c r="DO119" s="807"/>
      <c r="DP119" s="808"/>
      <c r="DQ119" s="809" t="s">
        <v>128</v>
      </c>
      <c r="DR119" s="807"/>
      <c r="DS119" s="807"/>
      <c r="DT119" s="807"/>
      <c r="DU119" s="808"/>
      <c r="DV119" s="895" t="s">
        <v>434</v>
      </c>
      <c r="DW119" s="896"/>
      <c r="DX119" s="896"/>
      <c r="DY119" s="896"/>
      <c r="DZ119" s="897"/>
    </row>
    <row r="120" spans="1:130" s="247" customFormat="1" ht="26.25" customHeight="1" x14ac:dyDescent="0.15">
      <c r="A120" s="864"/>
      <c r="B120" s="865"/>
      <c r="C120" s="868" t="s">
        <v>429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434</v>
      </c>
      <c r="AB120" s="824"/>
      <c r="AC120" s="824"/>
      <c r="AD120" s="824"/>
      <c r="AE120" s="825"/>
      <c r="AF120" s="826" t="s">
        <v>434</v>
      </c>
      <c r="AG120" s="824"/>
      <c r="AH120" s="824"/>
      <c r="AI120" s="824"/>
      <c r="AJ120" s="825"/>
      <c r="AK120" s="826" t="s">
        <v>434</v>
      </c>
      <c r="AL120" s="824"/>
      <c r="AM120" s="824"/>
      <c r="AN120" s="824"/>
      <c r="AO120" s="825"/>
      <c r="AP120" s="871" t="s">
        <v>434</v>
      </c>
      <c r="AQ120" s="872"/>
      <c r="AR120" s="872"/>
      <c r="AS120" s="872"/>
      <c r="AT120" s="873"/>
      <c r="AU120" s="930" t="s">
        <v>454</v>
      </c>
      <c r="AV120" s="931"/>
      <c r="AW120" s="931"/>
      <c r="AX120" s="931"/>
      <c r="AY120" s="932"/>
      <c r="AZ120" s="907" t="s">
        <v>455</v>
      </c>
      <c r="BA120" s="852"/>
      <c r="BB120" s="852"/>
      <c r="BC120" s="852"/>
      <c r="BD120" s="852"/>
      <c r="BE120" s="852"/>
      <c r="BF120" s="852"/>
      <c r="BG120" s="852"/>
      <c r="BH120" s="852"/>
      <c r="BI120" s="852"/>
      <c r="BJ120" s="852"/>
      <c r="BK120" s="852"/>
      <c r="BL120" s="852"/>
      <c r="BM120" s="852"/>
      <c r="BN120" s="852"/>
      <c r="BO120" s="852"/>
      <c r="BP120" s="853"/>
      <c r="BQ120" s="908">
        <v>59300690</v>
      </c>
      <c r="BR120" s="889"/>
      <c r="BS120" s="889"/>
      <c r="BT120" s="889"/>
      <c r="BU120" s="889"/>
      <c r="BV120" s="889">
        <v>62656942</v>
      </c>
      <c r="BW120" s="889"/>
      <c r="BX120" s="889"/>
      <c r="BY120" s="889"/>
      <c r="BZ120" s="889"/>
      <c r="CA120" s="889">
        <v>66420174</v>
      </c>
      <c r="CB120" s="889"/>
      <c r="CC120" s="889"/>
      <c r="CD120" s="889"/>
      <c r="CE120" s="889"/>
      <c r="CF120" s="913">
        <v>78.099999999999994</v>
      </c>
      <c r="CG120" s="914"/>
      <c r="CH120" s="914"/>
      <c r="CI120" s="914"/>
      <c r="CJ120" s="914"/>
      <c r="CK120" s="915" t="s">
        <v>456</v>
      </c>
      <c r="CL120" s="899"/>
      <c r="CM120" s="899"/>
      <c r="CN120" s="899"/>
      <c r="CO120" s="900"/>
      <c r="CP120" s="919" t="s">
        <v>404</v>
      </c>
      <c r="CQ120" s="920"/>
      <c r="CR120" s="920"/>
      <c r="CS120" s="920"/>
      <c r="CT120" s="920"/>
      <c r="CU120" s="920"/>
      <c r="CV120" s="920"/>
      <c r="CW120" s="920"/>
      <c r="CX120" s="920"/>
      <c r="CY120" s="920"/>
      <c r="CZ120" s="920"/>
      <c r="DA120" s="920"/>
      <c r="DB120" s="920"/>
      <c r="DC120" s="920"/>
      <c r="DD120" s="920"/>
      <c r="DE120" s="920"/>
      <c r="DF120" s="921"/>
      <c r="DG120" s="908" t="s">
        <v>434</v>
      </c>
      <c r="DH120" s="889"/>
      <c r="DI120" s="889"/>
      <c r="DJ120" s="889"/>
      <c r="DK120" s="889"/>
      <c r="DL120" s="889" t="s">
        <v>128</v>
      </c>
      <c r="DM120" s="889"/>
      <c r="DN120" s="889"/>
      <c r="DO120" s="889"/>
      <c r="DP120" s="889"/>
      <c r="DQ120" s="889" t="s">
        <v>128</v>
      </c>
      <c r="DR120" s="889"/>
      <c r="DS120" s="889"/>
      <c r="DT120" s="889"/>
      <c r="DU120" s="889"/>
      <c r="DV120" s="890" t="s">
        <v>434</v>
      </c>
      <c r="DW120" s="890"/>
      <c r="DX120" s="890"/>
      <c r="DY120" s="890"/>
      <c r="DZ120" s="891"/>
    </row>
    <row r="121" spans="1:130" s="247" customFormat="1" ht="26.25" customHeight="1" x14ac:dyDescent="0.15">
      <c r="A121" s="864"/>
      <c r="B121" s="865"/>
      <c r="C121" s="910" t="s">
        <v>457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434</v>
      </c>
      <c r="AB121" s="824"/>
      <c r="AC121" s="824"/>
      <c r="AD121" s="824"/>
      <c r="AE121" s="825"/>
      <c r="AF121" s="826" t="s">
        <v>434</v>
      </c>
      <c r="AG121" s="824"/>
      <c r="AH121" s="824"/>
      <c r="AI121" s="824"/>
      <c r="AJ121" s="825"/>
      <c r="AK121" s="826" t="s">
        <v>128</v>
      </c>
      <c r="AL121" s="824"/>
      <c r="AM121" s="824"/>
      <c r="AN121" s="824"/>
      <c r="AO121" s="825"/>
      <c r="AP121" s="871" t="s">
        <v>434</v>
      </c>
      <c r="AQ121" s="872"/>
      <c r="AR121" s="872"/>
      <c r="AS121" s="872"/>
      <c r="AT121" s="873"/>
      <c r="AU121" s="933"/>
      <c r="AV121" s="934"/>
      <c r="AW121" s="934"/>
      <c r="AX121" s="934"/>
      <c r="AY121" s="935"/>
      <c r="AZ121" s="859" t="s">
        <v>458</v>
      </c>
      <c r="BA121" s="794"/>
      <c r="BB121" s="794"/>
      <c r="BC121" s="794"/>
      <c r="BD121" s="794"/>
      <c r="BE121" s="794"/>
      <c r="BF121" s="794"/>
      <c r="BG121" s="794"/>
      <c r="BH121" s="794"/>
      <c r="BI121" s="794"/>
      <c r="BJ121" s="794"/>
      <c r="BK121" s="794"/>
      <c r="BL121" s="794"/>
      <c r="BM121" s="794"/>
      <c r="BN121" s="794"/>
      <c r="BO121" s="794"/>
      <c r="BP121" s="795"/>
      <c r="BQ121" s="860" t="s">
        <v>434</v>
      </c>
      <c r="BR121" s="861"/>
      <c r="BS121" s="861"/>
      <c r="BT121" s="861"/>
      <c r="BU121" s="861"/>
      <c r="BV121" s="861" t="s">
        <v>434</v>
      </c>
      <c r="BW121" s="861"/>
      <c r="BX121" s="861"/>
      <c r="BY121" s="861"/>
      <c r="BZ121" s="861"/>
      <c r="CA121" s="861" t="s">
        <v>434</v>
      </c>
      <c r="CB121" s="861"/>
      <c r="CC121" s="861"/>
      <c r="CD121" s="861"/>
      <c r="CE121" s="861"/>
      <c r="CF121" s="922" t="s">
        <v>128</v>
      </c>
      <c r="CG121" s="923"/>
      <c r="CH121" s="923"/>
      <c r="CI121" s="923"/>
      <c r="CJ121" s="923"/>
      <c r="CK121" s="916"/>
      <c r="CL121" s="902"/>
      <c r="CM121" s="902"/>
      <c r="CN121" s="902"/>
      <c r="CO121" s="903"/>
      <c r="CP121" s="882" t="s">
        <v>459</v>
      </c>
      <c r="CQ121" s="883"/>
      <c r="CR121" s="883"/>
      <c r="CS121" s="883"/>
      <c r="CT121" s="883"/>
      <c r="CU121" s="883"/>
      <c r="CV121" s="883"/>
      <c r="CW121" s="883"/>
      <c r="CX121" s="883"/>
      <c r="CY121" s="883"/>
      <c r="CZ121" s="883"/>
      <c r="DA121" s="883"/>
      <c r="DB121" s="883"/>
      <c r="DC121" s="883"/>
      <c r="DD121" s="883"/>
      <c r="DE121" s="883"/>
      <c r="DF121" s="884"/>
      <c r="DG121" s="860" t="s">
        <v>128</v>
      </c>
      <c r="DH121" s="861"/>
      <c r="DI121" s="861"/>
      <c r="DJ121" s="861"/>
      <c r="DK121" s="861"/>
      <c r="DL121" s="861" t="s">
        <v>434</v>
      </c>
      <c r="DM121" s="861"/>
      <c r="DN121" s="861"/>
      <c r="DO121" s="861"/>
      <c r="DP121" s="861"/>
      <c r="DQ121" s="861" t="s">
        <v>434</v>
      </c>
      <c r="DR121" s="861"/>
      <c r="DS121" s="861"/>
      <c r="DT121" s="861"/>
      <c r="DU121" s="861"/>
      <c r="DV121" s="838" t="s">
        <v>434</v>
      </c>
      <c r="DW121" s="838"/>
      <c r="DX121" s="838"/>
      <c r="DY121" s="838"/>
      <c r="DZ121" s="839"/>
    </row>
    <row r="122" spans="1:130" s="247" customFormat="1" ht="26.25" customHeight="1" x14ac:dyDescent="0.15">
      <c r="A122" s="864"/>
      <c r="B122" s="865"/>
      <c r="C122" s="868" t="s">
        <v>440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434</v>
      </c>
      <c r="AB122" s="824"/>
      <c r="AC122" s="824"/>
      <c r="AD122" s="824"/>
      <c r="AE122" s="825"/>
      <c r="AF122" s="826" t="s">
        <v>434</v>
      </c>
      <c r="AG122" s="824"/>
      <c r="AH122" s="824"/>
      <c r="AI122" s="824"/>
      <c r="AJ122" s="825"/>
      <c r="AK122" s="826" t="s">
        <v>434</v>
      </c>
      <c r="AL122" s="824"/>
      <c r="AM122" s="824"/>
      <c r="AN122" s="824"/>
      <c r="AO122" s="825"/>
      <c r="AP122" s="871" t="s">
        <v>434</v>
      </c>
      <c r="AQ122" s="872"/>
      <c r="AR122" s="872"/>
      <c r="AS122" s="872"/>
      <c r="AT122" s="873"/>
      <c r="AU122" s="933"/>
      <c r="AV122" s="934"/>
      <c r="AW122" s="934"/>
      <c r="AX122" s="934"/>
      <c r="AY122" s="935"/>
      <c r="AZ122" s="926" t="s">
        <v>460</v>
      </c>
      <c r="BA122" s="927"/>
      <c r="BB122" s="927"/>
      <c r="BC122" s="927"/>
      <c r="BD122" s="927"/>
      <c r="BE122" s="927"/>
      <c r="BF122" s="927"/>
      <c r="BG122" s="927"/>
      <c r="BH122" s="927"/>
      <c r="BI122" s="927"/>
      <c r="BJ122" s="927"/>
      <c r="BK122" s="927"/>
      <c r="BL122" s="927"/>
      <c r="BM122" s="927"/>
      <c r="BN122" s="927"/>
      <c r="BO122" s="927"/>
      <c r="BP122" s="928"/>
      <c r="BQ122" s="929">
        <v>59183309</v>
      </c>
      <c r="BR122" s="892"/>
      <c r="BS122" s="892"/>
      <c r="BT122" s="892"/>
      <c r="BU122" s="892"/>
      <c r="BV122" s="892">
        <v>54224240</v>
      </c>
      <c r="BW122" s="892"/>
      <c r="BX122" s="892"/>
      <c r="BY122" s="892"/>
      <c r="BZ122" s="892"/>
      <c r="CA122" s="892">
        <v>49380488</v>
      </c>
      <c r="CB122" s="892"/>
      <c r="CC122" s="892"/>
      <c r="CD122" s="892"/>
      <c r="CE122" s="892"/>
      <c r="CF122" s="893">
        <v>58.1</v>
      </c>
      <c r="CG122" s="894"/>
      <c r="CH122" s="894"/>
      <c r="CI122" s="894"/>
      <c r="CJ122" s="894"/>
      <c r="CK122" s="916"/>
      <c r="CL122" s="902"/>
      <c r="CM122" s="902"/>
      <c r="CN122" s="902"/>
      <c r="CO122" s="903"/>
      <c r="CP122" s="882" t="s">
        <v>461</v>
      </c>
      <c r="CQ122" s="883"/>
      <c r="CR122" s="883"/>
      <c r="CS122" s="883"/>
      <c r="CT122" s="883"/>
      <c r="CU122" s="883"/>
      <c r="CV122" s="883"/>
      <c r="CW122" s="883"/>
      <c r="CX122" s="883"/>
      <c r="CY122" s="883"/>
      <c r="CZ122" s="883"/>
      <c r="DA122" s="883"/>
      <c r="DB122" s="883"/>
      <c r="DC122" s="883"/>
      <c r="DD122" s="883"/>
      <c r="DE122" s="883"/>
      <c r="DF122" s="884"/>
      <c r="DG122" s="860" t="s">
        <v>434</v>
      </c>
      <c r="DH122" s="861"/>
      <c r="DI122" s="861"/>
      <c r="DJ122" s="861"/>
      <c r="DK122" s="861"/>
      <c r="DL122" s="861" t="s">
        <v>434</v>
      </c>
      <c r="DM122" s="861"/>
      <c r="DN122" s="861"/>
      <c r="DO122" s="861"/>
      <c r="DP122" s="861"/>
      <c r="DQ122" s="861" t="s">
        <v>434</v>
      </c>
      <c r="DR122" s="861"/>
      <c r="DS122" s="861"/>
      <c r="DT122" s="861"/>
      <c r="DU122" s="861"/>
      <c r="DV122" s="838" t="s">
        <v>434</v>
      </c>
      <c r="DW122" s="838"/>
      <c r="DX122" s="838"/>
      <c r="DY122" s="838"/>
      <c r="DZ122" s="839"/>
    </row>
    <row r="123" spans="1:130" s="247" customFormat="1" ht="26.25" customHeight="1" x14ac:dyDescent="0.15">
      <c r="A123" s="864"/>
      <c r="B123" s="865"/>
      <c r="C123" s="868" t="s">
        <v>446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15200</v>
      </c>
      <c r="AB123" s="824"/>
      <c r="AC123" s="824"/>
      <c r="AD123" s="824"/>
      <c r="AE123" s="825"/>
      <c r="AF123" s="826">
        <v>15200</v>
      </c>
      <c r="AG123" s="824"/>
      <c r="AH123" s="824"/>
      <c r="AI123" s="824"/>
      <c r="AJ123" s="825"/>
      <c r="AK123" s="826">
        <v>15200</v>
      </c>
      <c r="AL123" s="824"/>
      <c r="AM123" s="824"/>
      <c r="AN123" s="824"/>
      <c r="AO123" s="825"/>
      <c r="AP123" s="871">
        <v>0</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462</v>
      </c>
      <c r="BP123" s="925"/>
      <c r="BQ123" s="879">
        <v>118483999</v>
      </c>
      <c r="BR123" s="880"/>
      <c r="BS123" s="880"/>
      <c r="BT123" s="880"/>
      <c r="BU123" s="880"/>
      <c r="BV123" s="880">
        <v>116881182</v>
      </c>
      <c r="BW123" s="880"/>
      <c r="BX123" s="880"/>
      <c r="BY123" s="880"/>
      <c r="BZ123" s="880"/>
      <c r="CA123" s="880">
        <v>115800662</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449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128</v>
      </c>
      <c r="AG124" s="824"/>
      <c r="AH124" s="824"/>
      <c r="AI124" s="824"/>
      <c r="AJ124" s="825"/>
      <c r="AK124" s="826" t="s">
        <v>128</v>
      </c>
      <c r="AL124" s="824"/>
      <c r="AM124" s="824"/>
      <c r="AN124" s="824"/>
      <c r="AO124" s="825"/>
      <c r="AP124" s="871" t="s">
        <v>128</v>
      </c>
      <c r="AQ124" s="872"/>
      <c r="AR124" s="872"/>
      <c r="AS124" s="872"/>
      <c r="AT124" s="873"/>
      <c r="AU124" s="874" t="s">
        <v>463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128</v>
      </c>
      <c r="BR124" s="878"/>
      <c r="BS124" s="878"/>
      <c r="BT124" s="878"/>
      <c r="BU124" s="878"/>
      <c r="BV124" s="878" t="s">
        <v>128</v>
      </c>
      <c r="BW124" s="878"/>
      <c r="BX124" s="878"/>
      <c r="BY124" s="878"/>
      <c r="BZ124" s="878"/>
      <c r="CA124" s="878" t="s">
        <v>128</v>
      </c>
      <c r="CB124" s="878"/>
      <c r="CC124" s="878"/>
      <c r="CD124" s="878"/>
      <c r="CE124" s="878"/>
      <c r="CF124" s="768"/>
      <c r="CG124" s="769"/>
      <c r="CH124" s="769"/>
      <c r="CI124" s="769"/>
      <c r="CJ124" s="909"/>
      <c r="CK124" s="917"/>
      <c r="CL124" s="917"/>
      <c r="CM124" s="917"/>
      <c r="CN124" s="917"/>
      <c r="CO124" s="918"/>
      <c r="CP124" s="882" t="s">
        <v>464</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128</v>
      </c>
      <c r="DM124" s="807"/>
      <c r="DN124" s="807"/>
      <c r="DO124" s="807"/>
      <c r="DP124" s="808"/>
      <c r="DQ124" s="809" t="s">
        <v>128</v>
      </c>
      <c r="DR124" s="807"/>
      <c r="DS124" s="807"/>
      <c r="DT124" s="807"/>
      <c r="DU124" s="808"/>
      <c r="DV124" s="895" t="s">
        <v>128</v>
      </c>
      <c r="DW124" s="896"/>
      <c r="DX124" s="896"/>
      <c r="DY124" s="896"/>
      <c r="DZ124" s="897"/>
    </row>
    <row r="125" spans="1:130" s="247" customFormat="1" ht="26.25" customHeight="1" x14ac:dyDescent="0.15">
      <c r="A125" s="864"/>
      <c r="B125" s="865"/>
      <c r="C125" s="868" t="s">
        <v>451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465</v>
      </c>
      <c r="CL125" s="899"/>
      <c r="CM125" s="899"/>
      <c r="CN125" s="899"/>
      <c r="CO125" s="900"/>
      <c r="CP125" s="907" t="s">
        <v>466</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128</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
      <c r="A126" s="864"/>
      <c r="B126" s="865"/>
      <c r="C126" s="868" t="s">
        <v>453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128</v>
      </c>
      <c r="AB126" s="824"/>
      <c r="AC126" s="824"/>
      <c r="AD126" s="824"/>
      <c r="AE126" s="825"/>
      <c r="AF126" s="826" t="s">
        <v>128</v>
      </c>
      <c r="AG126" s="824"/>
      <c r="AH126" s="824"/>
      <c r="AI126" s="824"/>
      <c r="AJ126" s="825"/>
      <c r="AK126" s="826" t="s">
        <v>128</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467</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128</v>
      </c>
      <c r="DW126" s="838"/>
      <c r="DX126" s="838"/>
      <c r="DY126" s="838"/>
      <c r="DZ126" s="839"/>
    </row>
    <row r="127" spans="1:130" s="247" customFormat="1" ht="26.25" customHeight="1" x14ac:dyDescent="0.15">
      <c r="A127" s="866"/>
      <c r="B127" s="867"/>
      <c r="C127" s="885" t="s">
        <v>468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128</v>
      </c>
      <c r="AG127" s="824"/>
      <c r="AH127" s="824"/>
      <c r="AI127" s="824"/>
      <c r="AJ127" s="825"/>
      <c r="AK127" s="826" t="s">
        <v>128</v>
      </c>
      <c r="AL127" s="824"/>
      <c r="AM127" s="824"/>
      <c r="AN127" s="824"/>
      <c r="AO127" s="825"/>
      <c r="AP127" s="871" t="s">
        <v>128</v>
      </c>
      <c r="AQ127" s="872"/>
      <c r="AR127" s="872"/>
      <c r="AS127" s="872"/>
      <c r="AT127" s="873"/>
      <c r="AU127" s="283"/>
      <c r="AV127" s="283"/>
      <c r="AW127" s="283"/>
      <c r="AX127" s="888" t="s">
        <v>469</v>
      </c>
      <c r="AY127" s="856"/>
      <c r="AZ127" s="856"/>
      <c r="BA127" s="856"/>
      <c r="BB127" s="856"/>
      <c r="BC127" s="856"/>
      <c r="BD127" s="856"/>
      <c r="BE127" s="857"/>
      <c r="BF127" s="855" t="s">
        <v>470</v>
      </c>
      <c r="BG127" s="856"/>
      <c r="BH127" s="856"/>
      <c r="BI127" s="856"/>
      <c r="BJ127" s="856"/>
      <c r="BK127" s="856"/>
      <c r="BL127" s="857"/>
      <c r="BM127" s="855" t="s">
        <v>471</v>
      </c>
      <c r="BN127" s="856"/>
      <c r="BO127" s="856"/>
      <c r="BP127" s="856"/>
      <c r="BQ127" s="856"/>
      <c r="BR127" s="856"/>
      <c r="BS127" s="857"/>
      <c r="BT127" s="855" t="s">
        <v>472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473</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474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475</v>
      </c>
      <c r="X128" s="842"/>
      <c r="Y128" s="842"/>
      <c r="Z128" s="843"/>
      <c r="AA128" s="844" t="s">
        <v>128</v>
      </c>
      <c r="AB128" s="845"/>
      <c r="AC128" s="845"/>
      <c r="AD128" s="845"/>
      <c r="AE128" s="846"/>
      <c r="AF128" s="847" t="s">
        <v>128</v>
      </c>
      <c r="AG128" s="845"/>
      <c r="AH128" s="845"/>
      <c r="AI128" s="845"/>
      <c r="AJ128" s="846"/>
      <c r="AK128" s="847" t="s">
        <v>128</v>
      </c>
      <c r="AL128" s="845"/>
      <c r="AM128" s="845"/>
      <c r="AN128" s="845"/>
      <c r="AO128" s="846"/>
      <c r="AP128" s="848"/>
      <c r="AQ128" s="849"/>
      <c r="AR128" s="849"/>
      <c r="AS128" s="849"/>
      <c r="AT128" s="850"/>
      <c r="AU128" s="283"/>
      <c r="AV128" s="283"/>
      <c r="AW128" s="283"/>
      <c r="AX128" s="851" t="s">
        <v>476</v>
      </c>
      <c r="AY128" s="852"/>
      <c r="AZ128" s="852"/>
      <c r="BA128" s="852"/>
      <c r="BB128" s="852"/>
      <c r="BC128" s="852"/>
      <c r="BD128" s="852"/>
      <c r="BE128" s="853"/>
      <c r="BF128" s="830" t="s">
        <v>128</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477</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128</v>
      </c>
      <c r="DM128" s="835"/>
      <c r="DN128" s="835"/>
      <c r="DO128" s="835"/>
      <c r="DP128" s="835"/>
      <c r="DQ128" s="835" t="s">
        <v>128</v>
      </c>
      <c r="DR128" s="835"/>
      <c r="DS128" s="835"/>
      <c r="DT128" s="835"/>
      <c r="DU128" s="835"/>
      <c r="DV128" s="836" t="s">
        <v>128</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478</v>
      </c>
      <c r="X129" s="821"/>
      <c r="Y129" s="821"/>
      <c r="Z129" s="822"/>
      <c r="AA129" s="823">
        <v>84180720</v>
      </c>
      <c r="AB129" s="824"/>
      <c r="AC129" s="824"/>
      <c r="AD129" s="824"/>
      <c r="AE129" s="825"/>
      <c r="AF129" s="826">
        <v>91444691</v>
      </c>
      <c r="AG129" s="824"/>
      <c r="AH129" s="824"/>
      <c r="AI129" s="824"/>
      <c r="AJ129" s="825"/>
      <c r="AK129" s="826">
        <v>91036280</v>
      </c>
      <c r="AL129" s="824"/>
      <c r="AM129" s="824"/>
      <c r="AN129" s="824"/>
      <c r="AO129" s="825"/>
      <c r="AP129" s="827"/>
      <c r="AQ129" s="828"/>
      <c r="AR129" s="828"/>
      <c r="AS129" s="828"/>
      <c r="AT129" s="829"/>
      <c r="AU129" s="285"/>
      <c r="AV129" s="285"/>
      <c r="AW129" s="285"/>
      <c r="AX129" s="793" t="s">
        <v>479</v>
      </c>
      <c r="AY129" s="794"/>
      <c r="AZ129" s="794"/>
      <c r="BA129" s="794"/>
      <c r="BB129" s="794"/>
      <c r="BC129" s="794"/>
      <c r="BD129" s="794"/>
      <c r="BE129" s="795"/>
      <c r="BF129" s="813" t="s">
        <v>128</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481</v>
      </c>
      <c r="X130" s="821"/>
      <c r="Y130" s="821"/>
      <c r="Z130" s="822"/>
      <c r="AA130" s="823">
        <v>6262104</v>
      </c>
      <c r="AB130" s="824"/>
      <c r="AC130" s="824"/>
      <c r="AD130" s="824"/>
      <c r="AE130" s="825"/>
      <c r="AF130" s="826">
        <v>6109740</v>
      </c>
      <c r="AG130" s="824"/>
      <c r="AH130" s="824"/>
      <c r="AI130" s="824"/>
      <c r="AJ130" s="825"/>
      <c r="AK130" s="826">
        <v>5991264</v>
      </c>
      <c r="AL130" s="824"/>
      <c r="AM130" s="824"/>
      <c r="AN130" s="824"/>
      <c r="AO130" s="825"/>
      <c r="AP130" s="827"/>
      <c r="AQ130" s="828"/>
      <c r="AR130" s="828"/>
      <c r="AS130" s="828"/>
      <c r="AT130" s="829"/>
      <c r="AU130" s="285"/>
      <c r="AV130" s="285"/>
      <c r="AW130" s="285"/>
      <c r="AX130" s="793" t="s">
        <v>482</v>
      </c>
      <c r="AY130" s="794"/>
      <c r="AZ130" s="794"/>
      <c r="BA130" s="794"/>
      <c r="BB130" s="794"/>
      <c r="BC130" s="794"/>
      <c r="BD130" s="794"/>
      <c r="BE130" s="795"/>
      <c r="BF130" s="796">
        <v>-3.2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483</v>
      </c>
      <c r="X131" s="804"/>
      <c r="Y131" s="804"/>
      <c r="Z131" s="805"/>
      <c r="AA131" s="806">
        <v>77918616</v>
      </c>
      <c r="AB131" s="807"/>
      <c r="AC131" s="807"/>
      <c r="AD131" s="807"/>
      <c r="AE131" s="808"/>
      <c r="AF131" s="809">
        <v>85334951</v>
      </c>
      <c r="AG131" s="807"/>
      <c r="AH131" s="807"/>
      <c r="AI131" s="807"/>
      <c r="AJ131" s="808"/>
      <c r="AK131" s="809">
        <v>85045016</v>
      </c>
      <c r="AL131" s="807"/>
      <c r="AM131" s="807"/>
      <c r="AN131" s="807"/>
      <c r="AO131" s="808"/>
      <c r="AP131" s="810"/>
      <c r="AQ131" s="811"/>
      <c r="AR131" s="811"/>
      <c r="AS131" s="811"/>
      <c r="AT131" s="812"/>
      <c r="AU131" s="285"/>
      <c r="AV131" s="285"/>
      <c r="AW131" s="285"/>
      <c r="AX131" s="771" t="s">
        <v>484</v>
      </c>
      <c r="AY131" s="772"/>
      <c r="AZ131" s="772"/>
      <c r="BA131" s="772"/>
      <c r="BB131" s="772"/>
      <c r="BC131" s="772"/>
      <c r="BD131" s="772"/>
      <c r="BE131" s="773"/>
      <c r="BF131" s="774" t="s">
        <v>128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485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486</v>
      </c>
      <c r="W132" s="784"/>
      <c r="X132" s="784"/>
      <c r="Y132" s="784"/>
      <c r="Z132" s="785"/>
      <c r="AA132" s="786">
        <v>-3.5584936470000001</v>
      </c>
      <c r="AB132" s="787"/>
      <c r="AC132" s="787"/>
      <c r="AD132" s="787"/>
      <c r="AE132" s="788"/>
      <c r="AF132" s="789">
        <v>-3.011672205</v>
      </c>
      <c r="AG132" s="787"/>
      <c r="AH132" s="787"/>
      <c r="AI132" s="787"/>
      <c r="AJ132" s="788"/>
      <c r="AK132" s="789">
        <v>-3.0430401709999999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487</v>
      </c>
      <c r="W133" s="763"/>
      <c r="X133" s="763"/>
      <c r="Y133" s="763"/>
      <c r="Z133" s="764"/>
      <c r="AA133" s="765">
        <v>-3.7</v>
      </c>
      <c r="AB133" s="766"/>
      <c r="AC133" s="766"/>
      <c r="AD133" s="766"/>
      <c r="AE133" s="767"/>
      <c r="AF133" s="765">
        <v>-3.4</v>
      </c>
      <c r="AG133" s="766"/>
      <c r="AH133" s="766"/>
      <c r="AI133" s="766"/>
      <c r="AJ133" s="767"/>
      <c r="AK133" s="765">
        <v>-3.2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FAWC/SHjwABDdUtgfh0YbTcZjMBn3xGN84AA4fs4Nl8Ud9PCNbGZfRvtEYxnRGldof3mdrFi36BiE2EvbHE9w==" saltValue="Sd/shTSymXJpThEUzBtBsg==" spinCount="100000" sheet="1" objects="1" scenarios="1" formatRows="0"/>
  <customSheetViews>
    <customSheetView guid="{C3A38F93-CA2D-4131-9E7D-FB59D7F55FD7}"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topLeftCell="B31" zoomScale="66" zoomScaleNormal="66" workbookViewId="0">
      <selection activeCell="DG87" sqref="DG87:DK8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488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tQeJgE1tVGE8oB631e77WbHL7jun9/j6dEpmOrgNpaAr1R54GYwsprza4eNAEIfMG4ToPlcM9pRWEQu181f8w==" saltValue="0FHgi8zzVAsqKqbe1IoaxQ==" spinCount="100000" sheet="1" objects="1" scenarios="1"/>
  <dataConsolidate/>
  <customSheetViews>
    <customSheetView guid="{C3A38F93-CA2D-4131-9E7D-FB59D7F55FD7}" showPageBreaks="1"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71" zoomScaleNormal="71" workbookViewId="0">
      <selection activeCell="DG87" sqref="DG87:DK8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x1PDWQd861Vft+gRI08iraExc+VfBef/UMD5lHcEjAK6mwST/5UMFixs95cZfPEKVRhm2uqAK6OSgVhk9VIag==" saltValue="Fdt6kHaHKenJICJF8DAOIA==" spinCount="100000" sheet="1" objects="1" scenarios="1"/>
  <dataConsolidate/>
  <customSheetViews>
    <customSheetView guid="{C3A38F93-CA2D-4131-9E7D-FB59D7F55FD7}"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topLeftCell="A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489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491</v>
      </c>
      <c r="AP7" s="304"/>
      <c r="AQ7" s="305" t="s">
        <v>492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493</v>
      </c>
      <c r="AQ8" s="311" t="s">
        <v>494</v>
      </c>
      <c r="AR8" s="312" t="s">
        <v>495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496</v>
      </c>
      <c r="AL9" s="1192"/>
      <c r="AM9" s="1192"/>
      <c r="AN9" s="1193"/>
      <c r="AO9" s="313">
        <v>23971902</v>
      </c>
      <c r="AP9" s="313">
        <v>67735</v>
      </c>
      <c r="AQ9" s="314">
        <v>62629</v>
      </c>
      <c r="AR9" s="315">
        <v>8.1999999999999993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497</v>
      </c>
      <c r="AL10" s="1192"/>
      <c r="AM10" s="1192"/>
      <c r="AN10" s="1193"/>
      <c r="AO10" s="316">
        <v>455440</v>
      </c>
      <c r="AP10" s="316">
        <v>1287</v>
      </c>
      <c r="AQ10" s="317">
        <v>1046</v>
      </c>
      <c r="AR10" s="318">
        <v>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498</v>
      </c>
      <c r="AL11" s="1192"/>
      <c r="AM11" s="1192"/>
      <c r="AN11" s="1193"/>
      <c r="AO11" s="316">
        <v>303864</v>
      </c>
      <c r="AP11" s="316">
        <v>859</v>
      </c>
      <c r="AQ11" s="317">
        <v>841</v>
      </c>
      <c r="AR11" s="318">
        <v>2.1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499</v>
      </c>
      <c r="AL12" s="1192"/>
      <c r="AM12" s="1192"/>
      <c r="AN12" s="1193"/>
      <c r="AO12" s="316" t="s">
        <v>500</v>
      </c>
      <c r="AP12" s="316" t="s">
        <v>500</v>
      </c>
      <c r="AQ12" s="317" t="s">
        <v>500</v>
      </c>
      <c r="AR12" s="318" t="s">
        <v>500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501</v>
      </c>
      <c r="AL13" s="1192"/>
      <c r="AM13" s="1192"/>
      <c r="AN13" s="1193"/>
      <c r="AO13" s="316" t="s">
        <v>500</v>
      </c>
      <c r="AP13" s="316" t="s">
        <v>500</v>
      </c>
      <c r="AQ13" s="317" t="s">
        <v>500</v>
      </c>
      <c r="AR13" s="318" t="s">
        <v>500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502</v>
      </c>
      <c r="AL14" s="1192"/>
      <c r="AM14" s="1192"/>
      <c r="AN14" s="1193"/>
      <c r="AO14" s="316">
        <v>784555</v>
      </c>
      <c r="AP14" s="316">
        <v>2217</v>
      </c>
      <c r="AQ14" s="317">
        <v>2247</v>
      </c>
      <c r="AR14" s="318">
        <v>-1.3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503</v>
      </c>
      <c r="AL15" s="1192"/>
      <c r="AM15" s="1192"/>
      <c r="AN15" s="1193"/>
      <c r="AO15" s="316">
        <v>370769</v>
      </c>
      <c r="AP15" s="316">
        <v>1048</v>
      </c>
      <c r="AQ15" s="317">
        <v>1478</v>
      </c>
      <c r="AR15" s="318">
        <v>-29.1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504</v>
      </c>
      <c r="AL16" s="1195"/>
      <c r="AM16" s="1195"/>
      <c r="AN16" s="1196"/>
      <c r="AO16" s="316">
        <v>-1679394</v>
      </c>
      <c r="AP16" s="316">
        <v>-4745</v>
      </c>
      <c r="AQ16" s="317">
        <v>-5042</v>
      </c>
      <c r="AR16" s="318">
        <v>-5.9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186</v>
      </c>
      <c r="AL17" s="1195"/>
      <c r="AM17" s="1195"/>
      <c r="AN17" s="1196"/>
      <c r="AO17" s="316">
        <v>24207136</v>
      </c>
      <c r="AP17" s="316">
        <v>68400</v>
      </c>
      <c r="AQ17" s="317">
        <v>63199</v>
      </c>
      <c r="AR17" s="318">
        <v>8.1999999999999993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506</v>
      </c>
      <c r="AP20" s="324" t="s">
        <v>507</v>
      </c>
      <c r="AQ20" s="325" t="s">
        <v>508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509</v>
      </c>
      <c r="AL21" s="1189"/>
      <c r="AM21" s="1189"/>
      <c r="AN21" s="1190"/>
      <c r="AO21" s="328">
        <v>7.48</v>
      </c>
      <c r="AP21" s="329">
        <v>6.3</v>
      </c>
      <c r="AQ21" s="330">
        <v>1.18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510</v>
      </c>
      <c r="AL22" s="1189"/>
      <c r="AM22" s="1189"/>
      <c r="AN22" s="1190"/>
      <c r="AO22" s="333">
        <v>98.4</v>
      </c>
      <c r="AP22" s="334">
        <v>99.1</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491</v>
      </c>
      <c r="AP30" s="304"/>
      <c r="AQ30" s="305" t="s">
        <v>492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493</v>
      </c>
      <c r="AQ31" s="311" t="s">
        <v>494</v>
      </c>
      <c r="AR31" s="312" t="s">
        <v>495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514</v>
      </c>
      <c r="AL32" s="1180"/>
      <c r="AM32" s="1180"/>
      <c r="AN32" s="1181"/>
      <c r="AO32" s="343">
        <v>3201419</v>
      </c>
      <c r="AP32" s="343">
        <v>9046</v>
      </c>
      <c r="AQ32" s="344">
        <v>4925</v>
      </c>
      <c r="AR32" s="345">
        <v>83.7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515</v>
      </c>
      <c r="AL33" s="1180"/>
      <c r="AM33" s="1180"/>
      <c r="AN33" s="1181"/>
      <c r="AO33" s="343" t="s">
        <v>500</v>
      </c>
      <c r="AP33" s="343" t="s">
        <v>500</v>
      </c>
      <c r="AQ33" s="344" t="s">
        <v>500</v>
      </c>
      <c r="AR33" s="345" t="s">
        <v>500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516</v>
      </c>
      <c r="AL34" s="1180"/>
      <c r="AM34" s="1180"/>
      <c r="AN34" s="1181"/>
      <c r="AO34" s="343">
        <v>86683</v>
      </c>
      <c r="AP34" s="343">
        <v>245</v>
      </c>
      <c r="AQ34" s="344">
        <v>327</v>
      </c>
      <c r="AR34" s="345">
        <v>-25.1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517</v>
      </c>
      <c r="AL35" s="1180"/>
      <c r="AM35" s="1180"/>
      <c r="AN35" s="1181"/>
      <c r="AO35" s="343" t="s">
        <v>500</v>
      </c>
      <c r="AP35" s="343" t="s">
        <v>500</v>
      </c>
      <c r="AQ35" s="344">
        <v>27</v>
      </c>
      <c r="AR35" s="345" t="s">
        <v>500</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518</v>
      </c>
      <c r="AL36" s="1180"/>
      <c r="AM36" s="1180"/>
      <c r="AN36" s="1181"/>
      <c r="AO36" s="343">
        <v>100008</v>
      </c>
      <c r="AP36" s="343">
        <v>283</v>
      </c>
      <c r="AQ36" s="344">
        <v>286</v>
      </c>
      <c r="AR36" s="345">
        <v>-1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519</v>
      </c>
      <c r="AL37" s="1180"/>
      <c r="AM37" s="1180"/>
      <c r="AN37" s="1181"/>
      <c r="AO37" s="343">
        <v>15200</v>
      </c>
      <c r="AP37" s="343">
        <v>43</v>
      </c>
      <c r="AQ37" s="344">
        <v>1760</v>
      </c>
      <c r="AR37" s="345">
        <v>-97.6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520</v>
      </c>
      <c r="AL38" s="1183"/>
      <c r="AM38" s="1183"/>
      <c r="AN38" s="1184"/>
      <c r="AO38" s="346" t="s">
        <v>500</v>
      </c>
      <c r="AP38" s="346" t="s">
        <v>500</v>
      </c>
      <c r="AQ38" s="347">
        <v>0</v>
      </c>
      <c r="AR38" s="335" t="s">
        <v>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521</v>
      </c>
      <c r="AL39" s="1183"/>
      <c r="AM39" s="1183"/>
      <c r="AN39" s="1184"/>
      <c r="AO39" s="343" t="s">
        <v>500</v>
      </c>
      <c r="AP39" s="343" t="s">
        <v>500</v>
      </c>
      <c r="AQ39" s="344">
        <v>-11</v>
      </c>
      <c r="AR39" s="345" t="s">
        <v>500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522</v>
      </c>
      <c r="AL40" s="1180"/>
      <c r="AM40" s="1180"/>
      <c r="AN40" s="1181"/>
      <c r="AO40" s="343">
        <v>-5991264</v>
      </c>
      <c r="AP40" s="343">
        <v>-16929</v>
      </c>
      <c r="AQ40" s="344">
        <v>-15582</v>
      </c>
      <c r="AR40" s="345">
        <v>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298</v>
      </c>
      <c r="AL41" s="1186"/>
      <c r="AM41" s="1186"/>
      <c r="AN41" s="1187"/>
      <c r="AO41" s="343">
        <v>-2587954</v>
      </c>
      <c r="AP41" s="343">
        <v>-7313</v>
      </c>
      <c r="AQ41" s="344">
        <v>-8267</v>
      </c>
      <c r="AR41" s="345">
        <v>-11.5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491</v>
      </c>
      <c r="AN49" s="1174" t="s">
        <v>526</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527</v>
      </c>
      <c r="AO50" s="360" t="s">
        <v>528</v>
      </c>
      <c r="AP50" s="361" t="s">
        <v>529</v>
      </c>
      <c r="AQ50" s="362" t="s">
        <v>530</v>
      </c>
      <c r="AR50" s="363" t="s">
        <v>531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532</v>
      </c>
      <c r="AL51" s="356"/>
      <c r="AM51" s="364">
        <v>15680836</v>
      </c>
      <c r="AN51" s="365">
        <v>45951</v>
      </c>
      <c r="AO51" s="366">
        <v>85.8</v>
      </c>
      <c r="AP51" s="367">
        <v>43773</v>
      </c>
      <c r="AQ51" s="368">
        <v>-7</v>
      </c>
      <c r="AR51" s="369">
        <v>92.8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533</v>
      </c>
      <c r="AM52" s="372">
        <v>10636133</v>
      </c>
      <c r="AN52" s="373">
        <v>31168</v>
      </c>
      <c r="AO52" s="374">
        <v>49.1</v>
      </c>
      <c r="AP52" s="375">
        <v>30346</v>
      </c>
      <c r="AQ52" s="376">
        <v>-6.7</v>
      </c>
      <c r="AR52" s="377">
        <v>55.8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534</v>
      </c>
      <c r="AL53" s="356"/>
      <c r="AM53" s="364">
        <v>21470799</v>
      </c>
      <c r="AN53" s="365">
        <v>62207</v>
      </c>
      <c r="AO53" s="366">
        <v>35.4</v>
      </c>
      <c r="AP53" s="367">
        <v>51565</v>
      </c>
      <c r="AQ53" s="368">
        <v>17.8</v>
      </c>
      <c r="AR53" s="369">
        <v>17.600000000000001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533</v>
      </c>
      <c r="AM54" s="372">
        <v>17509588</v>
      </c>
      <c r="AN54" s="373">
        <v>50731</v>
      </c>
      <c r="AO54" s="374">
        <v>62.8</v>
      </c>
      <c r="AP54" s="375">
        <v>35359</v>
      </c>
      <c r="AQ54" s="376">
        <v>16.5</v>
      </c>
      <c r="AR54" s="377">
        <v>46.3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535</v>
      </c>
      <c r="AL55" s="356"/>
      <c r="AM55" s="364">
        <v>15331439</v>
      </c>
      <c r="AN55" s="365">
        <v>44052</v>
      </c>
      <c r="AO55" s="366">
        <v>-29.2</v>
      </c>
      <c r="AP55" s="367">
        <v>46686</v>
      </c>
      <c r="AQ55" s="368">
        <v>-9.5</v>
      </c>
      <c r="AR55" s="369">
        <v>-19.7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533</v>
      </c>
      <c r="AM56" s="372">
        <v>11565292</v>
      </c>
      <c r="AN56" s="373">
        <v>33231</v>
      </c>
      <c r="AO56" s="374">
        <v>-34.5</v>
      </c>
      <c r="AP56" s="375">
        <v>32595</v>
      </c>
      <c r="AQ56" s="376">
        <v>-7.8</v>
      </c>
      <c r="AR56" s="377">
        <v>-26.7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536</v>
      </c>
      <c r="AL57" s="356"/>
      <c r="AM57" s="364">
        <v>17883388</v>
      </c>
      <c r="AN57" s="365">
        <v>50809</v>
      </c>
      <c r="AO57" s="366">
        <v>15.3</v>
      </c>
      <c r="AP57" s="367">
        <v>49796</v>
      </c>
      <c r="AQ57" s="368">
        <v>6.7</v>
      </c>
      <c r="AR57" s="369">
        <v>8.6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533</v>
      </c>
      <c r="AM58" s="372">
        <v>13737488</v>
      </c>
      <c r="AN58" s="373">
        <v>39030</v>
      </c>
      <c r="AO58" s="374">
        <v>17.5</v>
      </c>
      <c r="AP58" s="375">
        <v>37281</v>
      </c>
      <c r="AQ58" s="376">
        <v>14.4</v>
      </c>
      <c r="AR58" s="377">
        <v>3.1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537</v>
      </c>
      <c r="AL59" s="356"/>
      <c r="AM59" s="364">
        <v>18793493</v>
      </c>
      <c r="AN59" s="365">
        <v>53103</v>
      </c>
      <c r="AO59" s="366">
        <v>4.5</v>
      </c>
      <c r="AP59" s="367">
        <v>51681</v>
      </c>
      <c r="AQ59" s="368">
        <v>3.8</v>
      </c>
      <c r="AR59" s="369">
        <v>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533</v>
      </c>
      <c r="AM60" s="372">
        <v>12251841</v>
      </c>
      <c r="AN60" s="373">
        <v>34619</v>
      </c>
      <c r="AO60" s="374">
        <v>-11.3</v>
      </c>
      <c r="AP60" s="375">
        <v>37226</v>
      </c>
      <c r="AQ60" s="376">
        <v>-0.1</v>
      </c>
      <c r="AR60" s="377">
        <v>-11.2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538</v>
      </c>
      <c r="AL61" s="378"/>
      <c r="AM61" s="379">
        <v>17831991</v>
      </c>
      <c r="AN61" s="380">
        <v>51224</v>
      </c>
      <c r="AO61" s="381">
        <v>22.4</v>
      </c>
      <c r="AP61" s="382">
        <v>48700</v>
      </c>
      <c r="AQ61" s="383">
        <v>2.4</v>
      </c>
      <c r="AR61" s="369">
        <v>20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533</v>
      </c>
      <c r="AM62" s="372">
        <v>13140068</v>
      </c>
      <c r="AN62" s="373">
        <v>37756</v>
      </c>
      <c r="AO62" s="374">
        <v>16.7</v>
      </c>
      <c r="AP62" s="375">
        <v>34561</v>
      </c>
      <c r="AQ62" s="376">
        <v>3.3</v>
      </c>
      <c r="AR62" s="377">
        <v>13.4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qtzeE5/6MnFayC4v4bwPxTRj8UXMb38hUbD6XaOMxGKJR5rRegABqMhGwPUh1tm+pOjxbnc622Y7XxkULfvUg==" saltValue="MReE9VVBBuPkwPIV2OV1Sw==" spinCount="100000" sheet="1" objects="1" scenarios="1"/>
  <customSheetViews>
    <customSheetView guid="{C3A38F93-CA2D-4131-9E7D-FB59D7F55FD7}" showPageBreaks="1"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topLeftCell="A56" zoomScale="77" zoomScaleNormal="77" workbookViewId="0">
      <selection activeCell="BJ98" sqref="BJ9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20" spans="125:125" ht="13.5" hidden="1" customHeight="1" x14ac:dyDescent="0.15"/>
    <row r="121" spans="125:125" ht="13.5" hidden="1" customHeight="1" x14ac:dyDescent="0.15">
      <c r="DU121" s="291"/>
    </row>
  </sheetData>
  <sheetProtection algorithmName="SHA-512" hashValue="B+GyBqgMrZoJdSEOL4YmyMVx7dCvWNFlVOFJuVStam/mqqXNp5Rx/XHa8u8y2tdvq20jlK2Wp1LWJ0yFNMMjNg==" saltValue="tPgVqkdWJTfZwuiuEsWuGQ==" spinCount="100000" sheet="1" objects="1" scenarios="1"/>
  <dataConsolidate/>
  <customSheetViews>
    <customSheetView guid="{C3A38F93-CA2D-4131-9E7D-FB59D7F55FD7}"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topLeftCell="A55" zoomScale="77" zoomScaleNormal="77" workbookViewId="0">
      <selection activeCell="BJ98" sqref="BJ9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541</v>
      </c>
    </row>
  </sheetData>
  <sheetProtection algorithmName="SHA-512" hashValue="bsCHj+IZO7/MxaG5XiE0GQtvOTAClIoqzNBUWYqQYb/0KIrmpTv7ALKsFAtHyKja2LBRvJTV6KWodm7nS04stw==" saltValue="6Gvf251oyKYhv6n++0qA9w==" spinCount="100000" sheet="1" objects="1" scenarios="1"/>
  <dataConsolidate/>
  <customSheetViews>
    <customSheetView guid="{C3A38F93-CA2D-4131-9E7D-FB59D7F55FD7}"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topLeftCell="A16" zoomScale="77" zoomScaleNormal="77" workbookViewId="0">
      <selection activeCell="BJ98" sqref="BJ9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7" t="s">
        <v>3</v>
      </c>
      <c r="D47" s="1197"/>
      <c r="E47" s="1198"/>
      <c r="F47" s="11">
        <v>17.02</v>
      </c>
      <c r="G47" s="12">
        <v>18.510000000000002</v>
      </c>
      <c r="H47" s="12">
        <v>18.600000000000001</v>
      </c>
      <c r="I47" s="12">
        <v>19.649999999999999</v>
      </c>
      <c r="J47" s="13">
        <v>20.07</v>
      </c>
    </row>
    <row r="48" spans="2:10" ht="57.75" customHeight="1" x14ac:dyDescent="0.15">
      <c r="B48" s="14"/>
      <c r="C48" s="1199" t="s">
        <v>4</v>
      </c>
      <c r="D48" s="1199"/>
      <c r="E48" s="1200"/>
      <c r="F48" s="15">
        <v>8.0299999999999994</v>
      </c>
      <c r="G48" s="16">
        <v>4.53</v>
      </c>
      <c r="H48" s="16">
        <v>5.46</v>
      </c>
      <c r="I48" s="16">
        <v>5.0199999999999996</v>
      </c>
      <c r="J48" s="17">
        <v>4.7</v>
      </c>
    </row>
    <row r="49" spans="2:10" ht="57.75" customHeight="1" thickBot="1" x14ac:dyDescent="0.2">
      <c r="B49" s="18"/>
      <c r="C49" s="1201" t="s">
        <v>5</v>
      </c>
      <c r="D49" s="1201"/>
      <c r="E49" s="1202"/>
      <c r="F49" s="19">
        <v>0.97</v>
      </c>
      <c r="G49" s="20" t="s">
        <v>547</v>
      </c>
      <c r="H49" s="20" t="s">
        <v>548</v>
      </c>
      <c r="I49" s="20">
        <v>0.01</v>
      </c>
      <c r="J49" s="21" t="s">
        <v>549</v>
      </c>
    </row>
    <row r="50" spans="2:10" ht="13.5" customHeight="1" x14ac:dyDescent="0.15"/>
  </sheetData>
  <sheetProtection algorithmName="SHA-512" hashValue="hOEr0SY1Jh4IO95sB7YJ/SJjtbVEodso4roknjc5BPP18nT7lMtuDQbuPOipEMJ6P3PJTxzl+WzE2xM0qW1wkg==" saltValue="3nD1yTSeVRZPILozzR/d3Q==" spinCount="100000" sheet="1" objects="1" scenarios="1"/>
  <customSheetViews>
    <customSheetView guid="{C3A38F93-CA2D-4131-9E7D-FB59D7F55FD7}" fitToPage="1" hiddenRows="1" hiddenColumns="1" topLeftCell="A25">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2021-03-08T00:51:08Z</cp:lastPrinted>
  <dcterms:created xsi:type="dcterms:W3CDTF">2021-02-05T01:59:49Z</dcterms:created>
  <dcterms:modified xsi:type="dcterms:W3CDTF">2021-03-09T05:52:56Z</dcterms:modified>
  <cp:category/>
</cp:coreProperties>
</file>