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370" activeTab="0"/>
  </bookViews>
  <sheets>
    <sheet name="★申請書" sheetId="1" r:id="rId1"/>
    <sheet name="★請求書" sheetId="2" r:id="rId2"/>
    <sheet name="★児童名簿" sheetId="3" r:id="rId3"/>
    <sheet name="★職員名簿" sheetId="4" r:id="rId4"/>
    <sheet name="事前協議書" sheetId="5" r:id="rId5"/>
    <sheet name="契約解除届" sheetId="6" r:id="rId6"/>
    <sheet name="職員異動報告書" sheetId="7" r:id="rId7"/>
  </sheets>
  <definedNames>
    <definedName name="_xlfn.IFERROR" hidden="1">#NAME?</definedName>
    <definedName name="_xlnm.Print_Area" localSheetId="2">'★児童名簿'!$A$1:$AJ$168</definedName>
    <definedName name="_xlnm.Print_Area" localSheetId="3">'★職員名簿'!$A$1:$J$52</definedName>
    <definedName name="_xlnm.Print_Area" localSheetId="0">'★申請書'!$A$1:$AE$74</definedName>
    <definedName name="_xlnm.Print_Area" localSheetId="1">'★請求書'!$A$1:$AE$67</definedName>
    <definedName name="_xlnm.Print_Area" localSheetId="5">'契約解除届'!$A$1:$AH$88</definedName>
    <definedName name="_xlnm.Print_Area" localSheetId="4">'事前協議書'!$A$1:$AF$48</definedName>
    <definedName name="_xlnm.Print_Area" localSheetId="6">'職員異動報告書'!$A$1:$J$22</definedName>
  </definedNames>
  <calcPr fullCalcOnLoad="1"/>
</workbook>
</file>

<file path=xl/comments1.xml><?xml version="1.0" encoding="utf-8"?>
<comments xmlns="http://schemas.openxmlformats.org/spreadsheetml/2006/main">
  <authors>
    <author>adachi-19e7</author>
    <author>中村 直子</author>
    <author>西園　佳祐</author>
  </authors>
  <commentList>
    <comment ref="BH4" authorId="0">
      <text>
        <r>
          <rPr>
            <sz val="11"/>
            <rFont val="ＭＳ Ｐ明朝"/>
            <family val="1"/>
          </rPr>
          <t>実際に申請する月で、日付は１日にしてください。
例１）12月分を12月に申請する場合
　　　　12月1日
例２）12月分を1月に申請する場合
　　　　 1月１日</t>
        </r>
      </text>
    </comment>
    <comment ref="AV17" authorId="0">
      <text>
        <r>
          <rPr>
            <sz val="11"/>
            <rFont val="ＭＳ Ｐ明朝"/>
            <family val="1"/>
          </rPr>
          <t>認証保育所認証書に記載されているとおりに記入してください。</t>
        </r>
      </text>
    </comment>
    <comment ref="AV19" authorId="0">
      <text>
        <r>
          <rPr>
            <sz val="11"/>
            <rFont val="ＭＳ Ｐ明朝"/>
            <family val="1"/>
          </rPr>
          <t>認証保育所認証書に記載されているとおりに記入してください。
（代表取締役、理事長等の肩書も省略せずに記入してください。）</t>
        </r>
      </text>
    </comment>
    <comment ref="AM31" authorId="1">
      <text>
        <r>
          <rPr>
            <sz val="11"/>
            <rFont val="ＭＳ Ｐ明朝"/>
            <family val="1"/>
          </rPr>
          <t>定員数を入力すると、単価が自動的に表示されます。</t>
        </r>
      </text>
    </comment>
    <comment ref="AI53" authorId="2">
      <text>
        <r>
          <rPr>
            <sz val="11"/>
            <rFont val="ＭＳ Ｐ明朝"/>
            <family val="1"/>
          </rPr>
          <t>北区内の認証保育所が対象です。</t>
        </r>
      </text>
    </comment>
    <comment ref="AI57" authorId="2">
      <text>
        <r>
          <rPr>
            <sz val="11"/>
            <rFont val="ＭＳ Ｐ明朝"/>
            <family val="1"/>
          </rPr>
          <t>北区内の認証保育所が対象です。
賃金改善計画書において、金額の大きい方を上段または下段に記入してください。</t>
        </r>
      </text>
    </comment>
  </commentList>
</comments>
</file>

<file path=xl/comments2.xml><?xml version="1.0" encoding="utf-8"?>
<comments xmlns="http://schemas.openxmlformats.org/spreadsheetml/2006/main">
  <authors>
    <author>adachi-19e7</author>
  </authors>
  <commentList>
    <comment ref="BH4" authorId="0">
      <text>
        <r>
          <rPr>
            <sz val="11"/>
            <rFont val="ＭＳ Ｐ明朝"/>
            <family val="1"/>
          </rPr>
          <t>日付は空白のまま提出してださい。</t>
        </r>
      </text>
    </comment>
  </commentList>
</comments>
</file>

<file path=xl/comments3.xml><?xml version="1.0" encoding="utf-8"?>
<comments xmlns="http://schemas.openxmlformats.org/spreadsheetml/2006/main">
  <authors>
    <author>adachi-19e7</author>
    <author>伊藤　賢悟</author>
  </authors>
  <commentList>
    <comment ref="BN22" authorId="0">
      <text>
        <r>
          <rPr>
            <sz val="11"/>
            <rFont val="ＭＳ Ｐ明朝"/>
            <family val="1"/>
          </rPr>
          <t>初回の申請の場合は「新規」と入力してください。</t>
        </r>
      </text>
    </comment>
    <comment ref="AS22" authorId="0">
      <text>
        <r>
          <rPr>
            <sz val="11"/>
            <rFont val="ＭＳ Ｐ明朝"/>
            <family val="1"/>
          </rPr>
          <t>・町丁目はハイフンで入力してください。
・北区とマンション名は省略可能です。</t>
        </r>
      </text>
    </comment>
    <comment ref="BN25" authorId="0">
      <text>
        <r>
          <rPr>
            <sz val="11"/>
            <rFont val="ＭＳ Ｐ明朝"/>
            <family val="1"/>
          </rPr>
          <t>契約時間を変更した場合は、「契約時間変更」と入力してください。</t>
        </r>
      </text>
    </comment>
    <comment ref="AS94" authorId="0">
      <text>
        <r>
          <rPr>
            <sz val="11"/>
            <rFont val="ＭＳ Ｐ明朝"/>
            <family val="1"/>
          </rPr>
          <t>北区外の児童は市区町村名から入力。</t>
        </r>
      </text>
    </comment>
    <comment ref="AL22" authorId="0">
      <text>
        <r>
          <rPr>
            <sz val="11"/>
            <rFont val="ＭＳ Ｐ明朝"/>
            <family val="1"/>
          </rPr>
          <t xml:space="preserve">生年月日を入力することで、「令和6年3月31日」を基準日とした年齢が自動で入力されます。
</t>
        </r>
      </text>
    </comment>
    <comment ref="BJ3" authorId="0">
      <text>
        <r>
          <rPr>
            <sz val="11"/>
            <rFont val="ＭＳ Ｐ明朝"/>
            <family val="1"/>
          </rPr>
          <t xml:space="preserve">「2023/4/1」と入力すると、「令和4年4月」に自動変換されます。
</t>
        </r>
      </text>
    </comment>
    <comment ref="BA22" authorId="1">
      <text>
        <r>
          <rPr>
            <sz val="11"/>
            <rFont val="ＭＳ Ｐ明朝"/>
            <family val="1"/>
          </rPr>
          <t>「2022/6/6」のようにと入力すると、自動変換されます。</t>
        </r>
        <r>
          <rPr>
            <sz val="9"/>
            <rFont val="MS P ゴシック"/>
            <family val="3"/>
          </rPr>
          <t xml:space="preserve">
</t>
        </r>
      </text>
    </comment>
    <comment ref="BG22" authorId="1">
      <text>
        <r>
          <rPr>
            <sz val="11"/>
            <rFont val="ＭＳ Ｐ明朝"/>
            <family val="1"/>
          </rPr>
          <t>「2023/4」のように入力すると、自動変換されます。</t>
        </r>
        <r>
          <rPr>
            <sz val="9"/>
            <rFont val="MS P ゴシック"/>
            <family val="3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adachi-19e7</author>
  </authors>
  <commentList>
    <comment ref="O7" authorId="0">
      <text>
        <r>
          <rPr>
            <sz val="11"/>
            <rFont val="ＭＳ Ｐ明朝"/>
            <family val="1"/>
          </rPr>
          <t>就業規則、雇用契約書等に記載された勤務時間数を入力してください。</t>
        </r>
      </text>
    </comment>
    <comment ref="O14" authorId="0">
      <text>
        <r>
          <rPr>
            <sz val="11"/>
            <rFont val="ＭＳ Ｐ明朝"/>
            <family val="1"/>
          </rPr>
          <t>雇用契約書等に記載された勤務時間数を入力してください</t>
        </r>
        <r>
          <rPr>
            <b/>
            <sz val="9"/>
            <rFont val="ＭＳ Ｐゴシック"/>
            <family val="3"/>
          </rPr>
          <t>。</t>
        </r>
      </text>
    </comment>
  </commentList>
</comments>
</file>

<file path=xl/comments5.xml><?xml version="1.0" encoding="utf-8"?>
<comments xmlns="http://schemas.openxmlformats.org/spreadsheetml/2006/main">
  <authors>
    <author>nakamura-17c8</author>
    <author>伊藤　賢悟</author>
  </authors>
  <commentList>
    <comment ref="BD29" authorId="0">
      <text>
        <r>
          <rPr>
            <sz val="11"/>
            <rFont val="ＭＳ Ｐ明朝"/>
            <family val="1"/>
          </rPr>
          <t>入所した日の属する年度の初日の前日の年齢</t>
        </r>
      </text>
    </comment>
    <comment ref="AH45" authorId="1">
      <text>
        <r>
          <rPr>
            <sz val="11"/>
            <rFont val="ＭＳ Ｐ明朝"/>
            <family val="1"/>
          </rPr>
          <t>入園申込みの経験がない場合は、未記入で構いません。</t>
        </r>
      </text>
    </comment>
  </commentList>
</comments>
</file>

<file path=xl/comments6.xml><?xml version="1.0" encoding="utf-8"?>
<comments xmlns="http://schemas.openxmlformats.org/spreadsheetml/2006/main">
  <authors>
    <author>adachi-19e7</author>
  </authors>
  <commentList>
    <comment ref="AZ21" authorId="0">
      <text>
        <r>
          <rPr>
            <sz val="11"/>
            <rFont val="ＭＳ Ｐ明朝"/>
            <family val="1"/>
          </rPr>
          <t>該当する番号の前に○を選択してください。</t>
        </r>
      </text>
    </comment>
  </commentList>
</comments>
</file>

<file path=xl/comments7.xml><?xml version="1.0" encoding="utf-8"?>
<comments xmlns="http://schemas.openxmlformats.org/spreadsheetml/2006/main">
  <authors>
    <author>adachi-19e7</author>
  </authors>
  <commentList>
    <comment ref="R1" authorId="0">
      <text>
        <r>
          <rPr>
            <sz val="11"/>
            <rFont val="ＭＳ Ｐ明朝"/>
            <family val="1"/>
          </rPr>
          <t>「2022/4/1」と入力すると、「令和4年4月」に自動変換されます。</t>
        </r>
      </text>
    </comment>
  </commentList>
</comments>
</file>

<file path=xl/sharedStrings.xml><?xml version="1.0" encoding="utf-8"?>
<sst xmlns="http://schemas.openxmlformats.org/spreadsheetml/2006/main" count="1499" uniqueCount="248">
  <si>
    <t>施設所在地</t>
  </si>
  <si>
    <t>施設名</t>
  </si>
  <si>
    <t>設置者所在地</t>
  </si>
  <si>
    <t>円</t>
  </si>
  <si>
    <t>北区長　殿</t>
  </si>
  <si>
    <t>人</t>
  </si>
  <si>
    <t>施設定員</t>
  </si>
  <si>
    <t>北区認証保育所運営費補助金交付申請書</t>
  </si>
  <si>
    <t>日</t>
  </si>
  <si>
    <t>月</t>
  </si>
  <si>
    <t>年</t>
  </si>
  <si>
    <t>設置者名</t>
  </si>
  <si>
    <t>交付申請額</t>
  </si>
  <si>
    <t>金</t>
  </si>
  <si>
    <t>内訳</t>
  </si>
  <si>
    <t>施設類型</t>
  </si>
  <si>
    <t>北区認証保育所運営事業補助要綱第６条に基づき、関係書類を添えて申請します。</t>
  </si>
  <si>
    <t>１～２歳児</t>
  </si>
  <si>
    <t>４歳児以上</t>
  </si>
  <si>
    <t>０　歳　児</t>
  </si>
  <si>
    <t>３　歳　児</t>
  </si>
  <si>
    <t>添付書類</t>
  </si>
  <si>
    <t>北区認証保育所毎月初日現在在籍児童名簿</t>
  </si>
  <si>
    <t>型</t>
  </si>
  <si>
    <t>北区認証保育所運営費補助金請求書</t>
  </si>
  <si>
    <t>請求金額</t>
  </si>
  <si>
    <t>千万</t>
  </si>
  <si>
    <t>百万</t>
  </si>
  <si>
    <t>十万</t>
  </si>
  <si>
    <t>万</t>
  </si>
  <si>
    <t>千</t>
  </si>
  <si>
    <t>百</t>
  </si>
  <si>
    <t>十</t>
  </si>
  <si>
    <t>日付</t>
  </si>
  <si>
    <t>第</t>
  </si>
  <si>
    <t>号</t>
  </si>
  <si>
    <t>月分認証保育所運営費補助金として、上記のとおり請求します。</t>
  </si>
  <si>
    <t>（内　　訳）</t>
  </si>
  <si>
    <t>（</t>
  </si>
  <si>
    <t>月</t>
  </si>
  <si>
    <t>分</t>
  </si>
  <si>
    <t>）</t>
  </si>
  <si>
    <t>（補助対象児童数）</t>
  </si>
  <si>
    <t>０歳</t>
  </si>
  <si>
    <t>１歳</t>
  </si>
  <si>
    <t>２歳</t>
  </si>
  <si>
    <t>３歳</t>
  </si>
  <si>
    <t>４歳</t>
  </si>
  <si>
    <t>５歳</t>
  </si>
  <si>
    <t>計</t>
  </si>
  <si>
    <t>北区児童数</t>
  </si>
  <si>
    <t>区外補助対象児童数</t>
  </si>
  <si>
    <t>（補助対象外児童数）</t>
  </si>
  <si>
    <t>一時保育児童数（登録数）</t>
  </si>
  <si>
    <t>都外在住者月極契約児童数</t>
  </si>
  <si>
    <t>（北区在住児童）</t>
  </si>
  <si>
    <t>年齢</t>
  </si>
  <si>
    <t>氏　　　名</t>
  </si>
  <si>
    <t>住　　　　所</t>
  </si>
  <si>
    <t>生年月日</t>
  </si>
  <si>
    <t>入所年月</t>
  </si>
  <si>
    <t>月契約時間</t>
  </si>
  <si>
    <t>備　　　　考</t>
  </si>
  <si>
    <t>H</t>
  </si>
  <si>
    <t>※新規児童については、契約書の写しを添付すること。備考欄に新規と明記すること。</t>
  </si>
  <si>
    <t>（管外在住児童）</t>
  </si>
  <si>
    <t>型</t>
  </si>
  <si>
    <t>（基準職員）</t>
  </si>
  <si>
    <t>職　　名</t>
  </si>
  <si>
    <t>常勤・
非常勤
の別</t>
  </si>
  <si>
    <t>専任・
兼任の
別</t>
  </si>
  <si>
    <t>所定労働時間</t>
  </si>
  <si>
    <t>氏名</t>
  </si>
  <si>
    <t>年齢
（歳）</t>
  </si>
  <si>
    <r>
      <t>資格名</t>
    </r>
    <r>
      <rPr>
        <sz val="8"/>
        <rFont val="ＭＳ Ｐゴシック"/>
        <family val="3"/>
      </rPr>
      <t xml:space="preserve">
（資格取得年月日
及び方法）</t>
    </r>
  </si>
  <si>
    <t>経験
年数</t>
  </si>
  <si>
    <t>備　　考</t>
  </si>
  <si>
    <t>区分</t>
  </si>
  <si>
    <t>時間数</t>
  </si>
  <si>
    <t>（基準外職員）</t>
  </si>
  <si>
    <t>調理員</t>
  </si>
  <si>
    <t>嘱託医</t>
  </si>
  <si>
    <t>施設長</t>
  </si>
  <si>
    <t>事前協議書</t>
  </si>
  <si>
    <t>記</t>
  </si>
  <si>
    <t>児童住所</t>
  </si>
  <si>
    <t>児童氏名</t>
  </si>
  <si>
    <t>児童生年月日</t>
  </si>
  <si>
    <t>保護者住所</t>
  </si>
  <si>
    <t>保護者氏名</t>
  </si>
  <si>
    <t>受託開始予定日</t>
  </si>
  <si>
    <t>予定保育時間帯</t>
  </si>
  <si>
    <t>予定保育料</t>
  </si>
  <si>
    <t>開始予定</t>
  </si>
  <si>
    <t>時間</t>
  </si>
  <si>
    <t>利用日</t>
  </si>
  <si>
    <t>週</t>
  </si>
  <si>
    <t>利用時間</t>
  </si>
  <si>
    <t>時</t>
  </si>
  <si>
    <t>分</t>
  </si>
  <si>
    <t>から</t>
  </si>
  <si>
    <t>時</t>
  </si>
  <si>
    <t>まで</t>
  </si>
  <si>
    <t>保育に欠ける状況
又は保育を必要とする状況</t>
  </si>
  <si>
    <t>北区内の認可保育所への
入園申込み</t>
  </si>
  <si>
    <t>ふりがな</t>
  </si>
  <si>
    <t>認証保育所認証書の写し及び重要事項説明書</t>
  </si>
  <si>
    <t>※同一年度内における２回目以降の協議の場合は、添付を省略。</t>
  </si>
  <si>
    <t>月・火・水・木・金</t>
  </si>
  <si>
    <t>月・火・水・木・金・土</t>
  </si>
  <si>
    <t>月・火・水・木・金・土・日・祝祭日</t>
  </si>
  <si>
    <t>その他</t>
  </si>
  <si>
    <t>その他（契約書に記載）</t>
  </si>
  <si>
    <t>ふりがな
児童氏名</t>
  </si>
  <si>
    <t>最新の情報について、お書きください。</t>
  </si>
  <si>
    <t>）</t>
  </si>
  <si>
    <t>児童の保育契約解除届</t>
  </si>
  <si>
    <t>解除年月日</t>
  </si>
  <si>
    <t>※該当する解除理由に○をつける。「4.その他」は理由を具体的に記入すること。</t>
  </si>
  <si>
    <t>※退園届の写しを添付すること。</t>
  </si>
  <si>
    <t>解除理由</t>
  </si>
  <si>
    <t>保育園へ入所</t>
  </si>
  <si>
    <t>家庭保育</t>
  </si>
  <si>
    <t>転出</t>
  </si>
  <si>
    <t>転出先（</t>
  </si>
  <si>
    <t>採用年月日
退職年月日</t>
  </si>
  <si>
    <t>退職の場合は
その理由</t>
  </si>
  <si>
    <t>A</t>
  </si>
  <si>
    <t>保育従事職員</t>
  </si>
  <si>
    <t>東京都北区○○1-1-1</t>
  </si>
  <si>
    <t>○○○保育園</t>
  </si>
  <si>
    <t>株式会社　●●●●●●</t>
  </si>
  <si>
    <t>代表取締役　　□□　□□</t>
  </si>
  <si>
    <t>東京都▲▲区△△2-2-2</t>
  </si>
  <si>
    <t>○○　○○</t>
  </si>
  <si>
    <t>○○　○○</t>
  </si>
  <si>
    <t>王子○-○-○-101</t>
  </si>
  <si>
    <t>豊島○-○-○-505</t>
  </si>
  <si>
    <t>赤羽○-○-○</t>
  </si>
  <si>
    <t>神谷○-○－○</t>
  </si>
  <si>
    <t>新規</t>
  </si>
  <si>
    <t>中里○-○-○-202</t>
  </si>
  <si>
    <t>滝野川○-○-○</t>
  </si>
  <si>
    <t>浮間○-○-○</t>
  </si>
  <si>
    <t>西が丘○-○-○</t>
  </si>
  <si>
    <t>契約時間変更</t>
  </si>
  <si>
    <t>堀船○-○-○-103</t>
  </si>
  <si>
    <t>○○区○○町1-1-1</t>
  </si>
  <si>
    <t xml:space="preserve">
</t>
  </si>
  <si>
    <t>北区認証保育所職員名簿</t>
  </si>
  <si>
    <t>（</t>
  </si>
  <si>
    <t>○○○保育園</t>
  </si>
  <si>
    <t>常勤</t>
  </si>
  <si>
    <t>非常勤</t>
  </si>
  <si>
    <t>専任</t>
  </si>
  <si>
    <t>週</t>
  </si>
  <si>
    <t>○○</t>
  </si>
  <si>
    <t>○○</t>
  </si>
  <si>
    <t>保育士（○年○月　短大）　</t>
  </si>
  <si>
    <t>保育士（○年○月　養成所）　</t>
  </si>
  <si>
    <t>栄養士</t>
  </si>
  <si>
    <t>兼任</t>
  </si>
  <si>
    <t>医師</t>
  </si>
  <si>
    <t>1日8時間/週3日</t>
  </si>
  <si>
    <t>1日8時間/週3日</t>
  </si>
  <si>
    <t>0歳</t>
  </si>
  <si>
    <t>1～2歳</t>
  </si>
  <si>
    <t>3歳</t>
  </si>
  <si>
    <t>4歳児～</t>
  </si>
  <si>
    <t>基本額</t>
  </si>
  <si>
    <t>職員異動報告書</t>
  </si>
  <si>
    <t>（</t>
  </si>
  <si>
    <t>東京都北区○○1-1-1</t>
  </si>
  <si>
    <t>○○○保育園</t>
  </si>
  <si>
    <t>東京都▲▲区△△2-2-2</t>
  </si>
  <si>
    <t>株式会社　●●●●●●</t>
  </si>
  <si>
    <t>代表取締役　　□□　□□</t>
  </si>
  <si>
    <t>○○　○○</t>
  </si>
  <si>
    <t>○</t>
  </si>
  <si>
    <t>△△区</t>
  </si>
  <si>
    <t>株式会社　●●●●●●</t>
  </si>
  <si>
    <t>△△　△△</t>
  </si>
  <si>
    <t>就労のため</t>
  </si>
  <si>
    <t>○○○○</t>
  </si>
  <si>
    <t>○○○保育園</t>
  </si>
  <si>
    <t>○○○保育園</t>
  </si>
  <si>
    <t>○○のため</t>
  </si>
  <si>
    <t>採用：○年○月○日、退職：○年○月○日</t>
  </si>
  <si>
    <t>※備考欄には、非常勤の１週間当たりの勤務形態を再掲してください。（例：１日６時間/週３日）</t>
  </si>
  <si>
    <t>※備考欄には、非常勤の１週間当たりの勤務形態を再掲してください。（例：１日６時間/週３日）</t>
  </si>
  <si>
    <t>※新規雇用職員がいる場合は、備考欄に新規と記入してください。</t>
  </si>
  <si>
    <t>※新規雇用職員がいる場合は、備考欄に新規と記入してください。</t>
  </si>
  <si>
    <t>東京都○○区○○1-15-22-101</t>
  </si>
  <si>
    <t>（</t>
  </si>
  <si>
    <t>歳）</t>
  </si>
  <si>
    <t>※年齢は、０歳児から年齢順に記入すること。</t>
  </si>
  <si>
    <t>　　北区に住所を有する下記の児童の受入れについて、北区認証保育所運営事業補助要綱第６条に基づき、下記の書類を添えて事前協議します。</t>
  </si>
  <si>
    <t>　　北区に住所を有する下記の児童の受入れについて、北区認証保育所運営事業補助要綱第６条に
基づき、下記の書類を添えて事前協議します。</t>
  </si>
  <si>
    <t>北区認証保育所運営費補助金交付申請書</t>
  </si>
  <si>
    <t>年</t>
  </si>
  <si>
    <t>月分東京都認証保育所運営費補助金について、次の金額を交付されたく、</t>
  </si>
  <si>
    <t>項　　目</t>
  </si>
  <si>
    <t>人　　数</t>
  </si>
  <si>
    <t>単　　価</t>
  </si>
  <si>
    <t>合　　計</t>
  </si>
  <si>
    <t>A</t>
  </si>
  <si>
    <t>Ｂ</t>
  </si>
  <si>
    <t>C=A×B</t>
  </si>
  <si>
    <t>冷暖房費加算</t>
  </si>
  <si>
    <t>３歳児配置改善加算</t>
  </si>
  <si>
    <t>減価償却費加算</t>
  </si>
  <si>
    <t>賃借料加算</t>
  </si>
  <si>
    <t>合　　計</t>
  </si>
  <si>
    <t>北区認証保育所毎月初日現在在籍児童名簿</t>
  </si>
  <si>
    <t>\</t>
  </si>
  <si>
    <t>で交付決定のあった</t>
  </si>
  <si>
    <t>A</t>
  </si>
  <si>
    <t>Ｂ</t>
  </si>
  <si>
    <t>C=A×B</t>
  </si>
  <si>
    <t>第１号様式の１（第６条関係）</t>
  </si>
  <si>
    <t>北区教育委員会　殿</t>
  </si>
  <si>
    <t>第１号様式の４（第６条関係）</t>
  </si>
  <si>
    <t>第１号様式の５（第６条関係）</t>
  </si>
  <si>
    <t>東京都板橋区○○1-1-1</t>
  </si>
  <si>
    <t>減価償却費</t>
  </si>
  <si>
    <t>賃借料加算</t>
  </si>
  <si>
    <t>北区長　殿</t>
  </si>
  <si>
    <t>技能・経験に着目した加算</t>
  </si>
  <si>
    <t>人数Ａ</t>
  </si>
  <si>
    <t>人数Ｂ</t>
  </si>
  <si>
    <t>ただし、</t>
  </si>
  <si>
    <t>令和</t>
  </si>
  <si>
    <t>分　）</t>
  </si>
  <si>
    <t>令和</t>
  </si>
  <si>
    <t>ただし、令和　　　</t>
  </si>
  <si>
    <t>基準日：</t>
  </si>
  <si>
    <t>○○市○○2-2-2-202</t>
  </si>
  <si>
    <t>○○市○○3-3-3</t>
  </si>
  <si>
    <t>第７号様式（第１１条関係）</t>
  </si>
  <si>
    <t>処遇改善加算</t>
  </si>
  <si>
    <t>1～2歳</t>
  </si>
  <si>
    <t>職員数</t>
  </si>
  <si>
    <t>職員数</t>
  </si>
  <si>
    <t>人</t>
  </si>
  <si>
    <t>担当者名</t>
  </si>
  <si>
    <t>電話連絡先</t>
  </si>
  <si>
    <t>03-3908-1333</t>
  </si>
  <si>
    <t>保育課　北区太郎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</si>
</sst>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\-0;;@"/>
    <numFmt numFmtId="177" formatCode="0_);[Red]\(0\)"/>
    <numFmt numFmtId="178" formatCode="#&quot;H&quot;"/>
    <numFmt numFmtId="179" formatCode="ggge&quot;年&quot;m&quot;月&quot;"/>
    <numFmt numFmtId="180" formatCode="00"/>
    <numFmt numFmtId="181" formatCode="[$-411]ggge&quot;年&quot;m&quot;月&quot;d&quot;日&quot;;@"/>
    <numFmt numFmtId="182" formatCode="[$-411]ggge&quot;年&quot;mm&quot;月&quot;dd&quot;日&quot;;@"/>
    <numFmt numFmtId="183" formatCode="[$-411]gggee&quot;年&quot;mm&quot;月&quot;dd&quot;日&quot;;@"/>
    <numFmt numFmtId="184" formatCode="gggee&quot;年&quot;mm&quot;月&quot;"/>
  </numFmts>
  <fonts count="6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6"/>
      <name val="ＭＳ Ｐゴシック"/>
      <family val="3"/>
    </font>
    <font>
      <sz val="24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20"/>
      <name val="ＭＳ Ｐゴシック"/>
      <family val="3"/>
    </font>
    <font>
      <sz val="22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b/>
      <sz val="9"/>
      <name val="ＭＳ Ｐゴシック"/>
      <family val="3"/>
    </font>
    <font>
      <sz val="11"/>
      <color indexed="10"/>
      <name val="ＭＳ Ｐゴシック"/>
      <family val="3"/>
    </font>
    <font>
      <sz val="11"/>
      <name val="ＭＳ Ｐ明朝"/>
      <family val="1"/>
    </font>
    <font>
      <sz val="9"/>
      <name val="MS P ゴシック"/>
      <family val="3"/>
    </font>
    <font>
      <u val="single"/>
      <sz val="11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20"/>
      <color indexed="10"/>
      <name val="ＭＳ Ｐ明朝"/>
      <family val="1"/>
    </font>
    <font>
      <b/>
      <sz val="14"/>
      <color indexed="10"/>
      <name val="ＭＳ Ｐ明朝"/>
      <family val="1"/>
    </font>
    <font>
      <b/>
      <sz val="18"/>
      <color indexed="29"/>
      <name val="ＭＳ Ｐ明朝"/>
      <family val="1"/>
    </font>
    <font>
      <sz val="12"/>
      <color indexed="10"/>
      <name val="ＭＳ Ｐ明朝"/>
      <family val="1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7499823570251"/>
        <bgColor indexed="64"/>
      </patternFill>
    </fill>
    <fill>
      <patternFill patternType="solid">
        <fgColor theme="5" tint="0.5997499823570251"/>
        <bgColor indexed="64"/>
      </patternFill>
    </fill>
    <fill>
      <patternFill patternType="solid">
        <fgColor theme="6" tint="0.5997499823570251"/>
        <bgColor indexed="64"/>
      </patternFill>
    </fill>
    <fill>
      <patternFill patternType="solid">
        <fgColor theme="7" tint="0.5997499823570251"/>
        <bgColor indexed="64"/>
      </patternFill>
    </fill>
    <fill>
      <patternFill patternType="solid">
        <fgColor theme="8" tint="0.5997499823570251"/>
        <bgColor indexed="64"/>
      </patternFill>
    </fill>
    <fill>
      <patternFill patternType="solid">
        <fgColor theme="9" tint="0.59974998235702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6800124645233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57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415">
    <xf numFmtId="0" fontId="0" fillId="0" borderId="0" xfId="0" applyAlignment="1">
      <alignment vertical="center"/>
    </xf>
    <xf numFmtId="0" fontId="0" fillId="0" borderId="0" xfId="0" applyFill="1" applyAlignment="1" applyProtection="1">
      <alignment vertical="center"/>
      <protection hidden="1"/>
    </xf>
    <xf numFmtId="0" fontId="15" fillId="0" borderId="0" xfId="0" applyFont="1" applyFill="1" applyAlignment="1" applyProtection="1">
      <alignment vertic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 applyProtection="1">
      <alignment vertical="center" shrinkToFit="1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0" fillId="0" borderId="0" xfId="0" applyFill="1" applyAlignment="1" applyProtection="1">
      <alignment horizontal="left" vertical="center"/>
      <protection hidden="1"/>
    </xf>
    <xf numFmtId="0" fontId="0" fillId="0" borderId="10" xfId="0" applyFill="1" applyBorder="1" applyAlignment="1" applyProtection="1">
      <alignment vertical="center" shrinkToFit="1"/>
      <protection hidden="1"/>
    </xf>
    <xf numFmtId="0" fontId="3" fillId="0" borderId="0" xfId="0" applyFont="1" applyFill="1" applyAlignment="1" applyProtection="1">
      <alignment vertical="center"/>
      <protection hidden="1"/>
    </xf>
    <xf numFmtId="176" fontId="0" fillId="0" borderId="11" xfId="0" applyNumberFormat="1" applyFill="1" applyBorder="1" applyAlignment="1" applyProtection="1">
      <alignment horizontal="left" vertical="center" shrinkToFit="1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center" vertical="center"/>
      <protection hidden="1"/>
    </xf>
    <xf numFmtId="0" fontId="0" fillId="0" borderId="11" xfId="0" applyFill="1" applyBorder="1" applyAlignment="1" applyProtection="1">
      <alignment vertical="center" shrinkToFit="1"/>
      <protection hidden="1"/>
    </xf>
    <xf numFmtId="38" fontId="0" fillId="0" borderId="0" xfId="49" applyFont="1" applyFill="1" applyBorder="1" applyAlignment="1" applyProtection="1">
      <alignment vertical="center"/>
      <protection hidden="1"/>
    </xf>
    <xf numFmtId="0" fontId="0" fillId="0" borderId="0" xfId="0" applyFill="1" applyAlignment="1" applyProtection="1">
      <alignment horizontal="right" vertical="center"/>
      <protection hidden="1"/>
    </xf>
    <xf numFmtId="0" fontId="0" fillId="0" borderId="0" xfId="0" applyFill="1" applyBorder="1" applyAlignment="1" applyProtection="1">
      <alignment vertical="center" shrinkToFit="1"/>
      <protection hidden="1"/>
    </xf>
    <xf numFmtId="0" fontId="0" fillId="0" borderId="10" xfId="0" applyFill="1" applyBorder="1" applyAlignment="1" applyProtection="1">
      <alignment horizontal="center" vertical="center"/>
      <protection hidden="1"/>
    </xf>
    <xf numFmtId="176" fontId="0" fillId="0" borderId="0" xfId="0" applyNumberFormat="1" applyFill="1" applyBorder="1" applyAlignment="1" applyProtection="1">
      <alignment vertical="center"/>
      <protection hidden="1"/>
    </xf>
    <xf numFmtId="176" fontId="0" fillId="0" borderId="0" xfId="0" applyNumberFormat="1" applyFill="1" applyAlignment="1" applyProtection="1">
      <alignment vertical="center"/>
      <protection hidden="1"/>
    </xf>
    <xf numFmtId="0" fontId="0" fillId="0" borderId="0" xfId="0" applyFill="1" applyAlignment="1" applyProtection="1">
      <alignment vertical="center" wrapText="1"/>
      <protection hidden="1"/>
    </xf>
    <xf numFmtId="0" fontId="0" fillId="0" borderId="0" xfId="0" applyFill="1" applyBorder="1" applyAlignment="1" applyProtection="1">
      <alignment horizontal="right" vertical="center"/>
      <protection hidden="1"/>
    </xf>
    <xf numFmtId="0" fontId="0" fillId="0" borderId="12" xfId="0" applyFill="1" applyBorder="1" applyAlignment="1" applyProtection="1">
      <alignment vertical="center"/>
      <protection hidden="1"/>
    </xf>
    <xf numFmtId="0" fontId="0" fillId="0" borderId="13" xfId="0" applyFill="1" applyBorder="1" applyAlignment="1" applyProtection="1">
      <alignment vertical="center"/>
      <protection hidden="1"/>
    </xf>
    <xf numFmtId="178" fontId="7" fillId="0" borderId="14" xfId="0" applyNumberFormat="1" applyFont="1" applyFill="1" applyBorder="1" applyAlignment="1" applyProtection="1">
      <alignment horizontal="center" vertical="center"/>
      <protection hidden="1"/>
    </xf>
    <xf numFmtId="0" fontId="0" fillId="0" borderId="15" xfId="0" applyFill="1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 horizontal="left" vertical="center"/>
      <protection hidden="1"/>
    </xf>
    <xf numFmtId="0" fontId="0" fillId="0" borderId="0" xfId="0" applyFill="1" applyAlignment="1" applyProtection="1">
      <alignment vertical="center"/>
      <protection hidden="1" locked="0"/>
    </xf>
    <xf numFmtId="179" fontId="3" fillId="28" borderId="0" xfId="0" applyNumberFormat="1" applyFont="1" applyFill="1" applyAlignment="1" applyProtection="1">
      <alignment horizontal="distributed" vertical="center"/>
      <protection hidden="1"/>
    </xf>
    <xf numFmtId="0" fontId="0" fillId="28" borderId="10" xfId="0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7" fillId="0" borderId="0" xfId="0" applyFont="1" applyFill="1" applyAlignment="1" applyProtection="1">
      <alignment vertical="center"/>
      <protection hidden="1"/>
    </xf>
    <xf numFmtId="0" fontId="7" fillId="0" borderId="12" xfId="0" applyFont="1" applyFill="1" applyBorder="1" applyAlignment="1" applyProtection="1">
      <alignment horizontal="center" vertical="center"/>
      <protection hidden="1"/>
    </xf>
    <xf numFmtId="0" fontId="0" fillId="0" borderId="12" xfId="0" applyFill="1" applyBorder="1" applyAlignment="1" applyProtection="1">
      <alignment vertical="center" shrinkToFit="1"/>
      <protection hidden="1"/>
    </xf>
    <xf numFmtId="0" fontId="7" fillId="28" borderId="12" xfId="0" applyFont="1" applyFill="1" applyBorder="1" applyAlignment="1" applyProtection="1">
      <alignment horizontal="center" vertical="center"/>
      <protection hidden="1"/>
    </xf>
    <xf numFmtId="0" fontId="0" fillId="28" borderId="12" xfId="0" applyFill="1" applyBorder="1" applyAlignment="1" applyProtection="1">
      <alignment horizontal="center" vertical="center"/>
      <protection hidden="1"/>
    </xf>
    <xf numFmtId="0" fontId="0" fillId="28" borderId="12" xfId="0" applyFill="1" applyBorder="1" applyAlignment="1" applyProtection="1">
      <alignment horizontal="center" vertical="center" shrinkToFit="1"/>
      <protection hidden="1"/>
    </xf>
    <xf numFmtId="0" fontId="0" fillId="28" borderId="12" xfId="0" applyFill="1" applyBorder="1" applyAlignment="1" applyProtection="1">
      <alignment horizontal="left" vertical="center" shrinkToFit="1"/>
      <protection hidden="1"/>
    </xf>
    <xf numFmtId="0" fontId="0" fillId="28" borderId="12" xfId="0" applyFill="1" applyBorder="1" applyAlignment="1" applyProtection="1">
      <alignment vertical="center"/>
      <protection hidden="1"/>
    </xf>
    <xf numFmtId="0" fontId="0" fillId="28" borderId="12" xfId="0" applyFill="1" applyBorder="1" applyAlignment="1" applyProtection="1">
      <alignment horizontal="left" vertical="center" wrapText="1"/>
      <protection hidden="1"/>
    </xf>
    <xf numFmtId="0" fontId="0" fillId="28" borderId="12" xfId="0" applyFill="1" applyBorder="1" applyAlignment="1" applyProtection="1">
      <alignment vertical="center" wrapText="1"/>
      <protection hidden="1"/>
    </xf>
    <xf numFmtId="0" fontId="0" fillId="28" borderId="15" xfId="0" applyFill="1" applyBorder="1" applyAlignment="1" applyProtection="1">
      <alignment horizontal="left" vertical="center" wrapText="1" shrinkToFit="1"/>
      <protection hidden="1"/>
    </xf>
    <xf numFmtId="0" fontId="0" fillId="28" borderId="12" xfId="0" applyFill="1" applyBorder="1" applyAlignment="1" applyProtection="1">
      <alignment horizontal="center" vertical="center" wrapText="1"/>
      <protection hidden="1"/>
    </xf>
    <xf numFmtId="0" fontId="0" fillId="28" borderId="12" xfId="0" applyFill="1" applyBorder="1" applyAlignment="1" applyProtection="1">
      <alignment vertical="center" shrinkToFit="1"/>
      <protection hidden="1"/>
    </xf>
    <xf numFmtId="0" fontId="0" fillId="0" borderId="0" xfId="0" applyFill="1" applyAlignment="1" applyProtection="1">
      <alignment horizontal="left" vertical="center" wrapText="1"/>
      <protection hidden="1"/>
    </xf>
    <xf numFmtId="0" fontId="7" fillId="0" borderId="0" xfId="0" applyFont="1" applyFill="1" applyAlignment="1" applyProtection="1">
      <alignment horizontal="center" vertical="center"/>
      <protection hidden="1"/>
    </xf>
    <xf numFmtId="0" fontId="0" fillId="28" borderId="12" xfId="0" applyFill="1" applyBorder="1" applyAlignment="1" applyProtection="1">
      <alignment horizontal="left" vertical="center" wrapText="1" shrinkToFit="1"/>
      <protection hidden="1"/>
    </xf>
    <xf numFmtId="0" fontId="7" fillId="28" borderId="12" xfId="0" applyFont="1" applyFill="1" applyBorder="1" applyAlignment="1" applyProtection="1">
      <alignment horizontal="center" vertical="center"/>
      <protection hidden="1" locked="0"/>
    </xf>
    <xf numFmtId="0" fontId="0" fillId="28" borderId="12" xfId="0" applyFill="1" applyBorder="1" applyAlignment="1" applyProtection="1">
      <alignment horizontal="center" vertical="center"/>
      <protection hidden="1" locked="0"/>
    </xf>
    <xf numFmtId="0" fontId="0" fillId="28" borderId="12" xfId="0" applyFill="1" applyBorder="1" applyAlignment="1" applyProtection="1">
      <alignment horizontal="center" vertical="center" shrinkToFit="1"/>
      <protection hidden="1" locked="0"/>
    </xf>
    <xf numFmtId="0" fontId="0" fillId="28" borderId="12" xfId="0" applyFill="1" applyBorder="1" applyAlignment="1" applyProtection="1">
      <alignment horizontal="left" vertical="center" shrinkToFit="1"/>
      <protection hidden="1" locked="0"/>
    </xf>
    <xf numFmtId="0" fontId="0" fillId="28" borderId="12" xfId="0" applyFill="1" applyBorder="1" applyAlignment="1" applyProtection="1">
      <alignment vertical="center"/>
      <protection hidden="1" locked="0"/>
    </xf>
    <xf numFmtId="0" fontId="0" fillId="28" borderId="15" xfId="0" applyFill="1" applyBorder="1" applyAlignment="1" applyProtection="1">
      <alignment horizontal="left" vertical="center" shrinkToFit="1"/>
      <protection hidden="1" locked="0"/>
    </xf>
    <xf numFmtId="0" fontId="0" fillId="28" borderId="12" xfId="0" applyFill="1" applyBorder="1" applyAlignment="1" applyProtection="1">
      <alignment horizontal="left" vertical="center" wrapText="1"/>
      <protection hidden="1" locked="0"/>
    </xf>
    <xf numFmtId="0" fontId="0" fillId="28" borderId="12" xfId="0" applyFill="1" applyBorder="1" applyAlignment="1" applyProtection="1">
      <alignment vertical="center" shrinkToFit="1"/>
      <protection hidden="1" locked="0"/>
    </xf>
    <xf numFmtId="0" fontId="0" fillId="28" borderId="15" xfId="0" applyFill="1" applyBorder="1" applyAlignment="1" applyProtection="1">
      <alignment horizontal="left" vertical="center" wrapText="1"/>
      <protection hidden="1" locked="0"/>
    </xf>
    <xf numFmtId="176" fontId="0" fillId="0" borderId="11" xfId="0" applyNumberFormat="1" applyFill="1" applyBorder="1" applyAlignment="1" applyProtection="1">
      <alignment vertical="center" shrinkToFit="1"/>
      <protection hidden="1"/>
    </xf>
    <xf numFmtId="0" fontId="12" fillId="0" borderId="0" xfId="0" applyFont="1" applyFill="1" applyAlignment="1" applyProtection="1">
      <alignment vertical="center"/>
      <protection hidden="1"/>
    </xf>
    <xf numFmtId="0" fontId="0" fillId="0" borderId="16" xfId="0" applyFill="1" applyBorder="1" applyAlignment="1" applyProtection="1">
      <alignment vertical="center"/>
      <protection hidden="1"/>
    </xf>
    <xf numFmtId="0" fontId="0" fillId="0" borderId="11" xfId="0" applyFill="1" applyBorder="1" applyAlignment="1" applyProtection="1">
      <alignment vertical="center"/>
      <protection hidden="1"/>
    </xf>
    <xf numFmtId="0" fontId="0" fillId="0" borderId="17" xfId="0" applyFill="1" applyBorder="1" applyAlignment="1" applyProtection="1">
      <alignment vertical="center"/>
      <protection hidden="1"/>
    </xf>
    <xf numFmtId="0" fontId="0" fillId="0" borderId="13" xfId="0" applyFill="1" applyBorder="1" applyAlignment="1" applyProtection="1">
      <alignment horizontal="right" vertical="center"/>
      <protection hidden="1"/>
    </xf>
    <xf numFmtId="0" fontId="0" fillId="0" borderId="10" xfId="0" applyFill="1" applyBorder="1" applyAlignment="1" applyProtection="1">
      <alignment vertical="center"/>
      <protection hidden="1"/>
    </xf>
    <xf numFmtId="0" fontId="0" fillId="0" borderId="18" xfId="0" applyFill="1" applyBorder="1" applyAlignment="1" applyProtection="1">
      <alignment vertical="center"/>
      <protection hidden="1"/>
    </xf>
    <xf numFmtId="0" fontId="0" fillId="0" borderId="19" xfId="0" applyFill="1" applyBorder="1" applyAlignment="1" applyProtection="1">
      <alignment vertical="center"/>
      <protection hidden="1"/>
    </xf>
    <xf numFmtId="0" fontId="0" fillId="0" borderId="20" xfId="0" applyFill="1" applyBorder="1" applyAlignment="1" applyProtection="1">
      <alignment horizontal="left" vertical="center"/>
      <protection hidden="1"/>
    </xf>
    <xf numFmtId="0" fontId="0" fillId="0" borderId="13" xfId="0" applyFill="1" applyBorder="1" applyAlignment="1" applyProtection="1">
      <alignment horizontal="left" vertical="center"/>
      <protection hidden="1"/>
    </xf>
    <xf numFmtId="0" fontId="0" fillId="0" borderId="10" xfId="0" applyFill="1" applyBorder="1" applyAlignment="1" applyProtection="1">
      <alignment horizontal="left" vertical="center"/>
      <protection hidden="1"/>
    </xf>
    <xf numFmtId="0" fontId="10" fillId="0" borderId="0" xfId="0" applyFont="1" applyFill="1" applyAlignment="1" applyProtection="1">
      <alignment vertical="center"/>
      <protection hidden="1"/>
    </xf>
    <xf numFmtId="0" fontId="0" fillId="28" borderId="16" xfId="0" applyFill="1" applyBorder="1" applyAlignment="1" applyProtection="1">
      <alignment vertical="center"/>
      <protection hidden="1"/>
    </xf>
    <xf numFmtId="0" fontId="0" fillId="28" borderId="20" xfId="0" applyFill="1" applyBorder="1" applyAlignment="1" applyProtection="1">
      <alignment vertical="center"/>
      <protection hidden="1"/>
    </xf>
    <xf numFmtId="0" fontId="0" fillId="28" borderId="13" xfId="0" applyFill="1" applyBorder="1" applyAlignment="1" applyProtection="1">
      <alignment vertical="center"/>
      <protection hidden="1"/>
    </xf>
    <xf numFmtId="0" fontId="13" fillId="0" borderId="0" xfId="0" applyFont="1" applyFill="1" applyAlignment="1" applyProtection="1">
      <alignment vertical="center"/>
      <protection hidden="1"/>
    </xf>
    <xf numFmtId="0" fontId="0" fillId="28" borderId="16" xfId="0" applyFill="1" applyBorder="1" applyAlignment="1" applyProtection="1">
      <alignment vertical="center"/>
      <protection hidden="1" locked="0"/>
    </xf>
    <xf numFmtId="0" fontId="0" fillId="28" borderId="20" xfId="0" applyFill="1" applyBorder="1" applyAlignment="1" applyProtection="1">
      <alignment vertical="center"/>
      <protection hidden="1" locked="0"/>
    </xf>
    <xf numFmtId="0" fontId="0" fillId="28" borderId="13" xfId="0" applyFill="1" applyBorder="1" applyAlignment="1" applyProtection="1">
      <alignment vertical="center"/>
      <protection hidden="1" locked="0"/>
    </xf>
    <xf numFmtId="0" fontId="9" fillId="28" borderId="15" xfId="0" applyFont="1" applyFill="1" applyBorder="1" applyAlignment="1" applyProtection="1">
      <alignment horizontal="center" vertical="center" wrapText="1" shrinkToFit="1"/>
      <protection hidden="1"/>
    </xf>
    <xf numFmtId="0" fontId="9" fillId="28" borderId="15" xfId="0" applyFont="1" applyFill="1" applyBorder="1" applyAlignment="1" applyProtection="1">
      <alignment horizontal="left" vertical="center" wrapText="1" shrinkToFit="1"/>
      <protection hidden="1"/>
    </xf>
    <xf numFmtId="0" fontId="9" fillId="28" borderId="12" xfId="0" applyFont="1" applyFill="1" applyBorder="1" applyAlignment="1" applyProtection="1">
      <alignment horizontal="center" vertical="center" wrapText="1" shrinkToFit="1"/>
      <protection hidden="1"/>
    </xf>
    <xf numFmtId="0" fontId="9" fillId="28" borderId="12" xfId="0" applyFont="1" applyFill="1" applyBorder="1" applyAlignment="1" applyProtection="1">
      <alignment horizontal="center" vertical="center" shrinkToFit="1"/>
      <protection hidden="1"/>
    </xf>
    <xf numFmtId="0" fontId="0" fillId="0" borderId="15" xfId="0" applyFill="1" applyBorder="1" applyAlignment="1" applyProtection="1">
      <alignment horizontal="center" vertical="center"/>
      <protection hidden="1"/>
    </xf>
    <xf numFmtId="0" fontId="0" fillId="0" borderId="16" xfId="0" applyFill="1" applyBorder="1" applyAlignment="1" applyProtection="1">
      <alignment vertical="center"/>
      <protection/>
    </xf>
    <xf numFmtId="0" fontId="0" fillId="0" borderId="11" xfId="0" applyFill="1" applyBorder="1" applyAlignment="1" applyProtection="1">
      <alignment vertical="center"/>
      <protection/>
    </xf>
    <xf numFmtId="0" fontId="0" fillId="0" borderId="17" xfId="0" applyFill="1" applyBorder="1" applyAlignment="1" applyProtection="1">
      <alignment vertical="center"/>
      <protection/>
    </xf>
    <xf numFmtId="38" fontId="0" fillId="0" borderId="20" xfId="49" applyFont="1" applyFill="1" applyBorder="1" applyAlignment="1" applyProtection="1">
      <alignment horizontal="center" vertical="center"/>
      <protection hidden="1"/>
    </xf>
    <xf numFmtId="38" fontId="0" fillId="0" borderId="0" xfId="49" applyFont="1" applyFill="1" applyBorder="1" applyAlignment="1" applyProtection="1">
      <alignment horizontal="center" vertical="center"/>
      <protection hidden="1"/>
    </xf>
    <xf numFmtId="38" fontId="0" fillId="0" borderId="19" xfId="49" applyFont="1" applyFill="1" applyBorder="1" applyAlignment="1" applyProtection="1">
      <alignment horizontal="center" vertical="center"/>
      <protection hidden="1"/>
    </xf>
    <xf numFmtId="0" fontId="0" fillId="0" borderId="20" xfId="0" applyFill="1" applyBorder="1" applyAlignment="1" applyProtection="1">
      <alignment horizontal="center" vertical="center"/>
      <protection hidden="1"/>
    </xf>
    <xf numFmtId="0" fontId="0" fillId="0" borderId="19" xfId="0" applyFill="1" applyBorder="1" applyAlignment="1" applyProtection="1">
      <alignment horizontal="center" vertical="center"/>
      <protection hidden="1"/>
    </xf>
    <xf numFmtId="176" fontId="0" fillId="0" borderId="0" xfId="0" applyNumberFormat="1" applyFill="1" applyAlignment="1" applyProtection="1">
      <alignment horizontal="center" vertical="center"/>
      <protection hidden="1"/>
    </xf>
    <xf numFmtId="0" fontId="0" fillId="0" borderId="0" xfId="0" applyFill="1" applyAlignment="1" applyProtection="1" quotePrefix="1">
      <alignment vertical="center"/>
      <protection hidden="1"/>
    </xf>
    <xf numFmtId="0" fontId="0" fillId="0" borderId="0" xfId="0" applyFill="1" applyBorder="1" applyAlignment="1" applyProtection="1" quotePrefix="1">
      <alignment vertical="center"/>
      <protection hidden="1"/>
    </xf>
    <xf numFmtId="0" fontId="7" fillId="28" borderId="12" xfId="0" applyFont="1" applyFill="1" applyBorder="1" applyAlignment="1" applyProtection="1">
      <alignment horizontal="center" vertical="center" shrinkToFit="1"/>
      <protection hidden="1" locked="0"/>
    </xf>
    <xf numFmtId="0" fontId="9" fillId="28" borderId="15" xfId="0" applyFont="1" applyFill="1" applyBorder="1" applyAlignment="1" applyProtection="1">
      <alignment horizontal="center" vertical="center" shrinkToFit="1"/>
      <protection hidden="1" locked="0"/>
    </xf>
    <xf numFmtId="0" fontId="9" fillId="28" borderId="12" xfId="0" applyFont="1" applyFill="1" applyBorder="1" applyAlignment="1" applyProtection="1">
      <alignment horizontal="center" vertical="center" shrinkToFit="1"/>
      <protection hidden="1" locked="0"/>
    </xf>
    <xf numFmtId="179" fontId="3" fillId="28" borderId="0" xfId="0" applyNumberFormat="1" applyFont="1" applyFill="1" applyAlignment="1" applyProtection="1">
      <alignment vertical="center" shrinkToFit="1"/>
      <protection hidden="1" locked="0"/>
    </xf>
    <xf numFmtId="0" fontId="0" fillId="28" borderId="10" xfId="0" applyFill="1" applyBorder="1" applyAlignment="1" applyProtection="1">
      <alignment horizontal="center" vertical="center" shrinkToFit="1"/>
      <protection hidden="1" locked="0"/>
    </xf>
    <xf numFmtId="0" fontId="0" fillId="28" borderId="12" xfId="0" applyFill="1" applyBorder="1" applyAlignment="1" applyProtection="1">
      <alignment horizontal="center" vertical="center" wrapText="1" shrinkToFit="1"/>
      <protection hidden="1" locked="0"/>
    </xf>
    <xf numFmtId="0" fontId="0" fillId="28" borderId="12" xfId="0" applyFill="1" applyBorder="1" applyAlignment="1" applyProtection="1">
      <alignment horizontal="center" vertical="center" wrapText="1"/>
      <protection hidden="1" locked="0"/>
    </xf>
    <xf numFmtId="0" fontId="0" fillId="0" borderId="11" xfId="0" applyFill="1" applyBorder="1" applyAlignment="1" applyProtection="1">
      <alignment horizontal="center" vertical="center"/>
      <protection/>
    </xf>
    <xf numFmtId="181" fontId="0" fillId="0" borderId="0" xfId="0" applyNumberFormat="1" applyFill="1" applyBorder="1" applyAlignment="1" applyProtection="1">
      <alignment vertical="center"/>
      <protection hidden="1"/>
    </xf>
    <xf numFmtId="179" fontId="3" fillId="0" borderId="0" xfId="0" applyNumberFormat="1" applyFont="1" applyFill="1" applyAlignment="1" applyProtection="1">
      <alignment horizontal="center" vertical="center" shrinkToFit="1"/>
      <protection hidden="1" locked="0"/>
    </xf>
    <xf numFmtId="5" fontId="0" fillId="28" borderId="11" xfId="0" applyNumberFormat="1" applyFill="1" applyBorder="1" applyAlignment="1" applyProtection="1">
      <alignment horizontal="center" vertical="center"/>
      <protection hidden="1" locked="0"/>
    </xf>
    <xf numFmtId="179" fontId="3" fillId="0" borderId="0" xfId="0" applyNumberFormat="1" applyFont="1" applyFill="1" applyAlignment="1" applyProtection="1">
      <alignment horizontal="center" vertical="center" shrinkToFit="1"/>
      <protection hidden="1"/>
    </xf>
    <xf numFmtId="0" fontId="0" fillId="0" borderId="21" xfId="0" applyFont="1" applyFill="1" applyBorder="1" applyAlignment="1" applyProtection="1">
      <alignment horizontal="center" vertical="center"/>
      <protection hidden="1"/>
    </xf>
    <xf numFmtId="0" fontId="0" fillId="0" borderId="22" xfId="0" applyFont="1" applyFill="1" applyBorder="1" applyAlignment="1" applyProtection="1">
      <alignment horizontal="center" vertical="center"/>
      <protection hidden="1"/>
    </xf>
    <xf numFmtId="0" fontId="0" fillId="0" borderId="23" xfId="0" applyFont="1" applyFill="1" applyBorder="1" applyAlignment="1" applyProtection="1">
      <alignment horizontal="center" vertical="center"/>
      <protection hidden="1"/>
    </xf>
    <xf numFmtId="0" fontId="0" fillId="0" borderId="24" xfId="0" applyFont="1" applyFill="1" applyBorder="1" applyAlignment="1" applyProtection="1">
      <alignment horizontal="center" vertical="center"/>
      <protection hidden="1"/>
    </xf>
    <xf numFmtId="0" fontId="0" fillId="0" borderId="25" xfId="0" applyFont="1" applyFill="1" applyBorder="1" applyAlignment="1" applyProtection="1">
      <alignment horizontal="center" vertical="center"/>
      <protection hidden="1"/>
    </xf>
    <xf numFmtId="0" fontId="0" fillId="0" borderId="26" xfId="0" applyFont="1" applyFill="1" applyBorder="1" applyAlignment="1" applyProtection="1">
      <alignment horizontal="center" vertical="center"/>
      <protection hidden="1"/>
    </xf>
    <xf numFmtId="0" fontId="0" fillId="28" borderId="21" xfId="0" applyFont="1" applyFill="1" applyBorder="1" applyAlignment="1" applyProtection="1">
      <alignment horizontal="center" vertical="center"/>
      <protection hidden="1" locked="0"/>
    </xf>
    <xf numFmtId="0" fontId="0" fillId="28" borderId="22" xfId="0" applyFont="1" applyFill="1" applyBorder="1" applyAlignment="1" applyProtection="1">
      <alignment horizontal="center" vertical="center"/>
      <protection hidden="1" locked="0"/>
    </xf>
    <xf numFmtId="0" fontId="0" fillId="28" borderId="24" xfId="0" applyFont="1" applyFill="1" applyBorder="1" applyAlignment="1" applyProtection="1">
      <alignment horizontal="center" vertical="center"/>
      <protection hidden="1" locked="0"/>
    </xf>
    <xf numFmtId="0" fontId="0" fillId="28" borderId="25" xfId="0" applyFont="1" applyFill="1" applyBorder="1" applyAlignment="1" applyProtection="1">
      <alignment horizontal="center" vertical="center"/>
      <protection hidden="1" locked="0"/>
    </xf>
    <xf numFmtId="176" fontId="0" fillId="0" borderId="22" xfId="0" applyNumberFormat="1" applyFont="1" applyFill="1" applyBorder="1" applyAlignment="1" applyProtection="1">
      <alignment horizontal="center" vertical="center"/>
      <protection hidden="1"/>
    </xf>
    <xf numFmtId="176" fontId="0" fillId="0" borderId="25" xfId="0" applyNumberFormat="1" applyFont="1" applyFill="1" applyBorder="1" applyAlignment="1" applyProtection="1">
      <alignment horizontal="center" vertical="center"/>
      <protection hidden="1"/>
    </xf>
    <xf numFmtId="38" fontId="0" fillId="0" borderId="21" xfId="49" applyFont="1" applyFill="1" applyBorder="1" applyAlignment="1" applyProtection="1">
      <alignment horizontal="center" vertical="center"/>
      <protection hidden="1"/>
    </xf>
    <xf numFmtId="38" fontId="0" fillId="0" borderId="22" xfId="49" applyFont="1" applyFill="1" applyBorder="1" applyAlignment="1" applyProtection="1">
      <alignment horizontal="center" vertical="center"/>
      <protection hidden="1"/>
    </xf>
    <xf numFmtId="38" fontId="0" fillId="0" borderId="23" xfId="49" applyFont="1" applyFill="1" applyBorder="1" applyAlignment="1" applyProtection="1">
      <alignment horizontal="center" vertical="center"/>
      <protection hidden="1"/>
    </xf>
    <xf numFmtId="38" fontId="0" fillId="0" borderId="24" xfId="49" applyFont="1" applyFill="1" applyBorder="1" applyAlignment="1" applyProtection="1">
      <alignment horizontal="center" vertical="center"/>
      <protection hidden="1"/>
    </xf>
    <xf numFmtId="38" fontId="0" fillId="0" borderId="25" xfId="49" applyFont="1" applyFill="1" applyBorder="1" applyAlignment="1" applyProtection="1">
      <alignment horizontal="center" vertical="center"/>
      <protection hidden="1"/>
    </xf>
    <xf numFmtId="38" fontId="0" fillId="0" borderId="26" xfId="49" applyFont="1" applyFill="1" applyBorder="1" applyAlignment="1" applyProtection="1">
      <alignment horizontal="center" vertical="center"/>
      <protection hidden="1"/>
    </xf>
    <xf numFmtId="0" fontId="0" fillId="0" borderId="21" xfId="0" applyFont="1" applyFill="1" applyBorder="1" applyAlignment="1" applyProtection="1">
      <alignment horizontal="center" vertical="center" wrapText="1" shrinkToFit="1"/>
      <protection hidden="1"/>
    </xf>
    <xf numFmtId="0" fontId="0" fillId="0" borderId="22" xfId="0" applyFont="1" applyFill="1" applyBorder="1" applyAlignment="1" applyProtection="1">
      <alignment horizontal="center" vertical="center" wrapText="1" shrinkToFit="1"/>
      <protection hidden="1"/>
    </xf>
    <xf numFmtId="0" fontId="0" fillId="0" borderId="23" xfId="0" applyFont="1" applyFill="1" applyBorder="1" applyAlignment="1" applyProtection="1">
      <alignment horizontal="center" vertical="center" wrapText="1" shrinkToFit="1"/>
      <protection hidden="1"/>
    </xf>
    <xf numFmtId="0" fontId="0" fillId="0" borderId="20" xfId="0" applyFont="1" applyFill="1" applyBorder="1" applyAlignment="1" applyProtection="1">
      <alignment horizontal="center" vertical="center" wrapText="1" shrinkToFit="1"/>
      <protection hidden="1"/>
    </xf>
    <xf numFmtId="0" fontId="0" fillId="0" borderId="0" xfId="0" applyFont="1" applyFill="1" applyBorder="1" applyAlignment="1" applyProtection="1">
      <alignment horizontal="center" vertical="center" wrapText="1" shrinkToFit="1"/>
      <protection hidden="1"/>
    </xf>
    <xf numFmtId="0" fontId="0" fillId="0" borderId="19" xfId="0" applyFont="1" applyFill="1" applyBorder="1" applyAlignment="1" applyProtection="1">
      <alignment horizontal="center" vertical="center" wrapText="1" shrinkToFit="1"/>
      <protection hidden="1"/>
    </xf>
    <xf numFmtId="0" fontId="0" fillId="0" borderId="24" xfId="0" applyFont="1" applyFill="1" applyBorder="1" applyAlignment="1" applyProtection="1">
      <alignment horizontal="center" vertical="center" wrapText="1" shrinkToFit="1"/>
      <protection hidden="1"/>
    </xf>
    <xf numFmtId="0" fontId="0" fillId="0" borderId="25" xfId="0" applyFont="1" applyFill="1" applyBorder="1" applyAlignment="1" applyProtection="1">
      <alignment horizontal="center" vertical="center" wrapText="1" shrinkToFit="1"/>
      <protection hidden="1"/>
    </xf>
    <xf numFmtId="0" fontId="0" fillId="0" borderId="26" xfId="0" applyFont="1" applyFill="1" applyBorder="1" applyAlignment="1" applyProtection="1">
      <alignment horizontal="center" vertical="center" wrapText="1" shrinkToFit="1"/>
      <protection hidden="1"/>
    </xf>
    <xf numFmtId="0" fontId="0" fillId="0" borderId="13" xfId="0" applyFont="1" applyFill="1" applyBorder="1" applyAlignment="1" applyProtection="1">
      <alignment horizontal="center" vertical="center"/>
      <protection hidden="1"/>
    </xf>
    <xf numFmtId="0" fontId="0" fillId="0" borderId="10" xfId="0" applyFont="1" applyFill="1" applyBorder="1" applyAlignment="1" applyProtection="1">
      <alignment horizontal="center" vertical="center"/>
      <protection hidden="1"/>
    </xf>
    <xf numFmtId="0" fontId="0" fillId="0" borderId="18" xfId="0" applyFont="1" applyFill="1" applyBorder="1" applyAlignment="1" applyProtection="1">
      <alignment horizontal="center" vertical="center"/>
      <protection hidden="1"/>
    </xf>
    <xf numFmtId="0" fontId="0" fillId="0" borderId="22" xfId="0" applyFont="1" applyFill="1" applyBorder="1" applyAlignment="1" applyProtection="1">
      <alignment horizontal="center" vertical="center"/>
      <protection hidden="1" locked="0"/>
    </xf>
    <xf numFmtId="0" fontId="0" fillId="0" borderId="10" xfId="0" applyFont="1" applyFill="1" applyBorder="1" applyAlignment="1" applyProtection="1">
      <alignment horizontal="center" vertical="center"/>
      <protection hidden="1" locked="0"/>
    </xf>
    <xf numFmtId="176" fontId="0" fillId="0" borderId="27" xfId="0" applyNumberFormat="1" applyFont="1" applyFill="1" applyBorder="1" applyAlignment="1" applyProtection="1">
      <alignment horizontal="center" vertical="center"/>
      <protection hidden="1"/>
    </xf>
    <xf numFmtId="176" fontId="0" fillId="0" borderId="14" xfId="0" applyNumberFormat="1" applyFont="1" applyFill="1" applyBorder="1" applyAlignment="1" applyProtection="1">
      <alignment horizontal="center" vertical="center"/>
      <protection hidden="1"/>
    </xf>
    <xf numFmtId="38" fontId="0" fillId="0" borderId="13" xfId="49" applyFont="1" applyFill="1" applyBorder="1" applyAlignment="1" applyProtection="1">
      <alignment horizontal="center" vertical="center"/>
      <protection hidden="1"/>
    </xf>
    <xf numFmtId="38" fontId="0" fillId="0" borderId="10" xfId="49" applyFont="1" applyFill="1" applyBorder="1" applyAlignment="1" applyProtection="1">
      <alignment horizontal="center" vertical="center"/>
      <protection hidden="1"/>
    </xf>
    <xf numFmtId="38" fontId="0" fillId="0" borderId="18" xfId="49" applyFont="1" applyFill="1" applyBorder="1" applyAlignment="1" applyProtection="1">
      <alignment horizontal="center" vertical="center"/>
      <protection hidden="1"/>
    </xf>
    <xf numFmtId="38" fontId="0" fillId="0" borderId="16" xfId="49" applyFont="1" applyFill="1" applyBorder="1" applyAlignment="1" applyProtection="1">
      <alignment horizontal="center" vertical="center"/>
      <protection hidden="1"/>
    </xf>
    <xf numFmtId="38" fontId="0" fillId="0" borderId="11" xfId="49" applyFont="1" applyFill="1" applyBorder="1" applyAlignment="1" applyProtection="1">
      <alignment horizontal="center" vertical="center"/>
      <protection hidden="1"/>
    </xf>
    <xf numFmtId="38" fontId="0" fillId="0" borderId="17" xfId="49" applyFont="1" applyFill="1" applyBorder="1" applyAlignment="1" applyProtection="1">
      <alignment horizontal="center" vertical="center"/>
      <protection hidden="1"/>
    </xf>
    <xf numFmtId="0" fontId="0" fillId="0" borderId="20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center" vertical="center"/>
      <protection hidden="1"/>
    </xf>
    <xf numFmtId="0" fontId="0" fillId="0" borderId="19" xfId="0" applyFont="1" applyFill="1" applyBorder="1" applyAlignment="1" applyProtection="1">
      <alignment horizontal="center" vertical="center"/>
      <protection hidden="1"/>
    </xf>
    <xf numFmtId="0" fontId="0" fillId="28" borderId="13" xfId="0" applyFont="1" applyFill="1" applyBorder="1" applyAlignment="1" applyProtection="1">
      <alignment horizontal="center" vertical="center"/>
      <protection hidden="1" locked="0"/>
    </xf>
    <xf numFmtId="0" fontId="0" fillId="28" borderId="10" xfId="0" applyFont="1" applyFill="1" applyBorder="1" applyAlignment="1" applyProtection="1">
      <alignment horizontal="center" vertical="center"/>
      <protection hidden="1" locked="0"/>
    </xf>
    <xf numFmtId="0" fontId="0" fillId="0" borderId="16" xfId="0" applyFill="1" applyBorder="1" applyAlignment="1" applyProtection="1">
      <alignment horizontal="center" vertical="center"/>
      <protection hidden="1"/>
    </xf>
    <xf numFmtId="0" fontId="0" fillId="0" borderId="11" xfId="0" applyFill="1" applyBorder="1" applyAlignment="1" applyProtection="1">
      <alignment horizontal="center" vertical="center"/>
      <protection hidden="1"/>
    </xf>
    <xf numFmtId="0" fontId="0" fillId="0" borderId="24" xfId="0" applyFill="1" applyBorder="1" applyAlignment="1" applyProtection="1">
      <alignment horizontal="center" vertical="center"/>
      <protection hidden="1"/>
    </xf>
    <xf numFmtId="0" fontId="0" fillId="0" borderId="25" xfId="0" applyFill="1" applyBorder="1" applyAlignment="1" applyProtection="1">
      <alignment horizontal="center" vertical="center"/>
      <protection hidden="1"/>
    </xf>
    <xf numFmtId="176" fontId="0" fillId="0" borderId="14" xfId="0" applyNumberFormat="1" applyFill="1" applyBorder="1" applyAlignment="1" applyProtection="1">
      <alignment horizontal="center" vertical="center"/>
      <protection hidden="1"/>
    </xf>
    <xf numFmtId="176" fontId="0" fillId="0" borderId="17" xfId="0" applyNumberFormat="1" applyFill="1" applyBorder="1" applyAlignment="1" applyProtection="1">
      <alignment horizontal="center" vertical="center"/>
      <protection hidden="1"/>
    </xf>
    <xf numFmtId="0" fontId="0" fillId="0" borderId="22" xfId="0" applyFont="1" applyFill="1" applyBorder="1" applyAlignment="1" applyProtection="1">
      <alignment horizontal="center" vertical="center" shrinkToFit="1"/>
      <protection hidden="1"/>
    </xf>
    <xf numFmtId="0" fontId="0" fillId="0" borderId="23" xfId="0" applyFont="1" applyFill="1" applyBorder="1" applyAlignment="1" applyProtection="1">
      <alignment horizontal="center" vertical="center" shrinkToFit="1"/>
      <protection hidden="1"/>
    </xf>
    <xf numFmtId="0" fontId="0" fillId="0" borderId="20" xfId="0" applyFont="1" applyFill="1" applyBorder="1" applyAlignment="1" applyProtection="1">
      <alignment horizontal="center" vertical="center" shrinkToFit="1"/>
      <protection hidden="1"/>
    </xf>
    <xf numFmtId="0" fontId="0" fillId="0" borderId="0" xfId="0" applyFont="1" applyFill="1" applyBorder="1" applyAlignment="1" applyProtection="1">
      <alignment horizontal="center" vertical="center" shrinkToFit="1"/>
      <protection hidden="1"/>
    </xf>
    <xf numFmtId="0" fontId="0" fillId="0" borderId="19" xfId="0" applyFont="1" applyFill="1" applyBorder="1" applyAlignment="1" applyProtection="1">
      <alignment horizontal="center" vertical="center" shrinkToFit="1"/>
      <protection hidden="1"/>
    </xf>
    <xf numFmtId="0" fontId="0" fillId="0" borderId="24" xfId="0" applyFont="1" applyFill="1" applyBorder="1" applyAlignment="1" applyProtection="1">
      <alignment horizontal="center" vertical="center" shrinkToFit="1"/>
      <protection hidden="1"/>
    </xf>
    <xf numFmtId="0" fontId="0" fillId="0" borderId="25" xfId="0" applyFont="1" applyFill="1" applyBorder="1" applyAlignment="1" applyProtection="1">
      <alignment horizontal="center" vertical="center" shrinkToFit="1"/>
      <protection hidden="1"/>
    </xf>
    <xf numFmtId="0" fontId="0" fillId="0" borderId="26" xfId="0" applyFont="1" applyFill="1" applyBorder="1" applyAlignment="1" applyProtection="1">
      <alignment horizontal="center" vertical="center" shrinkToFit="1"/>
      <protection hidden="1"/>
    </xf>
    <xf numFmtId="0" fontId="0" fillId="0" borderId="13" xfId="0" applyFill="1" applyBorder="1" applyAlignment="1" applyProtection="1">
      <alignment horizontal="center" vertical="center"/>
      <protection hidden="1"/>
    </xf>
    <xf numFmtId="0" fontId="0" fillId="0" borderId="10" xfId="0" applyFill="1" applyBorder="1" applyAlignment="1" applyProtection="1">
      <alignment horizontal="center" vertical="center"/>
      <protection hidden="1"/>
    </xf>
    <xf numFmtId="0" fontId="0" fillId="0" borderId="17" xfId="0" applyFill="1" applyBorder="1" applyAlignment="1" applyProtection="1">
      <alignment horizontal="center" vertical="center"/>
      <protection hidden="1"/>
    </xf>
    <xf numFmtId="0" fontId="0" fillId="0" borderId="26" xfId="0" applyFill="1" applyBorder="1" applyAlignment="1" applyProtection="1">
      <alignment horizontal="center" vertical="center"/>
      <protection hidden="1"/>
    </xf>
    <xf numFmtId="0" fontId="0" fillId="28" borderId="16" xfId="0" applyFill="1" applyBorder="1" applyAlignment="1" applyProtection="1">
      <alignment horizontal="center" vertical="center"/>
      <protection hidden="1" locked="0"/>
    </xf>
    <xf numFmtId="0" fontId="0" fillId="28" borderId="11" xfId="0" applyFill="1" applyBorder="1" applyAlignment="1" applyProtection="1">
      <alignment horizontal="center" vertical="center"/>
      <protection hidden="1" locked="0"/>
    </xf>
    <xf numFmtId="0" fontId="0" fillId="28" borderId="24" xfId="0" applyFill="1" applyBorder="1" applyAlignment="1" applyProtection="1">
      <alignment horizontal="center" vertical="center"/>
      <protection hidden="1" locked="0"/>
    </xf>
    <xf numFmtId="0" fontId="0" fillId="28" borderId="25" xfId="0" applyFill="1" applyBorder="1" applyAlignment="1" applyProtection="1">
      <alignment horizontal="center" vertical="center"/>
      <protection hidden="1" locked="0"/>
    </xf>
    <xf numFmtId="0" fontId="0" fillId="0" borderId="16" xfId="0" applyFill="1" applyBorder="1" applyAlignment="1" applyProtection="1">
      <alignment horizontal="center" vertical="center" shrinkToFit="1"/>
      <protection hidden="1"/>
    </xf>
    <xf numFmtId="0" fontId="0" fillId="0" borderId="11" xfId="0" applyFill="1" applyBorder="1" applyAlignment="1" applyProtection="1">
      <alignment horizontal="center" vertical="center" shrinkToFit="1"/>
      <protection hidden="1"/>
    </xf>
    <xf numFmtId="0" fontId="0" fillId="0" borderId="17" xfId="0" applyFill="1" applyBorder="1" applyAlignment="1" applyProtection="1">
      <alignment horizontal="center" vertical="center" shrinkToFit="1"/>
      <protection hidden="1"/>
    </xf>
    <xf numFmtId="0" fontId="0" fillId="0" borderId="13" xfId="0" applyFill="1" applyBorder="1" applyAlignment="1" applyProtection="1">
      <alignment horizontal="center" vertical="center" shrinkToFit="1"/>
      <protection hidden="1"/>
    </xf>
    <xf numFmtId="0" fontId="0" fillId="0" borderId="10" xfId="0" applyFill="1" applyBorder="1" applyAlignment="1" applyProtection="1">
      <alignment horizontal="center" vertical="center" shrinkToFit="1"/>
      <protection hidden="1"/>
    </xf>
    <xf numFmtId="0" fontId="0" fillId="0" borderId="18" xfId="0" applyFill="1" applyBorder="1" applyAlignment="1" applyProtection="1">
      <alignment horizontal="center" vertical="center" shrinkToFit="1"/>
      <protection hidden="1"/>
    </xf>
    <xf numFmtId="0" fontId="0" fillId="28" borderId="13" xfId="0" applyFill="1" applyBorder="1" applyAlignment="1" applyProtection="1">
      <alignment horizontal="center" vertical="center"/>
      <protection hidden="1" locked="0"/>
    </xf>
    <xf numFmtId="0" fontId="0" fillId="28" borderId="10" xfId="0" applyFill="1" applyBorder="1" applyAlignment="1" applyProtection="1">
      <alignment horizontal="center" vertical="center"/>
      <protection hidden="1" locked="0"/>
    </xf>
    <xf numFmtId="0" fontId="0" fillId="0" borderId="18" xfId="0" applyFill="1" applyBorder="1" applyAlignment="1" applyProtection="1">
      <alignment horizontal="center" vertical="center"/>
      <protection hidden="1"/>
    </xf>
    <xf numFmtId="0" fontId="0" fillId="0" borderId="28" xfId="0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center" vertical="center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0" fontId="0" fillId="28" borderId="0" xfId="0" applyFill="1" applyAlignment="1" applyProtection="1">
      <alignment horizontal="center" vertical="center"/>
      <protection hidden="1" locked="0"/>
    </xf>
    <xf numFmtId="0" fontId="0" fillId="28" borderId="0" xfId="0" applyFill="1" applyBorder="1" applyAlignment="1" applyProtection="1">
      <alignment horizontal="center" vertical="center"/>
      <protection hidden="1" locked="0"/>
    </xf>
    <xf numFmtId="38" fontId="4" fillId="0" borderId="0" xfId="49" applyFont="1" applyFill="1" applyBorder="1" applyAlignment="1" applyProtection="1">
      <alignment horizontal="center" vertical="center"/>
      <protection hidden="1"/>
    </xf>
    <xf numFmtId="38" fontId="4" fillId="0" borderId="10" xfId="49" applyFont="1" applyFill="1" applyBorder="1" applyAlignment="1" applyProtection="1">
      <alignment horizontal="center" vertical="center"/>
      <protection hidden="1"/>
    </xf>
    <xf numFmtId="0" fontId="0" fillId="0" borderId="10" xfId="0" applyFill="1" applyBorder="1" applyAlignment="1" applyProtection="1">
      <alignment horizontal="left" vertical="center" shrinkToFit="1"/>
      <protection hidden="1"/>
    </xf>
    <xf numFmtId="0" fontId="0" fillId="0" borderId="10" xfId="0" applyFill="1" applyBorder="1" applyAlignment="1" applyProtection="1">
      <alignment horizontal="left" vertical="center"/>
      <protection hidden="1"/>
    </xf>
    <xf numFmtId="0" fontId="0" fillId="0" borderId="0" xfId="0" applyFill="1" applyAlignment="1" applyProtection="1">
      <alignment horizontal="left" vertical="center" shrinkToFit="1"/>
      <protection hidden="1"/>
    </xf>
    <xf numFmtId="0" fontId="0" fillId="28" borderId="10" xfId="0" applyFill="1" applyBorder="1" applyAlignment="1" applyProtection="1">
      <alignment vertical="center" shrinkToFit="1"/>
      <protection hidden="1" locked="0"/>
    </xf>
    <xf numFmtId="0" fontId="0" fillId="0" borderId="11" xfId="0" applyFill="1" applyBorder="1" applyAlignment="1" applyProtection="1">
      <alignment horizontal="left" vertical="center"/>
      <protection hidden="1"/>
    </xf>
    <xf numFmtId="0" fontId="0" fillId="28" borderId="10" xfId="0" applyFill="1" applyBorder="1" applyAlignment="1" applyProtection="1">
      <alignment horizontal="left" vertical="center" shrinkToFit="1"/>
      <protection hidden="1" locked="0"/>
    </xf>
    <xf numFmtId="0" fontId="0" fillId="0" borderId="11" xfId="0" applyFill="1" applyBorder="1" applyAlignment="1" applyProtection="1">
      <alignment horizontal="left" vertical="center" shrinkToFit="1"/>
      <protection hidden="1"/>
    </xf>
    <xf numFmtId="0" fontId="0" fillId="28" borderId="11" xfId="0" applyFill="1" applyBorder="1" applyAlignment="1" applyProtection="1">
      <alignment vertical="center" shrinkToFit="1"/>
      <protection hidden="1" locked="0"/>
    </xf>
    <xf numFmtId="0" fontId="0" fillId="28" borderId="11" xfId="0" applyFill="1" applyBorder="1" applyAlignment="1" applyProtection="1">
      <alignment horizontal="left" vertical="center"/>
      <protection hidden="1" locked="0"/>
    </xf>
    <xf numFmtId="0" fontId="3" fillId="0" borderId="0" xfId="0" applyFont="1" applyFill="1" applyAlignment="1" applyProtection="1">
      <alignment horizontal="distributed" vertical="center"/>
      <protection hidden="1"/>
    </xf>
    <xf numFmtId="0" fontId="0" fillId="28" borderId="0" xfId="0" applyFill="1" applyAlignment="1" applyProtection="1">
      <alignment horizontal="left" vertical="center"/>
      <protection hidden="1" locked="0"/>
    </xf>
    <xf numFmtId="0" fontId="0" fillId="0" borderId="0" xfId="0" applyFill="1" applyAlignment="1" applyProtection="1">
      <alignment horizontal="left" vertical="center"/>
      <protection hidden="1"/>
    </xf>
    <xf numFmtId="0" fontId="0" fillId="0" borderId="20" xfId="0" applyFill="1" applyBorder="1" applyAlignment="1" applyProtection="1">
      <alignment horizontal="center" vertical="center"/>
      <protection hidden="1"/>
    </xf>
    <xf numFmtId="0" fontId="0" fillId="0" borderId="19" xfId="0" applyFill="1" applyBorder="1" applyAlignment="1" applyProtection="1">
      <alignment horizontal="center" vertical="center"/>
      <protection hidden="1"/>
    </xf>
    <xf numFmtId="0" fontId="0" fillId="28" borderId="0" xfId="0" applyFont="1" applyFill="1" applyAlignment="1" applyProtection="1">
      <alignment horizontal="center" vertical="center"/>
      <protection hidden="1" locked="0"/>
    </xf>
    <xf numFmtId="38" fontId="0" fillId="0" borderId="20" xfId="49" applyFont="1" applyFill="1" applyBorder="1" applyAlignment="1" applyProtection="1">
      <alignment horizontal="center" vertical="center"/>
      <protection hidden="1"/>
    </xf>
    <xf numFmtId="38" fontId="0" fillId="0" borderId="0" xfId="49" applyFont="1" applyFill="1" applyBorder="1" applyAlignment="1" applyProtection="1">
      <alignment horizontal="center" vertical="center"/>
      <protection hidden="1"/>
    </xf>
    <xf numFmtId="38" fontId="0" fillId="0" borderId="19" xfId="49" applyFont="1" applyFill="1" applyBorder="1" applyAlignment="1" applyProtection="1">
      <alignment horizontal="center" vertical="center"/>
      <protection hidden="1"/>
    </xf>
    <xf numFmtId="0" fontId="0" fillId="0" borderId="21" xfId="0" applyFill="1" applyBorder="1" applyAlignment="1" applyProtection="1">
      <alignment horizontal="center" vertical="center" shrinkToFit="1"/>
      <protection hidden="1"/>
    </xf>
    <xf numFmtId="0" fontId="0" fillId="0" borderId="22" xfId="0" applyFill="1" applyBorder="1" applyAlignment="1" applyProtection="1">
      <alignment horizontal="center" vertical="center" shrinkToFit="1"/>
      <protection hidden="1"/>
    </xf>
    <xf numFmtId="0" fontId="0" fillId="0" borderId="23" xfId="0" applyFill="1" applyBorder="1" applyAlignment="1" applyProtection="1">
      <alignment horizontal="center" vertical="center" shrinkToFit="1"/>
      <protection hidden="1"/>
    </xf>
    <xf numFmtId="0" fontId="0" fillId="0" borderId="20" xfId="0" applyFill="1" applyBorder="1" applyAlignment="1" applyProtection="1">
      <alignment horizontal="center" vertical="center" shrinkToFit="1"/>
      <protection hidden="1"/>
    </xf>
    <xf numFmtId="0" fontId="0" fillId="0" borderId="0" xfId="0" applyFill="1" applyBorder="1" applyAlignment="1" applyProtection="1">
      <alignment horizontal="center" vertical="center" shrinkToFit="1"/>
      <protection hidden="1"/>
    </xf>
    <xf numFmtId="0" fontId="0" fillId="0" borderId="19" xfId="0" applyFill="1" applyBorder="1" applyAlignment="1" applyProtection="1">
      <alignment horizontal="center" vertical="center" shrinkToFit="1"/>
      <protection hidden="1"/>
    </xf>
    <xf numFmtId="0" fontId="0" fillId="0" borderId="24" xfId="0" applyFill="1" applyBorder="1" applyAlignment="1" applyProtection="1">
      <alignment horizontal="center" vertical="center" shrinkToFit="1"/>
      <protection hidden="1"/>
    </xf>
    <xf numFmtId="0" fontId="0" fillId="0" borderId="25" xfId="0" applyFill="1" applyBorder="1" applyAlignment="1" applyProtection="1">
      <alignment horizontal="center" vertical="center" shrinkToFit="1"/>
      <protection hidden="1"/>
    </xf>
    <xf numFmtId="0" fontId="0" fillId="0" borderId="26" xfId="0" applyFill="1" applyBorder="1" applyAlignment="1" applyProtection="1">
      <alignment horizontal="center" vertical="center" shrinkToFit="1"/>
      <protection hidden="1"/>
    </xf>
    <xf numFmtId="0" fontId="0" fillId="0" borderId="21" xfId="0" applyFill="1" applyBorder="1" applyAlignment="1" applyProtection="1">
      <alignment horizontal="center" vertical="center"/>
      <protection hidden="1"/>
    </xf>
    <xf numFmtId="0" fontId="0" fillId="0" borderId="22" xfId="0" applyFill="1" applyBorder="1" applyAlignment="1" applyProtection="1">
      <alignment horizontal="center" vertical="center"/>
      <protection hidden="1"/>
    </xf>
    <xf numFmtId="0" fontId="0" fillId="0" borderId="23" xfId="0" applyFill="1" applyBorder="1" applyAlignment="1" applyProtection="1">
      <alignment horizontal="center" vertical="center"/>
      <protection hidden="1"/>
    </xf>
    <xf numFmtId="0" fontId="0" fillId="28" borderId="0" xfId="0" applyFont="1" applyFill="1" applyBorder="1" applyAlignment="1" applyProtection="1">
      <alignment horizontal="center" vertical="center"/>
      <protection hidden="1" locked="0"/>
    </xf>
    <xf numFmtId="176" fontId="0" fillId="0" borderId="18" xfId="0" applyNumberFormat="1" applyFont="1" applyFill="1" applyBorder="1" applyAlignment="1" applyProtection="1">
      <alignment horizontal="center" vertical="center"/>
      <protection hidden="1"/>
    </xf>
    <xf numFmtId="176" fontId="0" fillId="0" borderId="17" xfId="0" applyNumberFormat="1" applyFont="1" applyFill="1" applyBorder="1" applyAlignment="1" applyProtection="1">
      <alignment horizontal="center" vertical="center"/>
      <protection hidden="1"/>
    </xf>
    <xf numFmtId="176" fontId="0" fillId="0" borderId="18" xfId="0" applyNumberFormat="1" applyFill="1" applyBorder="1" applyAlignment="1" applyProtection="1">
      <alignment horizontal="center" vertical="center"/>
      <protection hidden="1"/>
    </xf>
    <xf numFmtId="176" fontId="0" fillId="0" borderId="27" xfId="0" applyNumberFormat="1" applyFill="1" applyBorder="1" applyAlignment="1" applyProtection="1">
      <alignment horizontal="center" vertical="center"/>
      <protection hidden="1"/>
    </xf>
    <xf numFmtId="0" fontId="0" fillId="0" borderId="16" xfId="0" applyFont="1" applyFill="1" applyBorder="1" applyAlignment="1" applyProtection="1">
      <alignment horizontal="center" vertical="center"/>
      <protection hidden="1"/>
    </xf>
    <xf numFmtId="0" fontId="0" fillId="0" borderId="11" xfId="0" applyFont="1" applyFill="1" applyBorder="1" applyAlignment="1" applyProtection="1">
      <alignment horizontal="center" vertical="center"/>
      <protection hidden="1"/>
    </xf>
    <xf numFmtId="0" fontId="0" fillId="0" borderId="17" xfId="0" applyFont="1" applyFill="1" applyBorder="1" applyAlignment="1" applyProtection="1">
      <alignment horizontal="center" vertical="center"/>
      <protection hidden="1"/>
    </xf>
    <xf numFmtId="176" fontId="0" fillId="0" borderId="29" xfId="0" applyNumberFormat="1" applyFont="1" applyFill="1" applyBorder="1" applyAlignment="1" applyProtection="1">
      <alignment horizontal="center" vertical="center"/>
      <protection hidden="1"/>
    </xf>
    <xf numFmtId="38" fontId="18" fillId="0" borderId="21" xfId="49" applyFont="1" applyFill="1" applyBorder="1" applyAlignment="1" applyProtection="1">
      <alignment horizontal="center" vertical="center"/>
      <protection hidden="1"/>
    </xf>
    <xf numFmtId="38" fontId="18" fillId="0" borderId="22" xfId="49" applyFont="1" applyFill="1" applyBorder="1" applyAlignment="1" applyProtection="1">
      <alignment horizontal="center" vertical="center"/>
      <protection hidden="1"/>
    </xf>
    <xf numFmtId="38" fontId="18" fillId="0" borderId="23" xfId="49" applyFont="1" applyFill="1" applyBorder="1" applyAlignment="1" applyProtection="1">
      <alignment horizontal="center" vertical="center"/>
      <protection hidden="1"/>
    </xf>
    <xf numFmtId="38" fontId="18" fillId="0" borderId="13" xfId="49" applyFont="1" applyFill="1" applyBorder="1" applyAlignment="1" applyProtection="1">
      <alignment horizontal="center" vertical="center"/>
      <protection hidden="1"/>
    </xf>
    <xf numFmtId="38" fontId="18" fillId="0" borderId="10" xfId="49" applyFont="1" applyFill="1" applyBorder="1" applyAlignment="1" applyProtection="1">
      <alignment horizontal="center" vertical="center"/>
      <protection hidden="1"/>
    </xf>
    <xf numFmtId="38" fontId="18" fillId="0" borderId="18" xfId="49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center" vertical="center"/>
      <protection hidden="1" locked="0"/>
    </xf>
    <xf numFmtId="0" fontId="0" fillId="0" borderId="25" xfId="0" applyFont="1" applyFill="1" applyBorder="1" applyAlignment="1" applyProtection="1">
      <alignment horizontal="center" vertical="center"/>
      <protection hidden="1" locked="0"/>
    </xf>
    <xf numFmtId="38" fontId="18" fillId="0" borderId="16" xfId="49" applyFont="1" applyFill="1" applyBorder="1" applyAlignment="1" applyProtection="1">
      <alignment horizontal="center" vertical="center"/>
      <protection hidden="1"/>
    </xf>
    <xf numFmtId="38" fontId="18" fillId="0" borderId="11" xfId="49" applyFont="1" applyFill="1" applyBorder="1" applyAlignment="1" applyProtection="1">
      <alignment horizontal="center" vertical="center"/>
      <protection hidden="1"/>
    </xf>
    <xf numFmtId="38" fontId="18" fillId="0" borderId="17" xfId="49" applyFont="1" applyFill="1" applyBorder="1" applyAlignment="1" applyProtection="1">
      <alignment horizontal="center" vertical="center"/>
      <protection hidden="1"/>
    </xf>
    <xf numFmtId="38" fontId="18" fillId="0" borderId="24" xfId="49" applyFont="1" applyFill="1" applyBorder="1" applyAlignment="1" applyProtection="1">
      <alignment horizontal="center" vertical="center"/>
      <protection hidden="1"/>
    </xf>
    <xf numFmtId="38" fontId="18" fillId="0" borderId="25" xfId="49" applyFont="1" applyFill="1" applyBorder="1" applyAlignment="1" applyProtection="1">
      <alignment horizontal="center" vertical="center"/>
      <protection hidden="1"/>
    </xf>
    <xf numFmtId="38" fontId="18" fillId="0" borderId="26" xfId="49" applyFont="1" applyFill="1" applyBorder="1" applyAlignment="1" applyProtection="1">
      <alignment horizontal="center" vertical="center"/>
      <protection hidden="1"/>
    </xf>
    <xf numFmtId="0" fontId="0" fillId="0" borderId="15" xfId="0" applyFill="1" applyBorder="1" applyAlignment="1" applyProtection="1">
      <alignment horizontal="center" vertical="center"/>
      <protection hidden="1"/>
    </xf>
    <xf numFmtId="0" fontId="0" fillId="0" borderId="30" xfId="0" applyFill="1" applyBorder="1" applyAlignment="1" applyProtection="1">
      <alignment horizontal="center" vertical="center"/>
      <protection hidden="1"/>
    </xf>
    <xf numFmtId="0" fontId="0" fillId="0" borderId="14" xfId="0" applyFill="1" applyBorder="1" applyAlignment="1" applyProtection="1">
      <alignment horizontal="center" vertical="center"/>
      <protection hidden="1"/>
    </xf>
    <xf numFmtId="0" fontId="0" fillId="28" borderId="16" xfId="0" applyFont="1" applyFill="1" applyBorder="1" applyAlignment="1" applyProtection="1">
      <alignment horizontal="center" vertical="center"/>
      <protection hidden="1" locked="0"/>
    </xf>
    <xf numFmtId="0" fontId="0" fillId="28" borderId="11" xfId="0" applyFont="1" applyFill="1" applyBorder="1" applyAlignment="1" applyProtection="1">
      <alignment horizontal="center" vertical="center"/>
      <protection hidden="1" locked="0"/>
    </xf>
    <xf numFmtId="0" fontId="0" fillId="28" borderId="17" xfId="0" applyFont="1" applyFill="1" applyBorder="1" applyAlignment="1" applyProtection="1">
      <alignment horizontal="center" vertical="center"/>
      <protection hidden="1" locked="0"/>
    </xf>
    <xf numFmtId="0" fontId="0" fillId="28" borderId="18" xfId="0" applyFont="1" applyFill="1" applyBorder="1" applyAlignment="1" applyProtection="1">
      <alignment horizontal="center" vertical="center"/>
      <protection hidden="1" locked="0"/>
    </xf>
    <xf numFmtId="0" fontId="0" fillId="28" borderId="20" xfId="0" applyFont="1" applyFill="1" applyBorder="1" applyAlignment="1" applyProtection="1">
      <alignment horizontal="center" vertical="center"/>
      <protection hidden="1" locked="0"/>
    </xf>
    <xf numFmtId="0" fontId="0" fillId="28" borderId="19" xfId="0" applyFont="1" applyFill="1" applyBorder="1" applyAlignment="1" applyProtection="1">
      <alignment horizontal="center" vertical="center"/>
      <protection hidden="1" locked="0"/>
    </xf>
    <xf numFmtId="0" fontId="0" fillId="0" borderId="21" xfId="0" applyFont="1" applyFill="1" applyBorder="1" applyAlignment="1" applyProtection="1">
      <alignment horizontal="center" vertical="center"/>
      <protection hidden="1" locked="0"/>
    </xf>
    <xf numFmtId="0" fontId="0" fillId="0" borderId="24" xfId="0" applyFont="1" applyFill="1" applyBorder="1" applyAlignment="1" applyProtection="1">
      <alignment horizontal="center" vertical="center"/>
      <protection hidden="1" locked="0"/>
    </xf>
    <xf numFmtId="176" fontId="0" fillId="0" borderId="10" xfId="0" applyNumberFormat="1" applyFill="1" applyBorder="1" applyAlignment="1" applyProtection="1">
      <alignment horizontal="center" vertical="center"/>
      <protection hidden="1"/>
    </xf>
    <xf numFmtId="176" fontId="0" fillId="0" borderId="11" xfId="0" applyNumberFormat="1" applyFill="1" applyBorder="1" applyAlignment="1" applyProtection="1">
      <alignment horizontal="center" vertical="center" shrinkToFit="1"/>
      <protection hidden="1"/>
    </xf>
    <xf numFmtId="176" fontId="0" fillId="0" borderId="10" xfId="0" applyNumberFormat="1" applyFill="1" applyBorder="1" applyAlignment="1" applyProtection="1">
      <alignment horizontal="left" vertical="center"/>
      <protection hidden="1"/>
    </xf>
    <xf numFmtId="176" fontId="0" fillId="0" borderId="10" xfId="0" applyNumberFormat="1" applyFill="1" applyBorder="1" applyAlignment="1" applyProtection="1">
      <alignment horizontal="left" vertical="center" shrinkToFit="1"/>
      <protection hidden="1"/>
    </xf>
    <xf numFmtId="176" fontId="0" fillId="0" borderId="11" xfId="0" applyNumberFormat="1" applyFill="1" applyBorder="1" applyAlignment="1" applyProtection="1">
      <alignment horizontal="left" vertical="center" shrinkToFit="1"/>
      <protection hidden="1"/>
    </xf>
    <xf numFmtId="176" fontId="0" fillId="0" borderId="11" xfId="0" applyNumberFormat="1" applyFill="1" applyBorder="1" applyAlignment="1" applyProtection="1">
      <alignment horizontal="left" vertical="center"/>
      <protection hidden="1"/>
    </xf>
    <xf numFmtId="176" fontId="0" fillId="0" borderId="0" xfId="0" applyNumberFormat="1" applyFill="1" applyAlignment="1" applyProtection="1">
      <alignment horizontal="center" vertical="center"/>
      <protection hidden="1"/>
    </xf>
    <xf numFmtId="0" fontId="6" fillId="0" borderId="19" xfId="0" applyFont="1" applyFill="1" applyBorder="1" applyAlignment="1" applyProtection="1">
      <alignment horizontal="center" vertical="center"/>
      <protection hidden="1"/>
    </xf>
    <xf numFmtId="0" fontId="6" fillId="0" borderId="28" xfId="0" applyFont="1" applyFill="1" applyBorder="1" applyAlignment="1" applyProtection="1">
      <alignment horizontal="center" vertical="center"/>
      <protection hidden="1"/>
    </xf>
    <xf numFmtId="0" fontId="6" fillId="0" borderId="18" xfId="0" applyFont="1" applyFill="1" applyBorder="1" applyAlignment="1" applyProtection="1">
      <alignment horizontal="center" vertical="center"/>
      <protection hidden="1"/>
    </xf>
    <xf numFmtId="0" fontId="6" fillId="0" borderId="31" xfId="0" applyFont="1" applyFill="1" applyBorder="1" applyAlignment="1" applyProtection="1">
      <alignment horizontal="center" vertical="center"/>
      <protection hidden="1"/>
    </xf>
    <xf numFmtId="0" fontId="6" fillId="0" borderId="32" xfId="0" applyFont="1" applyFill="1" applyBorder="1" applyAlignment="1" applyProtection="1">
      <alignment horizontal="center" vertical="center"/>
      <protection hidden="1"/>
    </xf>
    <xf numFmtId="0" fontId="6" fillId="0" borderId="33" xfId="0" applyFont="1" applyFill="1" applyBorder="1" applyAlignment="1" applyProtection="1">
      <alignment horizontal="center" vertical="center"/>
      <protection hidden="1"/>
    </xf>
    <xf numFmtId="0" fontId="2" fillId="0" borderId="17" xfId="0" applyFont="1" applyFill="1" applyBorder="1" applyAlignment="1" applyProtection="1">
      <alignment horizontal="right" vertical="center"/>
      <protection hidden="1"/>
    </xf>
    <xf numFmtId="0" fontId="2" fillId="0" borderId="34" xfId="0" applyFont="1" applyFill="1" applyBorder="1" applyAlignment="1" applyProtection="1">
      <alignment horizontal="right" vertical="center"/>
      <protection hidden="1"/>
    </xf>
    <xf numFmtId="0" fontId="0" fillId="0" borderId="16" xfId="0" applyFill="1" applyBorder="1" applyAlignment="1" applyProtection="1">
      <alignment horizontal="center" vertical="center" wrapText="1" shrinkToFit="1"/>
      <protection hidden="1"/>
    </xf>
    <xf numFmtId="0" fontId="2" fillId="0" borderId="35" xfId="0" applyFont="1" applyFill="1" applyBorder="1" applyAlignment="1" applyProtection="1">
      <alignment horizontal="right" vertical="center"/>
      <protection hidden="1"/>
    </xf>
    <xf numFmtId="0" fontId="0" fillId="0" borderId="21" xfId="0" applyFont="1" applyFill="1" applyBorder="1" applyAlignment="1" applyProtection="1">
      <alignment horizontal="center" vertical="center" shrinkToFit="1"/>
      <protection hidden="1"/>
    </xf>
    <xf numFmtId="176" fontId="0" fillId="0" borderId="0" xfId="0" applyNumberFormat="1" applyFill="1" applyAlignment="1" applyProtection="1">
      <alignment horizontal="left" vertical="center"/>
      <protection hidden="1"/>
    </xf>
    <xf numFmtId="0" fontId="0" fillId="0" borderId="16" xfId="0" applyFont="1" applyFill="1" applyBorder="1" applyAlignment="1" applyProtection="1">
      <alignment horizontal="center" vertical="center"/>
      <protection hidden="1" locked="0"/>
    </xf>
    <xf numFmtId="0" fontId="0" fillId="0" borderId="11" xfId="0" applyFont="1" applyFill="1" applyBorder="1" applyAlignment="1" applyProtection="1">
      <alignment horizontal="center" vertical="center"/>
      <protection hidden="1" locked="0"/>
    </xf>
    <xf numFmtId="0" fontId="7" fillId="28" borderId="15" xfId="0" applyNumberFormat="1" applyFont="1" applyFill="1" applyBorder="1" applyAlignment="1" applyProtection="1">
      <alignment horizontal="center" vertical="center" shrinkToFit="1"/>
      <protection hidden="1"/>
    </xf>
    <xf numFmtId="0" fontId="0" fillId="28" borderId="30" xfId="0" applyFill="1" applyBorder="1" applyAlignment="1" applyProtection="1">
      <alignment vertical="center"/>
      <protection hidden="1"/>
    </xf>
    <xf numFmtId="178" fontId="7" fillId="28" borderId="15" xfId="0" applyNumberFormat="1" applyFont="1" applyFill="1" applyBorder="1" applyAlignment="1" applyProtection="1">
      <alignment horizontal="left" vertical="center" wrapText="1"/>
      <protection hidden="1"/>
    </xf>
    <xf numFmtId="178" fontId="7" fillId="28" borderId="30" xfId="0" applyNumberFormat="1" applyFont="1" applyFill="1" applyBorder="1" applyAlignment="1" applyProtection="1">
      <alignment horizontal="left" vertical="center" wrapText="1"/>
      <protection hidden="1"/>
    </xf>
    <xf numFmtId="178" fontId="7" fillId="28" borderId="14" xfId="0" applyNumberFormat="1" applyFont="1" applyFill="1" applyBorder="1" applyAlignment="1" applyProtection="1">
      <alignment horizontal="left" vertical="center" wrapText="1"/>
      <protection hidden="1"/>
    </xf>
    <xf numFmtId="0" fontId="7" fillId="28" borderId="15" xfId="0" applyFont="1" applyFill="1" applyBorder="1" applyAlignment="1" applyProtection="1">
      <alignment horizontal="center" vertical="center"/>
      <protection hidden="1"/>
    </xf>
    <xf numFmtId="0" fontId="7" fillId="28" borderId="14" xfId="0" applyFont="1" applyFill="1" applyBorder="1" applyAlignment="1" applyProtection="1">
      <alignment horizontal="center" vertical="center"/>
      <protection hidden="1"/>
    </xf>
    <xf numFmtId="0" fontId="7" fillId="28" borderId="15" xfId="0" applyFont="1" applyFill="1" applyBorder="1" applyAlignment="1" applyProtection="1">
      <alignment horizontal="left" vertical="center" shrinkToFit="1"/>
      <protection hidden="1"/>
    </xf>
    <xf numFmtId="0" fontId="7" fillId="28" borderId="30" xfId="0" applyFont="1" applyFill="1" applyBorder="1" applyAlignment="1" applyProtection="1">
      <alignment horizontal="left" vertical="center" shrinkToFit="1"/>
      <protection hidden="1"/>
    </xf>
    <xf numFmtId="0" fontId="7" fillId="28" borderId="14" xfId="0" applyFont="1" applyFill="1" applyBorder="1" applyAlignment="1" applyProtection="1">
      <alignment horizontal="left" vertical="center" shrinkToFit="1"/>
      <protection hidden="1"/>
    </xf>
    <xf numFmtId="183" fontId="7" fillId="28" borderId="15" xfId="0" applyNumberFormat="1" applyFont="1" applyFill="1" applyBorder="1" applyAlignment="1" applyProtection="1">
      <alignment horizontal="distributed" vertical="center" shrinkToFit="1"/>
      <protection hidden="1"/>
    </xf>
    <xf numFmtId="183" fontId="7" fillId="28" borderId="30" xfId="0" applyNumberFormat="1" applyFont="1" applyFill="1" applyBorder="1" applyAlignment="1" applyProtection="1">
      <alignment horizontal="distributed" vertical="center" shrinkToFit="1"/>
      <protection hidden="1"/>
    </xf>
    <xf numFmtId="183" fontId="7" fillId="28" borderId="14" xfId="0" applyNumberFormat="1" applyFont="1" applyFill="1" applyBorder="1" applyAlignment="1" applyProtection="1">
      <alignment horizontal="distributed" vertical="center" shrinkToFit="1"/>
      <protection hidden="1"/>
    </xf>
    <xf numFmtId="184" fontId="9" fillId="0" borderId="15" xfId="0" applyNumberFormat="1" applyFont="1" applyFill="1" applyBorder="1" applyAlignment="1" applyProtection="1">
      <alignment horizontal="distributed" vertical="center" shrinkToFit="1"/>
      <protection hidden="1"/>
    </xf>
    <xf numFmtId="184" fontId="9" fillId="0" borderId="30" xfId="0" applyNumberFormat="1" applyFont="1" applyFill="1" applyBorder="1" applyAlignment="1" applyProtection="1">
      <alignment horizontal="distributed" vertical="center" shrinkToFit="1"/>
      <protection hidden="1"/>
    </xf>
    <xf numFmtId="184" fontId="9" fillId="0" borderId="14" xfId="0" applyNumberFormat="1" applyFont="1" applyFill="1" applyBorder="1" applyAlignment="1" applyProtection="1">
      <alignment horizontal="distributed" vertical="center" shrinkToFit="1"/>
      <protection hidden="1"/>
    </xf>
    <xf numFmtId="0" fontId="0" fillId="0" borderId="15" xfId="0" applyFill="1" applyBorder="1" applyAlignment="1" applyProtection="1">
      <alignment horizontal="center" vertical="center" shrinkToFit="1"/>
      <protection hidden="1"/>
    </xf>
    <xf numFmtId="0" fontId="0" fillId="0" borderId="30" xfId="0" applyFill="1" applyBorder="1" applyAlignment="1" applyProtection="1">
      <alignment vertical="center"/>
      <protection hidden="1"/>
    </xf>
    <xf numFmtId="0" fontId="0" fillId="0" borderId="14" xfId="0" applyFill="1" applyBorder="1" applyAlignment="1" applyProtection="1">
      <alignment vertical="center"/>
      <protection hidden="1"/>
    </xf>
    <xf numFmtId="0" fontId="0" fillId="0" borderId="14" xfId="0" applyFill="1" applyBorder="1" applyAlignment="1" applyProtection="1">
      <alignment horizontal="center" vertical="center" shrinkToFit="1"/>
      <protection hidden="1"/>
    </xf>
    <xf numFmtId="182" fontId="7" fillId="28" borderId="15" xfId="0" applyNumberFormat="1" applyFont="1" applyFill="1" applyBorder="1" applyAlignment="1" applyProtection="1">
      <alignment horizontal="distributed" vertical="center" shrinkToFit="1"/>
      <protection hidden="1"/>
    </xf>
    <xf numFmtId="182" fontId="7" fillId="28" borderId="30" xfId="0" applyNumberFormat="1" applyFont="1" applyFill="1" applyBorder="1" applyAlignment="1" applyProtection="1">
      <alignment horizontal="distributed" vertical="center" shrinkToFit="1"/>
      <protection hidden="1"/>
    </xf>
    <xf numFmtId="182" fontId="7" fillId="28" borderId="14" xfId="0" applyNumberFormat="1" applyFont="1" applyFill="1" applyBorder="1" applyAlignment="1" applyProtection="1">
      <alignment horizontal="distributed" vertical="center" shrinkToFit="1"/>
      <protection hidden="1"/>
    </xf>
    <xf numFmtId="176" fontId="0" fillId="0" borderId="15" xfId="0" applyNumberFormat="1" applyFill="1" applyBorder="1" applyAlignment="1" applyProtection="1">
      <alignment horizontal="center" vertical="center" shrinkToFit="1"/>
      <protection hidden="1"/>
    </xf>
    <xf numFmtId="176" fontId="0" fillId="0" borderId="30" xfId="0" applyNumberFormat="1" applyFill="1" applyBorder="1" applyAlignment="1" applyProtection="1">
      <alignment horizontal="center" vertical="center" shrinkToFit="1"/>
      <protection hidden="1"/>
    </xf>
    <xf numFmtId="176" fontId="0" fillId="0" borderId="14" xfId="0" applyNumberFormat="1" applyFill="1" applyBorder="1" applyAlignment="1" applyProtection="1">
      <alignment horizontal="center" vertical="center" shrinkToFit="1"/>
      <protection hidden="1"/>
    </xf>
    <xf numFmtId="176" fontId="0" fillId="28" borderId="15" xfId="0" applyNumberFormat="1" applyFill="1" applyBorder="1" applyAlignment="1" applyProtection="1">
      <alignment horizontal="center" vertical="center"/>
      <protection hidden="1"/>
    </xf>
    <xf numFmtId="176" fontId="0" fillId="28" borderId="30" xfId="0" applyNumberFormat="1" applyFill="1" applyBorder="1" applyAlignment="1" applyProtection="1">
      <alignment horizontal="center" vertical="center"/>
      <protection hidden="1"/>
    </xf>
    <xf numFmtId="176" fontId="0" fillId="28" borderId="14" xfId="0" applyNumberFormat="1" applyFill="1" applyBorder="1" applyAlignment="1" applyProtection="1">
      <alignment horizontal="center" vertical="center"/>
      <protection hidden="1"/>
    </xf>
    <xf numFmtId="0" fontId="0" fillId="28" borderId="14" xfId="0" applyFill="1" applyBorder="1" applyAlignment="1" applyProtection="1">
      <alignment vertical="center"/>
      <protection hidden="1"/>
    </xf>
    <xf numFmtId="176" fontId="0" fillId="0" borderId="15" xfId="0" applyNumberFormat="1" applyFill="1" applyBorder="1" applyAlignment="1" applyProtection="1">
      <alignment horizontal="center" vertical="center"/>
      <protection hidden="1"/>
    </xf>
    <xf numFmtId="176" fontId="0" fillId="0" borderId="30" xfId="0" applyNumberFormat="1" applyFill="1" applyBorder="1" applyAlignment="1" applyProtection="1">
      <alignment horizontal="center" vertical="center"/>
      <protection hidden="1"/>
    </xf>
    <xf numFmtId="0" fontId="0" fillId="28" borderId="10" xfId="0" applyFill="1" applyBorder="1" applyAlignment="1" applyProtection="1">
      <alignment horizontal="left" vertical="center" shrinkToFit="1"/>
      <protection hidden="1"/>
    </xf>
    <xf numFmtId="0" fontId="0" fillId="28" borderId="10" xfId="0" applyFill="1" applyBorder="1" applyAlignment="1" applyProtection="1">
      <alignment horizontal="center" vertical="center"/>
      <protection hidden="1"/>
    </xf>
    <xf numFmtId="0" fontId="3" fillId="0" borderId="0" xfId="0" applyFont="1" applyFill="1" applyAlignment="1" applyProtection="1">
      <alignment horizontal="center" vertical="center"/>
      <protection hidden="1"/>
    </xf>
    <xf numFmtId="179" fontId="3" fillId="28" borderId="0" xfId="0" applyNumberFormat="1" applyFont="1" applyFill="1" applyAlignment="1" applyProtection="1">
      <alignment horizontal="distributed" vertical="center"/>
      <protection hidden="1"/>
    </xf>
    <xf numFmtId="0" fontId="7" fillId="0" borderId="15" xfId="0" applyFont="1" applyFill="1" applyBorder="1" applyAlignment="1" applyProtection="1">
      <alignment horizontal="center" vertical="center"/>
      <protection hidden="1"/>
    </xf>
    <xf numFmtId="0" fontId="7" fillId="0" borderId="14" xfId="0" applyFont="1" applyFill="1" applyBorder="1" applyAlignment="1" applyProtection="1">
      <alignment horizontal="center" vertical="center"/>
      <protection hidden="1"/>
    </xf>
    <xf numFmtId="0" fontId="7" fillId="28" borderId="15" xfId="0" applyFont="1" applyFill="1" applyBorder="1" applyAlignment="1" applyProtection="1">
      <alignment horizontal="left" vertical="center" shrinkToFit="1"/>
      <protection hidden="1" locked="0"/>
    </xf>
    <xf numFmtId="0" fontId="7" fillId="28" borderId="30" xfId="0" applyFont="1" applyFill="1" applyBorder="1" applyAlignment="1" applyProtection="1">
      <alignment horizontal="left" vertical="center" shrinkToFit="1"/>
      <protection hidden="1" locked="0"/>
    </xf>
    <xf numFmtId="0" fontId="7" fillId="28" borderId="14" xfId="0" applyFont="1" applyFill="1" applyBorder="1" applyAlignment="1" applyProtection="1">
      <alignment horizontal="left" vertical="center" shrinkToFit="1"/>
      <protection hidden="1" locked="0"/>
    </xf>
    <xf numFmtId="0" fontId="7" fillId="28" borderId="15" xfId="0" applyNumberFormat="1" applyFont="1" applyFill="1" applyBorder="1" applyAlignment="1" applyProtection="1">
      <alignment horizontal="center" vertical="center" shrinkToFit="1"/>
      <protection hidden="1" locked="0"/>
    </xf>
    <xf numFmtId="0" fontId="0" fillId="28" borderId="30" xfId="0" applyFill="1" applyBorder="1" applyAlignment="1" applyProtection="1">
      <alignment vertical="center"/>
      <protection hidden="1" locked="0"/>
    </xf>
    <xf numFmtId="178" fontId="7" fillId="28" borderId="15" xfId="0" applyNumberFormat="1" applyFont="1" applyFill="1" applyBorder="1" applyAlignment="1" applyProtection="1">
      <alignment horizontal="left" vertical="center" wrapText="1"/>
      <protection hidden="1" locked="0"/>
    </xf>
    <xf numFmtId="178" fontId="7" fillId="28" borderId="30" xfId="0" applyNumberFormat="1" applyFont="1" applyFill="1" applyBorder="1" applyAlignment="1" applyProtection="1">
      <alignment horizontal="left" vertical="center" wrapText="1"/>
      <protection hidden="1" locked="0"/>
    </xf>
    <xf numFmtId="178" fontId="7" fillId="28" borderId="14" xfId="0" applyNumberFormat="1" applyFont="1" applyFill="1" applyBorder="1" applyAlignment="1" applyProtection="1">
      <alignment horizontal="left" vertical="center" wrapText="1"/>
      <protection hidden="1" locked="0"/>
    </xf>
    <xf numFmtId="176" fontId="0" fillId="28" borderId="15" xfId="0" applyNumberFormat="1" applyFill="1" applyBorder="1" applyAlignment="1" applyProtection="1">
      <alignment horizontal="center" vertical="center"/>
      <protection hidden="1" locked="0"/>
    </xf>
    <xf numFmtId="176" fontId="0" fillId="28" borderId="30" xfId="0" applyNumberFormat="1" applyFill="1" applyBorder="1" applyAlignment="1" applyProtection="1">
      <alignment horizontal="center" vertical="center"/>
      <protection hidden="1" locked="0"/>
    </xf>
    <xf numFmtId="176" fontId="0" fillId="28" borderId="14" xfId="0" applyNumberFormat="1" applyFill="1" applyBorder="1" applyAlignment="1" applyProtection="1">
      <alignment horizontal="center" vertical="center"/>
      <protection hidden="1" locked="0"/>
    </xf>
    <xf numFmtId="0" fontId="0" fillId="28" borderId="14" xfId="0" applyFill="1" applyBorder="1" applyAlignment="1" applyProtection="1">
      <alignment vertical="center"/>
      <protection hidden="1" locked="0"/>
    </xf>
    <xf numFmtId="179" fontId="3" fillId="28" borderId="0" xfId="0" applyNumberFormat="1" applyFont="1" applyFill="1" applyAlignment="1" applyProtection="1">
      <alignment horizontal="center" vertical="center" shrinkToFit="1"/>
      <protection hidden="1" locked="0"/>
    </xf>
    <xf numFmtId="182" fontId="7" fillId="0" borderId="15" xfId="0" applyNumberFormat="1" applyFont="1" applyFill="1" applyBorder="1" applyAlignment="1" applyProtection="1">
      <alignment horizontal="distributed" vertical="center" shrinkToFit="1"/>
      <protection hidden="1"/>
    </xf>
    <xf numFmtId="182" fontId="7" fillId="0" borderId="30" xfId="0" applyNumberFormat="1" applyFont="1" applyFill="1" applyBorder="1" applyAlignment="1" applyProtection="1">
      <alignment horizontal="distributed" vertical="center" shrinkToFit="1"/>
      <protection hidden="1"/>
    </xf>
    <xf numFmtId="182" fontId="7" fillId="0" borderId="14" xfId="0" applyNumberFormat="1" applyFont="1" applyFill="1" applyBorder="1" applyAlignment="1" applyProtection="1">
      <alignment horizontal="distributed" vertical="center" shrinkToFit="1"/>
      <protection hidden="1"/>
    </xf>
    <xf numFmtId="183" fontId="7" fillId="28" borderId="15" xfId="0" applyNumberFormat="1" applyFont="1" applyFill="1" applyBorder="1" applyAlignment="1" applyProtection="1">
      <alignment horizontal="distributed" vertical="center" shrinkToFit="1"/>
      <protection hidden="1" locked="0"/>
    </xf>
    <xf numFmtId="183" fontId="7" fillId="28" borderId="30" xfId="0" applyNumberFormat="1" applyFont="1" applyFill="1" applyBorder="1" applyAlignment="1" applyProtection="1">
      <alignment horizontal="distributed" vertical="center" shrinkToFit="1"/>
      <protection hidden="1" locked="0"/>
    </xf>
    <xf numFmtId="183" fontId="7" fillId="28" borderId="14" xfId="0" applyNumberFormat="1" applyFont="1" applyFill="1" applyBorder="1" applyAlignment="1" applyProtection="1">
      <alignment horizontal="distributed" vertical="center" shrinkToFit="1"/>
      <protection hidden="1" locked="0"/>
    </xf>
    <xf numFmtId="184" fontId="9" fillId="28" borderId="15" xfId="0" applyNumberFormat="1" applyFont="1" applyFill="1" applyBorder="1" applyAlignment="1" applyProtection="1">
      <alignment horizontal="distributed" vertical="center" shrinkToFit="1"/>
      <protection hidden="1" locked="0"/>
    </xf>
    <xf numFmtId="184" fontId="9" fillId="28" borderId="30" xfId="0" applyNumberFormat="1" applyFont="1" applyFill="1" applyBorder="1" applyAlignment="1" applyProtection="1">
      <alignment horizontal="distributed" vertical="center" shrinkToFit="1"/>
      <protection hidden="1" locked="0"/>
    </xf>
    <xf numFmtId="184" fontId="9" fillId="28" borderId="14" xfId="0" applyNumberFormat="1" applyFont="1" applyFill="1" applyBorder="1" applyAlignment="1" applyProtection="1">
      <alignment horizontal="distributed" vertical="center" shrinkToFit="1"/>
      <protection hidden="1" locked="0"/>
    </xf>
    <xf numFmtId="0" fontId="7" fillId="0" borderId="34" xfId="0" applyFont="1" applyFill="1" applyBorder="1" applyAlignment="1" applyProtection="1">
      <alignment horizontal="center" vertical="center" wrapText="1"/>
      <protection hidden="1"/>
    </xf>
    <xf numFmtId="0" fontId="7" fillId="0" borderId="31" xfId="0" applyFont="1" applyFill="1" applyBorder="1" applyAlignment="1" applyProtection="1">
      <alignment horizontal="center" vertical="center" wrapText="1"/>
      <protection hidden="1"/>
    </xf>
    <xf numFmtId="0" fontId="0" fillId="0" borderId="11" xfId="0" applyFill="1" applyBorder="1" applyAlignment="1" applyProtection="1">
      <alignment horizontal="left" vertical="center" wrapText="1"/>
      <protection hidden="1"/>
    </xf>
    <xf numFmtId="0" fontId="0" fillId="0" borderId="0" xfId="0" applyFill="1" applyAlignment="1" applyProtection="1">
      <alignment horizontal="left" vertical="center" wrapText="1"/>
      <protection hidden="1"/>
    </xf>
    <xf numFmtId="0" fontId="0" fillId="0" borderId="34" xfId="0" applyFill="1" applyBorder="1" applyAlignment="1" applyProtection="1">
      <alignment horizontal="center" vertical="center"/>
      <protection hidden="1"/>
    </xf>
    <xf numFmtId="0" fontId="0" fillId="0" borderId="31" xfId="0" applyFill="1" applyBorder="1" applyAlignment="1" applyProtection="1">
      <alignment horizontal="center" vertical="center"/>
      <protection hidden="1"/>
    </xf>
    <xf numFmtId="0" fontId="8" fillId="0" borderId="34" xfId="0" applyFont="1" applyFill="1" applyBorder="1" applyAlignment="1" applyProtection="1">
      <alignment horizontal="center" vertical="center" wrapText="1"/>
      <protection hidden="1"/>
    </xf>
    <xf numFmtId="0" fontId="8" fillId="0" borderId="31" xfId="0" applyFont="1" applyFill="1" applyBorder="1" applyAlignment="1" applyProtection="1">
      <alignment horizontal="center" vertical="center"/>
      <protection hidden="1"/>
    </xf>
    <xf numFmtId="0" fontId="7" fillId="0" borderId="12" xfId="0" applyFont="1" applyFill="1" applyBorder="1" applyAlignment="1" applyProtection="1">
      <alignment horizontal="center" vertical="center"/>
      <protection hidden="1"/>
    </xf>
    <xf numFmtId="0" fontId="0" fillId="28" borderId="10" xfId="0" applyFill="1" applyBorder="1" applyAlignment="1" applyProtection="1">
      <alignment horizontal="left" vertical="center" wrapText="1"/>
      <protection hidden="1"/>
    </xf>
    <xf numFmtId="0" fontId="0" fillId="0" borderId="0" xfId="0" applyFill="1" applyBorder="1" applyAlignment="1" applyProtection="1">
      <alignment horizontal="left" vertical="center" wrapText="1"/>
      <protection hidden="1"/>
    </xf>
    <xf numFmtId="0" fontId="9" fillId="0" borderId="34" xfId="0" applyFont="1" applyFill="1" applyBorder="1" applyAlignment="1" applyProtection="1">
      <alignment horizontal="center" vertical="center" wrapText="1" shrinkToFit="1"/>
      <protection hidden="1"/>
    </xf>
    <xf numFmtId="0" fontId="9" fillId="0" borderId="31" xfId="0" applyFont="1" applyFill="1" applyBorder="1" applyAlignment="1" applyProtection="1">
      <alignment horizontal="center" vertical="center" shrinkToFit="1"/>
      <protection hidden="1"/>
    </xf>
    <xf numFmtId="0" fontId="9" fillId="0" borderId="16" xfId="0" applyFont="1" applyFill="1" applyBorder="1" applyAlignment="1" applyProtection="1">
      <alignment horizontal="center" vertical="center" wrapText="1" shrinkToFit="1"/>
      <protection hidden="1"/>
    </xf>
    <xf numFmtId="0" fontId="9" fillId="0" borderId="13" xfId="0" applyFont="1" applyFill="1" applyBorder="1" applyAlignment="1" applyProtection="1">
      <alignment horizontal="center" vertical="center" wrapText="1" shrinkToFit="1"/>
      <protection hidden="1"/>
    </xf>
    <xf numFmtId="0" fontId="7" fillId="0" borderId="31" xfId="0" applyFont="1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left" vertical="center"/>
      <protection hidden="1"/>
    </xf>
    <xf numFmtId="0" fontId="0" fillId="0" borderId="10" xfId="0" applyFill="1" applyBorder="1" applyAlignment="1" applyProtection="1">
      <alignment horizontal="left" vertical="center" wrapText="1"/>
      <protection hidden="1"/>
    </xf>
    <xf numFmtId="0" fontId="0" fillId="0" borderId="30" xfId="0" applyFill="1" applyBorder="1" applyAlignment="1" applyProtection="1">
      <alignment horizontal="left" vertical="center"/>
      <protection hidden="1"/>
    </xf>
    <xf numFmtId="0" fontId="0" fillId="0" borderId="14" xfId="0" applyFill="1" applyBorder="1" applyAlignment="1" applyProtection="1">
      <alignment horizontal="left" vertical="center"/>
      <protection hidden="1"/>
    </xf>
    <xf numFmtId="0" fontId="0" fillId="0" borderId="17" xfId="0" applyFill="1" applyBorder="1" applyAlignment="1" applyProtection="1">
      <alignment horizontal="left" vertical="center"/>
      <protection hidden="1"/>
    </xf>
    <xf numFmtId="0" fontId="0" fillId="0" borderId="18" xfId="0" applyFill="1" applyBorder="1" applyAlignment="1" applyProtection="1">
      <alignment horizontal="left" vertical="center"/>
      <protection hidden="1"/>
    </xf>
    <xf numFmtId="0" fontId="0" fillId="0" borderId="30" xfId="0" applyFill="1" applyBorder="1" applyAlignment="1" applyProtection="1">
      <alignment horizontal="left" vertical="center" wrapText="1"/>
      <protection hidden="1"/>
    </xf>
    <xf numFmtId="180" fontId="0" fillId="28" borderId="0" xfId="0" applyNumberFormat="1" applyFill="1" applyBorder="1" applyAlignment="1" applyProtection="1">
      <alignment horizontal="center" vertical="center"/>
      <protection hidden="1" locked="0"/>
    </xf>
    <xf numFmtId="38" fontId="0" fillId="28" borderId="11" xfId="49" applyFont="1" applyFill="1" applyBorder="1" applyAlignment="1" applyProtection="1">
      <alignment horizontal="center" vertical="center"/>
      <protection hidden="1" locked="0"/>
    </xf>
    <xf numFmtId="38" fontId="0" fillId="28" borderId="10" xfId="49" applyFont="1" applyFill="1" applyBorder="1" applyAlignment="1" applyProtection="1">
      <alignment horizontal="center" vertical="center"/>
      <protection hidden="1" locked="0"/>
    </xf>
    <xf numFmtId="0" fontId="0" fillId="28" borderId="0" xfId="0" applyFill="1" applyBorder="1" applyAlignment="1" applyProtection="1">
      <alignment horizontal="left" vertical="center"/>
      <protection hidden="1" locked="0"/>
    </xf>
    <xf numFmtId="0" fontId="0" fillId="0" borderId="16" xfId="0" applyFill="1" applyBorder="1" applyAlignment="1" applyProtection="1">
      <alignment horizontal="left" vertical="center"/>
      <protection hidden="1"/>
    </xf>
    <xf numFmtId="0" fontId="0" fillId="0" borderId="20" xfId="0" applyFill="1" applyBorder="1" applyAlignment="1" applyProtection="1">
      <alignment horizontal="left" vertical="center"/>
      <protection hidden="1"/>
    </xf>
    <xf numFmtId="0" fontId="0" fillId="0" borderId="14" xfId="0" applyFill="1" applyBorder="1" applyAlignment="1" applyProtection="1">
      <alignment horizontal="left" vertical="center" wrapText="1"/>
      <protection hidden="1"/>
    </xf>
    <xf numFmtId="0" fontId="0" fillId="28" borderId="15" xfId="0" applyFill="1" applyBorder="1" applyAlignment="1" applyProtection="1">
      <alignment horizontal="left" vertical="center"/>
      <protection hidden="1" locked="0"/>
    </xf>
    <xf numFmtId="0" fontId="0" fillId="28" borderId="30" xfId="0" applyFill="1" applyBorder="1" applyAlignment="1" applyProtection="1">
      <alignment horizontal="left" vertical="center"/>
      <protection hidden="1" locked="0"/>
    </xf>
    <xf numFmtId="0" fontId="0" fillId="28" borderId="14" xfId="0" applyFill="1" applyBorder="1" applyAlignment="1" applyProtection="1">
      <alignment horizontal="left" vertical="center"/>
      <protection hidden="1" locked="0"/>
    </xf>
    <xf numFmtId="0" fontId="0" fillId="28" borderId="16" xfId="0" applyFill="1" applyBorder="1" applyAlignment="1" applyProtection="1">
      <alignment horizontal="left" vertical="center"/>
      <protection hidden="1" locked="0"/>
    </xf>
    <xf numFmtId="0" fontId="0" fillId="28" borderId="17" xfId="0" applyFill="1" applyBorder="1" applyAlignment="1" applyProtection="1">
      <alignment horizontal="left" vertical="center"/>
      <protection hidden="1" locked="0"/>
    </xf>
    <xf numFmtId="0" fontId="0" fillId="28" borderId="13" xfId="0" applyFill="1" applyBorder="1" applyAlignment="1" applyProtection="1">
      <alignment horizontal="left" vertical="center"/>
      <protection hidden="1" locked="0"/>
    </xf>
    <xf numFmtId="0" fontId="0" fillId="28" borderId="10" xfId="0" applyFill="1" applyBorder="1" applyAlignment="1" applyProtection="1">
      <alignment horizontal="left" vertical="center"/>
      <protection hidden="1" locked="0"/>
    </xf>
    <xf numFmtId="0" fontId="0" fillId="28" borderId="18" xfId="0" applyFill="1" applyBorder="1" applyAlignment="1" applyProtection="1">
      <alignment horizontal="left" vertical="center"/>
      <protection hidden="1" locked="0"/>
    </xf>
    <xf numFmtId="0" fontId="12" fillId="0" borderId="0" xfId="0" applyFont="1" applyFill="1" applyAlignment="1" applyProtection="1">
      <alignment horizontal="center" vertical="center"/>
      <protection hidden="1"/>
    </xf>
    <xf numFmtId="176" fontId="0" fillId="28" borderId="10" xfId="0" applyNumberFormat="1" applyFill="1" applyBorder="1" applyAlignment="1" applyProtection="1">
      <alignment horizontal="left" vertical="center" shrinkToFit="1"/>
      <protection hidden="1" locked="0"/>
    </xf>
    <xf numFmtId="176" fontId="0" fillId="28" borderId="11" xfId="0" applyNumberFormat="1" applyFill="1" applyBorder="1" applyAlignment="1" applyProtection="1">
      <alignment horizontal="left" vertical="center"/>
      <protection hidden="1" locked="0"/>
    </xf>
    <xf numFmtId="0" fontId="0" fillId="0" borderId="0" xfId="0" applyFill="1" applyAlignment="1" applyProtection="1">
      <alignment horizontal="left" vertical="center" wrapText="1"/>
      <protection/>
    </xf>
    <xf numFmtId="176" fontId="0" fillId="28" borderId="11" xfId="0" applyNumberFormat="1" applyFill="1" applyBorder="1" applyAlignment="1" applyProtection="1">
      <alignment vertical="center" shrinkToFit="1"/>
      <protection hidden="1" locked="0"/>
    </xf>
    <xf numFmtId="176" fontId="0" fillId="28" borderId="10" xfId="0" applyNumberFormat="1" applyFill="1" applyBorder="1" applyAlignment="1" applyProtection="1">
      <alignment vertical="center"/>
      <protection hidden="1" locked="0"/>
    </xf>
    <xf numFmtId="0" fontId="11" fillId="0" borderId="0" xfId="0" applyFont="1" applyFill="1" applyAlignment="1" applyProtection="1">
      <alignment horizontal="distributed" vertical="center"/>
      <protection hidden="1"/>
    </xf>
    <xf numFmtId="176" fontId="0" fillId="28" borderId="11" xfId="0" applyNumberFormat="1" applyFill="1" applyBorder="1" applyAlignment="1" applyProtection="1">
      <alignment horizontal="left" vertical="center"/>
      <protection hidden="1"/>
    </xf>
    <xf numFmtId="176" fontId="0" fillId="28" borderId="10" xfId="0" applyNumberFormat="1" applyFill="1" applyBorder="1" applyAlignment="1" applyProtection="1">
      <alignment horizontal="left" vertical="center"/>
      <protection hidden="1"/>
    </xf>
    <xf numFmtId="176" fontId="0" fillId="28" borderId="0" xfId="0" applyNumberFormat="1" applyFill="1" applyAlignment="1" applyProtection="1">
      <alignment horizontal="center" vertical="center"/>
      <protection hidden="1" locked="0"/>
    </xf>
    <xf numFmtId="176" fontId="0" fillId="28" borderId="0" xfId="0" applyNumberFormat="1" applyFill="1" applyAlignment="1" applyProtection="1">
      <alignment horizontal="left" vertical="center"/>
      <protection hidden="1" locked="0"/>
    </xf>
    <xf numFmtId="176" fontId="0" fillId="28" borderId="10" xfId="0" applyNumberFormat="1" applyFill="1" applyBorder="1" applyAlignment="1" applyProtection="1">
      <alignment horizontal="left" vertical="center" shrinkToFit="1"/>
      <protection hidden="1"/>
    </xf>
    <xf numFmtId="176" fontId="0" fillId="28" borderId="11" xfId="0" applyNumberFormat="1" applyFill="1" applyBorder="1" applyAlignment="1" applyProtection="1">
      <alignment horizontal="left" vertical="center" shrinkToFit="1"/>
      <protection hidden="1"/>
    </xf>
    <xf numFmtId="0" fontId="0" fillId="0" borderId="11" xfId="0" applyFill="1" applyBorder="1" applyAlignment="1" applyProtection="1">
      <alignment horizontal="center" vertical="center"/>
      <protection/>
    </xf>
    <xf numFmtId="0" fontId="0" fillId="28" borderId="15" xfId="0" applyFill="1" applyBorder="1" applyAlignment="1" applyProtection="1">
      <alignment horizontal="left" vertical="center"/>
      <protection hidden="1"/>
    </xf>
    <xf numFmtId="0" fontId="0" fillId="28" borderId="30" xfId="0" applyFill="1" applyBorder="1" applyAlignment="1" applyProtection="1">
      <alignment horizontal="left" vertical="center"/>
      <protection hidden="1"/>
    </xf>
    <xf numFmtId="0" fontId="0" fillId="28" borderId="14" xfId="0" applyFill="1" applyBorder="1" applyAlignment="1" applyProtection="1">
      <alignment horizontal="left" vertical="center"/>
      <protection hidden="1"/>
    </xf>
    <xf numFmtId="0" fontId="0" fillId="28" borderId="0" xfId="0" applyFill="1" applyAlignment="1" applyProtection="1">
      <alignment horizontal="center" vertical="center"/>
      <protection hidden="1"/>
    </xf>
    <xf numFmtId="0" fontId="0" fillId="0" borderId="16" xfId="0" applyFill="1" applyBorder="1" applyAlignment="1" applyProtection="1">
      <alignment horizontal="left" vertical="center"/>
      <protection/>
    </xf>
    <xf numFmtId="0" fontId="0" fillId="0" borderId="11" xfId="0" applyFill="1" applyBorder="1" applyAlignment="1" applyProtection="1">
      <alignment horizontal="left" vertical="center"/>
      <protection/>
    </xf>
    <xf numFmtId="0" fontId="0" fillId="0" borderId="17" xfId="0" applyFill="1" applyBorder="1" applyAlignment="1" applyProtection="1">
      <alignment horizontal="left" vertical="center"/>
      <protection/>
    </xf>
    <xf numFmtId="0" fontId="0" fillId="0" borderId="13" xfId="0" applyFill="1" applyBorder="1" applyAlignment="1" applyProtection="1">
      <alignment horizontal="left" vertical="center"/>
      <protection/>
    </xf>
    <xf numFmtId="0" fontId="0" fillId="0" borderId="10" xfId="0" applyFill="1" applyBorder="1" applyAlignment="1" applyProtection="1">
      <alignment horizontal="left" vertical="center"/>
      <protection/>
    </xf>
    <xf numFmtId="0" fontId="0" fillId="0" borderId="18" xfId="0" applyFill="1" applyBorder="1" applyAlignment="1" applyProtection="1">
      <alignment horizontal="left" vertical="center"/>
      <protection/>
    </xf>
    <xf numFmtId="176" fontId="0" fillId="28" borderId="0" xfId="0" applyNumberFormat="1" applyFill="1" applyAlignment="1" applyProtection="1">
      <alignment horizontal="left" vertical="center"/>
      <protection hidden="1"/>
    </xf>
    <xf numFmtId="0" fontId="0" fillId="28" borderId="11" xfId="0" applyFill="1" applyBorder="1" applyAlignment="1" applyProtection="1">
      <alignment horizontal="left" vertical="center"/>
      <protection hidden="1"/>
    </xf>
    <xf numFmtId="0" fontId="0" fillId="28" borderId="17" xfId="0" applyFill="1" applyBorder="1" applyAlignment="1" applyProtection="1">
      <alignment horizontal="left" vertical="center"/>
      <protection hidden="1"/>
    </xf>
    <xf numFmtId="0" fontId="0" fillId="28" borderId="0" xfId="0" applyFill="1" applyBorder="1" applyAlignment="1" applyProtection="1">
      <alignment horizontal="center" vertical="center"/>
      <protection hidden="1"/>
    </xf>
    <xf numFmtId="0" fontId="0" fillId="28" borderId="11" xfId="0" applyFill="1" applyBorder="1" applyAlignment="1" applyProtection="1">
      <alignment horizontal="center" vertical="center"/>
      <protection hidden="1"/>
    </xf>
    <xf numFmtId="180" fontId="0" fillId="28" borderId="0" xfId="0" applyNumberFormat="1" applyFill="1" applyBorder="1" applyAlignment="1" applyProtection="1">
      <alignment horizontal="center" vertical="center"/>
      <protection hidden="1"/>
    </xf>
    <xf numFmtId="0" fontId="0" fillId="28" borderId="0" xfId="0" applyFill="1" applyBorder="1" applyAlignment="1" applyProtection="1">
      <alignment horizontal="left" vertical="center"/>
      <protection hidden="1"/>
    </xf>
    <xf numFmtId="38" fontId="0" fillId="28" borderId="11" xfId="49" applyFont="1" applyFill="1" applyBorder="1" applyAlignment="1" applyProtection="1">
      <alignment horizontal="center" vertical="center"/>
      <protection hidden="1"/>
    </xf>
    <xf numFmtId="38" fontId="0" fillId="28" borderId="10" xfId="49" applyFont="1" applyFill="1" applyBorder="1" applyAlignment="1" applyProtection="1">
      <alignment horizontal="center" vertical="center"/>
      <protection hidden="1"/>
    </xf>
    <xf numFmtId="0" fontId="0" fillId="28" borderId="10" xfId="0" applyFill="1" applyBorder="1" applyAlignment="1" applyProtection="1">
      <alignment horizontal="left" vertical="center"/>
      <protection hidden="1"/>
    </xf>
    <xf numFmtId="0" fontId="0" fillId="28" borderId="18" xfId="0" applyFill="1" applyBorder="1" applyAlignment="1" applyProtection="1">
      <alignment horizontal="left" vertical="center"/>
      <protection hidden="1"/>
    </xf>
    <xf numFmtId="0" fontId="10" fillId="0" borderId="0" xfId="0" applyFont="1" applyFill="1" applyAlignment="1" applyProtection="1">
      <alignment horizontal="distributed" vertical="center"/>
      <protection hidden="1"/>
    </xf>
    <xf numFmtId="0" fontId="0" fillId="28" borderId="20" xfId="0" applyFill="1" applyBorder="1" applyAlignment="1" applyProtection="1">
      <alignment horizontal="left" vertical="center"/>
      <protection hidden="1"/>
    </xf>
    <xf numFmtId="0" fontId="0" fillId="28" borderId="19" xfId="0" applyFill="1" applyBorder="1" applyAlignment="1" applyProtection="1">
      <alignment horizontal="left" vertical="center"/>
      <protection hidden="1"/>
    </xf>
    <xf numFmtId="0" fontId="0" fillId="28" borderId="20" xfId="0" applyFill="1" applyBorder="1" applyAlignment="1" applyProtection="1">
      <alignment horizontal="center" vertical="center"/>
      <protection hidden="1"/>
    </xf>
    <xf numFmtId="0" fontId="0" fillId="0" borderId="12" xfId="0" applyFill="1" applyBorder="1" applyAlignment="1" applyProtection="1">
      <alignment horizontal="center" vertical="center"/>
      <protection hidden="1"/>
    </xf>
    <xf numFmtId="0" fontId="0" fillId="28" borderId="11" xfId="0" applyFill="1" applyBorder="1" applyAlignment="1" applyProtection="1">
      <alignment horizontal="left" vertical="center" shrinkToFit="1"/>
      <protection hidden="1"/>
    </xf>
    <xf numFmtId="0" fontId="0" fillId="28" borderId="20" xfId="0" applyFill="1" applyBorder="1" applyAlignment="1" applyProtection="1">
      <alignment horizontal="left" vertical="center"/>
      <protection hidden="1" locked="0"/>
    </xf>
    <xf numFmtId="0" fontId="0" fillId="28" borderId="19" xfId="0" applyFill="1" applyBorder="1" applyAlignment="1" applyProtection="1">
      <alignment horizontal="left" vertical="center"/>
      <protection hidden="1" locked="0"/>
    </xf>
    <xf numFmtId="0" fontId="0" fillId="28" borderId="20" xfId="0" applyFill="1" applyBorder="1" applyAlignment="1" applyProtection="1">
      <alignment horizontal="center" vertical="center"/>
      <protection hidden="1"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76200</xdr:colOff>
      <xdr:row>0</xdr:row>
      <xdr:rowOff>57150</xdr:rowOff>
    </xdr:from>
    <xdr:to>
      <xdr:col>36</xdr:col>
      <xdr:colOff>133350</xdr:colOff>
      <xdr:row>2</xdr:row>
      <xdr:rowOff>152400</xdr:rowOff>
    </xdr:to>
    <xdr:sp>
      <xdr:nvSpPr>
        <xdr:cNvPr id="1" name="正方形/長方形 1"/>
        <xdr:cNvSpPr>
          <a:spLocks/>
        </xdr:cNvSpPr>
      </xdr:nvSpPr>
      <xdr:spPr>
        <a:xfrm>
          <a:off x="6276975" y="57150"/>
          <a:ext cx="1057275" cy="438150"/>
        </a:xfrm>
        <a:prstGeom prst="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0000"/>
              </a:solidFill>
            </a:rPr>
            <a:t>記入例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33</xdr:col>
      <xdr:colOff>66675</xdr:colOff>
      <xdr:row>7</xdr:row>
      <xdr:rowOff>19050</xdr:rowOff>
    </xdr:from>
    <xdr:to>
      <xdr:col>60</xdr:col>
      <xdr:colOff>85725</xdr:colOff>
      <xdr:row>14</xdr:row>
      <xdr:rowOff>47625</xdr:rowOff>
    </xdr:to>
    <xdr:sp>
      <xdr:nvSpPr>
        <xdr:cNvPr id="1" name="正方形/長方形 7"/>
        <xdr:cNvSpPr>
          <a:spLocks/>
        </xdr:cNvSpPr>
      </xdr:nvSpPr>
      <xdr:spPr>
        <a:xfrm>
          <a:off x="6629400" y="1219200"/>
          <a:ext cx="5419725" cy="1228725"/>
        </a:xfrm>
        <a:prstGeom prst="rect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</a:rPr>
            <a:t>・請求書には入力する箇所はありません。</a:t>
          </a:r>
          <a:r>
            <a:rPr lang="en-US" cap="none" sz="1400" b="1" i="0" u="none" baseline="0">
              <a:solidFill>
                <a:srgbClr val="FF0000"/>
              </a:solidFill>
            </a:rPr>
            <a:t>
</a:t>
          </a:r>
          <a:r>
            <a:rPr lang="en-US" cap="none" sz="1400" b="1" i="0" u="none" baseline="0">
              <a:solidFill>
                <a:srgbClr val="FF0000"/>
              </a:solidFill>
            </a:rPr>
            <a:t>・申請書に必要事項を入力すると、請求書へ自動的に反映されます。</a:t>
          </a:r>
          <a:r>
            <a:rPr lang="en-US" cap="none" sz="1400" b="1" i="0" u="none" baseline="0">
              <a:solidFill>
                <a:srgbClr val="FF0000"/>
              </a:solidFill>
            </a:rPr>
            <a:t>
</a:t>
          </a:r>
          <a:r>
            <a:rPr lang="en-US" cap="none" sz="1400" b="1" i="0" u="none" baseline="0">
              <a:solidFill>
                <a:srgbClr val="FF0000"/>
              </a:solidFill>
            </a:rPr>
            <a:t>・そのまま印刷して押印してください。</a:t>
          </a:r>
        </a:p>
      </xdr:txBody>
    </xdr:sp>
    <xdr:clientData/>
  </xdr:twoCellAnchor>
  <xdr:twoCellAnchor>
    <xdr:from>
      <xdr:col>31</xdr:col>
      <xdr:colOff>85725</xdr:colOff>
      <xdr:row>0</xdr:row>
      <xdr:rowOff>76200</xdr:rowOff>
    </xdr:from>
    <xdr:to>
      <xdr:col>36</xdr:col>
      <xdr:colOff>171450</xdr:colOff>
      <xdr:row>3</xdr:row>
      <xdr:rowOff>19050</xdr:rowOff>
    </xdr:to>
    <xdr:sp>
      <xdr:nvSpPr>
        <xdr:cNvPr id="2" name="正方形/長方形 1"/>
        <xdr:cNvSpPr>
          <a:spLocks/>
        </xdr:cNvSpPr>
      </xdr:nvSpPr>
      <xdr:spPr>
        <a:xfrm>
          <a:off x="6267450" y="76200"/>
          <a:ext cx="1066800" cy="457200"/>
        </a:xfrm>
        <a:prstGeom prst="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0000"/>
              </a:solidFill>
            </a:rPr>
            <a:t>記入例</a:t>
          </a:r>
        </a:p>
      </xdr:txBody>
    </xdr:sp>
    <xdr:clientData/>
  </xdr:twoCellAnchor>
  <xdr:twoCellAnchor>
    <xdr:from>
      <xdr:col>45</xdr:col>
      <xdr:colOff>85725</xdr:colOff>
      <xdr:row>0</xdr:row>
      <xdr:rowOff>76200</xdr:rowOff>
    </xdr:from>
    <xdr:to>
      <xdr:col>48</xdr:col>
      <xdr:colOff>38100</xdr:colOff>
      <xdr:row>3</xdr:row>
      <xdr:rowOff>104775</xdr:rowOff>
    </xdr:to>
    <xdr:sp>
      <xdr:nvSpPr>
        <xdr:cNvPr id="3" name="円/楕円 3"/>
        <xdr:cNvSpPr>
          <a:spLocks/>
        </xdr:cNvSpPr>
      </xdr:nvSpPr>
      <xdr:spPr>
        <a:xfrm>
          <a:off x="9048750" y="76200"/>
          <a:ext cx="552450" cy="542925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8080"/>
              </a:solidFill>
            </a:rPr>
            <a:t>印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95250</xdr:colOff>
      <xdr:row>0</xdr:row>
      <xdr:rowOff>66675</xdr:rowOff>
    </xdr:from>
    <xdr:to>
      <xdr:col>41</xdr:col>
      <xdr:colOff>104775</xdr:colOff>
      <xdr:row>2</xdr:row>
      <xdr:rowOff>152400</xdr:rowOff>
    </xdr:to>
    <xdr:sp>
      <xdr:nvSpPr>
        <xdr:cNvPr id="1" name="正方形/長方形 1"/>
        <xdr:cNvSpPr>
          <a:spLocks/>
        </xdr:cNvSpPr>
      </xdr:nvSpPr>
      <xdr:spPr>
        <a:xfrm>
          <a:off x="7296150" y="66675"/>
          <a:ext cx="1076325" cy="428625"/>
        </a:xfrm>
        <a:prstGeom prst="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0000"/>
              </a:solidFill>
            </a:rPr>
            <a:t>記入例</a:t>
          </a:r>
        </a:p>
      </xdr:txBody>
    </xdr:sp>
    <xdr:clientData/>
  </xdr:twoCellAnchor>
  <xdr:twoCellAnchor>
    <xdr:from>
      <xdr:col>41</xdr:col>
      <xdr:colOff>9525</xdr:colOff>
      <xdr:row>8</xdr:row>
      <xdr:rowOff>114300</xdr:rowOff>
    </xdr:from>
    <xdr:to>
      <xdr:col>68</xdr:col>
      <xdr:colOff>66675</xdr:colOff>
      <xdr:row>11</xdr:row>
      <xdr:rowOff>66675</xdr:rowOff>
    </xdr:to>
    <xdr:sp>
      <xdr:nvSpPr>
        <xdr:cNvPr id="2" name="正方形/長方形 7"/>
        <xdr:cNvSpPr>
          <a:spLocks/>
        </xdr:cNvSpPr>
      </xdr:nvSpPr>
      <xdr:spPr>
        <a:xfrm>
          <a:off x="8277225" y="1485900"/>
          <a:ext cx="5429250" cy="466725"/>
        </a:xfrm>
        <a:prstGeom prst="rect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</a:rPr>
            <a:t>自動で入力されます。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57150</xdr:rowOff>
    </xdr:from>
    <xdr:to>
      <xdr:col>11</xdr:col>
      <xdr:colOff>438150</xdr:colOff>
      <xdr:row>1</xdr:row>
      <xdr:rowOff>114300</xdr:rowOff>
    </xdr:to>
    <xdr:sp>
      <xdr:nvSpPr>
        <xdr:cNvPr id="1" name="正方形/長方形 1"/>
        <xdr:cNvSpPr>
          <a:spLocks/>
        </xdr:cNvSpPr>
      </xdr:nvSpPr>
      <xdr:spPr>
        <a:xfrm>
          <a:off x="7029450" y="57150"/>
          <a:ext cx="1076325" cy="438150"/>
        </a:xfrm>
        <a:prstGeom prst="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0000"/>
              </a:solidFill>
            </a:rPr>
            <a:t>記入例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104775</xdr:colOff>
      <xdr:row>4</xdr:row>
      <xdr:rowOff>161925</xdr:rowOff>
    </xdr:from>
    <xdr:to>
      <xdr:col>44</xdr:col>
      <xdr:colOff>38100</xdr:colOff>
      <xdr:row>10</xdr:row>
      <xdr:rowOff>123825</xdr:rowOff>
    </xdr:to>
    <xdr:sp>
      <xdr:nvSpPr>
        <xdr:cNvPr id="1" name="角丸四角形 3"/>
        <xdr:cNvSpPr>
          <a:spLocks/>
        </xdr:cNvSpPr>
      </xdr:nvSpPr>
      <xdr:spPr>
        <a:xfrm>
          <a:off x="6581775" y="847725"/>
          <a:ext cx="2409825" cy="990600"/>
        </a:xfrm>
        <a:prstGeom prst="roundRect">
          <a:avLst/>
        </a:prstGeom>
        <a:solidFill>
          <a:srgbClr val="FFCC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北区内の施設は、提出不要です。</a:t>
          </a:r>
        </a:p>
      </xdr:txBody>
    </xdr:sp>
    <xdr:clientData/>
  </xdr:twoCellAnchor>
  <xdr:twoCellAnchor>
    <xdr:from>
      <xdr:col>32</xdr:col>
      <xdr:colOff>76200</xdr:colOff>
      <xdr:row>0</xdr:row>
      <xdr:rowOff>85725</xdr:rowOff>
    </xdr:from>
    <xdr:to>
      <xdr:col>37</xdr:col>
      <xdr:colOff>66675</xdr:colOff>
      <xdr:row>3</xdr:row>
      <xdr:rowOff>28575</xdr:rowOff>
    </xdr:to>
    <xdr:sp>
      <xdr:nvSpPr>
        <xdr:cNvPr id="2" name="正方形/長方形 1"/>
        <xdr:cNvSpPr>
          <a:spLocks/>
        </xdr:cNvSpPr>
      </xdr:nvSpPr>
      <xdr:spPr>
        <a:xfrm>
          <a:off x="6553200" y="85725"/>
          <a:ext cx="1066800" cy="457200"/>
        </a:xfrm>
        <a:prstGeom prst="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0000"/>
              </a:solidFill>
            </a:rPr>
            <a:t>記入例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34</xdr:col>
      <xdr:colOff>104775</xdr:colOff>
      <xdr:row>0</xdr:row>
      <xdr:rowOff>104775</xdr:rowOff>
    </xdr:from>
    <xdr:to>
      <xdr:col>39</xdr:col>
      <xdr:colOff>171450</xdr:colOff>
      <xdr:row>2</xdr:row>
      <xdr:rowOff>209550</xdr:rowOff>
    </xdr:to>
    <xdr:sp>
      <xdr:nvSpPr>
        <xdr:cNvPr id="1" name="正方形/長方形 1"/>
        <xdr:cNvSpPr>
          <a:spLocks/>
        </xdr:cNvSpPr>
      </xdr:nvSpPr>
      <xdr:spPr>
        <a:xfrm>
          <a:off x="6905625" y="104775"/>
          <a:ext cx="1066800" cy="447675"/>
        </a:xfrm>
        <a:prstGeom prst="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0000"/>
              </a:solidFill>
            </a:rPr>
            <a:t>記入例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104775</xdr:colOff>
      <xdr:row>0</xdr:row>
      <xdr:rowOff>76200</xdr:rowOff>
    </xdr:from>
    <xdr:to>
      <xdr:col>11</xdr:col>
      <xdr:colOff>457200</xdr:colOff>
      <xdr:row>1</xdr:row>
      <xdr:rowOff>123825</xdr:rowOff>
    </xdr:to>
    <xdr:sp>
      <xdr:nvSpPr>
        <xdr:cNvPr id="1" name="正方形/長方形 1"/>
        <xdr:cNvSpPr>
          <a:spLocks/>
        </xdr:cNvSpPr>
      </xdr:nvSpPr>
      <xdr:spPr>
        <a:xfrm>
          <a:off x="7048500" y="76200"/>
          <a:ext cx="1076325" cy="428625"/>
        </a:xfrm>
        <a:prstGeom prst="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0000"/>
              </a:solidFill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117"/>
  <sheetViews>
    <sheetView showZeros="0" tabSelected="1" view="pageBreakPreview" zoomScale="80" zoomScaleSheetLayoutView="80" zoomScalePageLayoutView="0" workbookViewId="0" topLeftCell="A1">
      <selection activeCell="K41" sqref="K41:O42"/>
    </sheetView>
  </sheetViews>
  <sheetFormatPr defaultColWidth="9.00390625" defaultRowHeight="13.5" customHeight="1"/>
  <cols>
    <col min="1" max="62" width="2.625" style="1" customWidth="1"/>
    <col min="63" max="16384" width="9.00390625" style="1" customWidth="1"/>
  </cols>
  <sheetData>
    <row r="1" spans="1:32" ht="13.5" customHeight="1">
      <c r="A1" s="1" t="s">
        <v>219</v>
      </c>
      <c r="AF1" s="1" t="s">
        <v>219</v>
      </c>
    </row>
    <row r="4" spans="21:62" ht="13.5" customHeight="1">
      <c r="U4" s="183" t="s">
        <v>233</v>
      </c>
      <c r="V4" s="183"/>
      <c r="W4" s="184"/>
      <c r="X4" s="184"/>
      <c r="Y4" s="1" t="s">
        <v>10</v>
      </c>
      <c r="Z4" s="184"/>
      <c r="AA4" s="184"/>
      <c r="AB4" s="1" t="s">
        <v>9</v>
      </c>
      <c r="AC4" s="184"/>
      <c r="AD4" s="184"/>
      <c r="AE4" s="1" t="s">
        <v>8</v>
      </c>
      <c r="AZ4" s="183" t="s">
        <v>231</v>
      </c>
      <c r="BA4" s="183"/>
      <c r="BB4" s="183">
        <v>6</v>
      </c>
      <c r="BC4" s="183"/>
      <c r="BD4" s="1" t="s">
        <v>10</v>
      </c>
      <c r="BE4" s="183">
        <v>4</v>
      </c>
      <c r="BF4" s="183"/>
      <c r="BG4" s="1" t="s">
        <v>9</v>
      </c>
      <c r="BH4" s="183">
        <v>1</v>
      </c>
      <c r="BI4" s="183"/>
      <c r="BJ4" s="1" t="s">
        <v>8</v>
      </c>
    </row>
    <row r="5" spans="23:61" ht="13.5" customHeight="1">
      <c r="W5" s="12"/>
      <c r="X5" s="12"/>
      <c r="Z5" s="12"/>
      <c r="AA5" s="12"/>
      <c r="AC5" s="12"/>
      <c r="AD5" s="12"/>
      <c r="BB5" s="12"/>
      <c r="BC5" s="12"/>
      <c r="BE5" s="12"/>
      <c r="BF5" s="12"/>
      <c r="BH5" s="12"/>
      <c r="BI5" s="12"/>
    </row>
    <row r="7" spans="3:61" ht="13.5" customHeight="1">
      <c r="C7" s="10"/>
      <c r="D7" s="10"/>
      <c r="F7" s="197" t="s">
        <v>198</v>
      </c>
      <c r="G7" s="197"/>
      <c r="H7" s="197"/>
      <c r="I7" s="197"/>
      <c r="J7" s="197"/>
      <c r="K7" s="197"/>
      <c r="L7" s="197"/>
      <c r="M7" s="197"/>
      <c r="N7" s="197"/>
      <c r="O7" s="197"/>
      <c r="P7" s="197"/>
      <c r="Q7" s="197"/>
      <c r="R7" s="197"/>
      <c r="S7" s="197"/>
      <c r="T7" s="197"/>
      <c r="U7" s="197"/>
      <c r="V7" s="197"/>
      <c r="W7" s="197"/>
      <c r="X7" s="197"/>
      <c r="Y7" s="197"/>
      <c r="Z7" s="197"/>
      <c r="AA7" s="10"/>
      <c r="AB7" s="10"/>
      <c r="AC7" s="10"/>
      <c r="AD7" s="10"/>
      <c r="AH7" s="10"/>
      <c r="AI7" s="10"/>
      <c r="AK7" s="197" t="s">
        <v>7</v>
      </c>
      <c r="AL7" s="197"/>
      <c r="AM7" s="197"/>
      <c r="AN7" s="197"/>
      <c r="AO7" s="197"/>
      <c r="AP7" s="197"/>
      <c r="AQ7" s="197"/>
      <c r="AR7" s="197"/>
      <c r="AS7" s="197"/>
      <c r="AT7" s="197"/>
      <c r="AU7" s="197"/>
      <c r="AV7" s="197"/>
      <c r="AW7" s="197"/>
      <c r="AX7" s="197"/>
      <c r="AY7" s="197"/>
      <c r="AZ7" s="197"/>
      <c r="BA7" s="197"/>
      <c r="BB7" s="197"/>
      <c r="BC7" s="197"/>
      <c r="BD7" s="197"/>
      <c r="BE7" s="197"/>
      <c r="BF7" s="10"/>
      <c r="BG7" s="10"/>
      <c r="BH7" s="10"/>
      <c r="BI7" s="10"/>
    </row>
    <row r="8" spans="2:61" ht="13.5" customHeight="1">
      <c r="B8" s="10"/>
      <c r="C8" s="10"/>
      <c r="D8" s="10"/>
      <c r="E8" s="10"/>
      <c r="F8" s="197"/>
      <c r="G8" s="197"/>
      <c r="H8" s="197"/>
      <c r="I8" s="197"/>
      <c r="J8" s="197"/>
      <c r="K8" s="197"/>
      <c r="L8" s="197"/>
      <c r="M8" s="197"/>
      <c r="N8" s="197"/>
      <c r="O8" s="197"/>
      <c r="P8" s="197"/>
      <c r="Q8" s="197"/>
      <c r="R8" s="197"/>
      <c r="S8" s="197"/>
      <c r="T8" s="197"/>
      <c r="U8" s="197"/>
      <c r="V8" s="197"/>
      <c r="W8" s="197"/>
      <c r="X8" s="197"/>
      <c r="Y8" s="197"/>
      <c r="Z8" s="197"/>
      <c r="AA8" s="10"/>
      <c r="AB8" s="10"/>
      <c r="AC8" s="10"/>
      <c r="AD8" s="10"/>
      <c r="AG8" s="10"/>
      <c r="AH8" s="10"/>
      <c r="AI8" s="10"/>
      <c r="AJ8" s="10"/>
      <c r="AK8" s="197"/>
      <c r="AL8" s="197"/>
      <c r="AM8" s="197"/>
      <c r="AN8" s="197"/>
      <c r="AO8" s="197"/>
      <c r="AP8" s="197"/>
      <c r="AQ8" s="197"/>
      <c r="AR8" s="197"/>
      <c r="AS8" s="197"/>
      <c r="AT8" s="197"/>
      <c r="AU8" s="197"/>
      <c r="AV8" s="197"/>
      <c r="AW8" s="197"/>
      <c r="AX8" s="197"/>
      <c r="AY8" s="197"/>
      <c r="AZ8" s="197"/>
      <c r="BA8" s="197"/>
      <c r="BB8" s="197"/>
      <c r="BC8" s="197"/>
      <c r="BD8" s="197"/>
      <c r="BE8" s="197"/>
      <c r="BF8" s="10"/>
      <c r="BG8" s="10"/>
      <c r="BH8" s="10"/>
      <c r="BI8" s="10"/>
    </row>
    <row r="10" spans="1:45" ht="13.5" customHeight="1">
      <c r="A10" s="7" t="s">
        <v>226</v>
      </c>
      <c r="N10" s="2"/>
      <c r="AF10" s="7" t="str">
        <f>A10</f>
        <v>北区長　殿</v>
      </c>
      <c r="AS10" s="2"/>
    </row>
    <row r="11" spans="1:45" ht="13.5" customHeight="1">
      <c r="A11" s="7"/>
      <c r="N11" s="2"/>
      <c r="AF11" s="7"/>
      <c r="AS11" s="2"/>
    </row>
    <row r="12" spans="17:62" ht="13.5" customHeight="1">
      <c r="Q12" s="198"/>
      <c r="R12" s="198"/>
      <c r="S12" s="198"/>
      <c r="T12" s="198"/>
      <c r="U12" s="198"/>
      <c r="V12" s="198"/>
      <c r="W12" s="198"/>
      <c r="X12" s="198"/>
      <c r="Y12" s="198"/>
      <c r="Z12" s="198"/>
      <c r="AA12" s="198"/>
      <c r="AB12" s="198"/>
      <c r="AC12" s="198"/>
      <c r="AD12" s="198"/>
      <c r="AE12" s="198"/>
      <c r="AV12" s="199"/>
      <c r="AW12" s="199"/>
      <c r="AX12" s="199"/>
      <c r="AY12" s="199"/>
      <c r="AZ12" s="199"/>
      <c r="BA12" s="199"/>
      <c r="BB12" s="199"/>
      <c r="BC12" s="199"/>
      <c r="BD12" s="199"/>
      <c r="BE12" s="199"/>
      <c r="BF12" s="199"/>
      <c r="BG12" s="199"/>
      <c r="BH12" s="199"/>
      <c r="BI12" s="199"/>
      <c r="BJ12" s="199"/>
    </row>
    <row r="13" spans="13:62" ht="13.5" customHeight="1">
      <c r="M13" s="188" t="s">
        <v>0</v>
      </c>
      <c r="N13" s="188"/>
      <c r="O13" s="188"/>
      <c r="P13" s="188"/>
      <c r="Q13" s="193"/>
      <c r="R13" s="193"/>
      <c r="S13" s="193"/>
      <c r="T13" s="193"/>
      <c r="U13" s="193"/>
      <c r="V13" s="193"/>
      <c r="W13" s="193"/>
      <c r="X13" s="193"/>
      <c r="Y13" s="193"/>
      <c r="Z13" s="193"/>
      <c r="AA13" s="193"/>
      <c r="AB13" s="193"/>
      <c r="AC13" s="193"/>
      <c r="AD13" s="193"/>
      <c r="AE13" s="193"/>
      <c r="AR13" s="188" t="s">
        <v>0</v>
      </c>
      <c r="AS13" s="188"/>
      <c r="AT13" s="188"/>
      <c r="AU13" s="188"/>
      <c r="AV13" s="188" t="s">
        <v>129</v>
      </c>
      <c r="AW13" s="188"/>
      <c r="AX13" s="188"/>
      <c r="AY13" s="188"/>
      <c r="AZ13" s="188"/>
      <c r="BA13" s="188"/>
      <c r="BB13" s="188"/>
      <c r="BC13" s="188"/>
      <c r="BD13" s="188"/>
      <c r="BE13" s="188"/>
      <c r="BF13" s="188"/>
      <c r="BG13" s="188"/>
      <c r="BH13" s="188"/>
      <c r="BI13" s="188"/>
      <c r="BJ13" s="188"/>
    </row>
    <row r="14" spans="13:62" ht="13.5" customHeight="1">
      <c r="M14" s="8"/>
      <c r="N14" s="8"/>
      <c r="O14" s="8"/>
      <c r="P14" s="8"/>
      <c r="Q14" s="196"/>
      <c r="R14" s="196"/>
      <c r="S14" s="196"/>
      <c r="T14" s="196"/>
      <c r="U14" s="196"/>
      <c r="V14" s="196"/>
      <c r="W14" s="196"/>
      <c r="X14" s="196"/>
      <c r="Y14" s="196"/>
      <c r="Z14" s="196"/>
      <c r="AA14" s="196"/>
      <c r="AB14" s="196"/>
      <c r="AC14" s="196"/>
      <c r="AD14" s="196"/>
      <c r="AE14" s="196"/>
      <c r="AR14" s="8"/>
      <c r="AS14" s="8"/>
      <c r="AT14" s="8"/>
      <c r="AU14" s="8"/>
      <c r="AV14" s="192"/>
      <c r="AW14" s="192"/>
      <c r="AX14" s="192"/>
      <c r="AY14" s="192"/>
      <c r="AZ14" s="192"/>
      <c r="BA14" s="192"/>
      <c r="BB14" s="192"/>
      <c r="BC14" s="192"/>
      <c r="BD14" s="192"/>
      <c r="BE14" s="192"/>
      <c r="BF14" s="192"/>
      <c r="BG14" s="192"/>
      <c r="BH14" s="192"/>
      <c r="BI14" s="192"/>
      <c r="BJ14" s="192"/>
    </row>
    <row r="15" spans="13:62" ht="13.5" customHeight="1">
      <c r="M15" s="188" t="s">
        <v>1</v>
      </c>
      <c r="N15" s="188"/>
      <c r="O15" s="188"/>
      <c r="P15" s="188"/>
      <c r="Q15" s="193"/>
      <c r="R15" s="193"/>
      <c r="S15" s="193"/>
      <c r="T15" s="193"/>
      <c r="U15" s="193"/>
      <c r="V15" s="193"/>
      <c r="W15" s="193"/>
      <c r="X15" s="193"/>
      <c r="Y15" s="193"/>
      <c r="Z15" s="193"/>
      <c r="AA15" s="193"/>
      <c r="AB15" s="193"/>
      <c r="AC15" s="193"/>
      <c r="AD15" s="193"/>
      <c r="AE15" s="193"/>
      <c r="AR15" s="188" t="s">
        <v>1</v>
      </c>
      <c r="AS15" s="188"/>
      <c r="AT15" s="188"/>
      <c r="AU15" s="188"/>
      <c r="AV15" s="188" t="s">
        <v>130</v>
      </c>
      <c r="AW15" s="188"/>
      <c r="AX15" s="188"/>
      <c r="AY15" s="188"/>
      <c r="AZ15" s="188"/>
      <c r="BA15" s="188"/>
      <c r="BB15" s="188"/>
      <c r="BC15" s="188"/>
      <c r="BD15" s="188"/>
      <c r="BE15" s="188"/>
      <c r="BF15" s="188"/>
      <c r="BG15" s="188"/>
      <c r="BH15" s="188"/>
      <c r="BI15" s="188"/>
      <c r="BJ15" s="188"/>
    </row>
    <row r="16" spans="13:62" ht="13.5" customHeight="1">
      <c r="M16" s="8"/>
      <c r="N16" s="8"/>
      <c r="O16" s="8"/>
      <c r="P16" s="8"/>
      <c r="Q16" s="196"/>
      <c r="R16" s="196"/>
      <c r="S16" s="196"/>
      <c r="T16" s="196"/>
      <c r="U16" s="196"/>
      <c r="V16" s="196"/>
      <c r="W16" s="196"/>
      <c r="X16" s="196"/>
      <c r="Y16" s="196"/>
      <c r="Z16" s="196"/>
      <c r="AA16" s="196"/>
      <c r="AB16" s="196"/>
      <c r="AC16" s="196"/>
      <c r="AD16" s="196"/>
      <c r="AE16" s="196"/>
      <c r="AR16" s="8"/>
      <c r="AS16" s="8"/>
      <c r="AT16" s="8"/>
      <c r="AU16" s="8"/>
      <c r="AV16" s="192"/>
      <c r="AW16" s="192"/>
      <c r="AX16" s="192"/>
      <c r="AY16" s="192"/>
      <c r="AZ16" s="192"/>
      <c r="BA16" s="192"/>
      <c r="BB16" s="192"/>
      <c r="BC16" s="192"/>
      <c r="BD16" s="192"/>
      <c r="BE16" s="192"/>
      <c r="BF16" s="192"/>
      <c r="BG16" s="192"/>
      <c r="BH16" s="192"/>
      <c r="BI16" s="192"/>
      <c r="BJ16" s="192"/>
    </row>
    <row r="17" spans="13:62" ht="13.5" customHeight="1">
      <c r="M17" s="188" t="s">
        <v>2</v>
      </c>
      <c r="N17" s="188"/>
      <c r="O17" s="188"/>
      <c r="P17" s="188"/>
      <c r="Q17" s="193"/>
      <c r="R17" s="193"/>
      <c r="S17" s="193"/>
      <c r="T17" s="193"/>
      <c r="U17" s="193"/>
      <c r="V17" s="193"/>
      <c r="W17" s="193"/>
      <c r="X17" s="193"/>
      <c r="Y17" s="193"/>
      <c r="Z17" s="193"/>
      <c r="AA17" s="193"/>
      <c r="AB17" s="193"/>
      <c r="AC17" s="193"/>
      <c r="AD17" s="193"/>
      <c r="AE17" s="193"/>
      <c r="AR17" s="188" t="s">
        <v>2</v>
      </c>
      <c r="AS17" s="188"/>
      <c r="AT17" s="188"/>
      <c r="AU17" s="188"/>
      <c r="AV17" s="188" t="s">
        <v>133</v>
      </c>
      <c r="AW17" s="188"/>
      <c r="AX17" s="188"/>
      <c r="AY17" s="188"/>
      <c r="AZ17" s="188"/>
      <c r="BA17" s="188"/>
      <c r="BB17" s="188"/>
      <c r="BC17" s="188"/>
      <c r="BD17" s="188"/>
      <c r="BE17" s="188"/>
      <c r="BF17" s="188"/>
      <c r="BG17" s="188"/>
      <c r="BH17" s="188"/>
      <c r="BI17" s="188"/>
      <c r="BJ17" s="188"/>
    </row>
    <row r="18" spans="13:62" ht="13.5" customHeight="1">
      <c r="M18" s="8"/>
      <c r="N18" s="8"/>
      <c r="O18" s="8"/>
      <c r="P18" s="8"/>
      <c r="Q18" s="195"/>
      <c r="R18" s="195"/>
      <c r="S18" s="195"/>
      <c r="T18" s="195"/>
      <c r="U18" s="195"/>
      <c r="V18" s="195"/>
      <c r="W18" s="195"/>
      <c r="X18" s="195"/>
      <c r="Y18" s="195"/>
      <c r="Z18" s="195"/>
      <c r="AA18" s="195"/>
      <c r="AB18" s="195"/>
      <c r="AC18" s="195"/>
      <c r="AD18" s="195"/>
      <c r="AE18" s="195"/>
      <c r="AR18" s="8"/>
      <c r="AS18" s="8"/>
      <c r="AT18" s="8"/>
      <c r="AU18" s="8"/>
      <c r="AV18" s="194" t="s">
        <v>131</v>
      </c>
      <c r="AW18" s="194"/>
      <c r="AX18" s="194"/>
      <c r="AY18" s="194"/>
      <c r="AZ18" s="194"/>
      <c r="BA18" s="194"/>
      <c r="BB18" s="194"/>
      <c r="BC18" s="194"/>
      <c r="BD18" s="194"/>
      <c r="BE18" s="194"/>
      <c r="BF18" s="194"/>
      <c r="BG18" s="194"/>
      <c r="BH18" s="194"/>
      <c r="BI18" s="194"/>
      <c r="BJ18" s="14"/>
    </row>
    <row r="19" spans="13:62" ht="13.5" customHeight="1">
      <c r="M19" s="188" t="s">
        <v>11</v>
      </c>
      <c r="N19" s="188"/>
      <c r="O19" s="188"/>
      <c r="P19" s="188"/>
      <c r="Q19" s="191"/>
      <c r="R19" s="191"/>
      <c r="S19" s="191"/>
      <c r="T19" s="191"/>
      <c r="U19" s="191"/>
      <c r="V19" s="191"/>
      <c r="W19" s="191"/>
      <c r="X19" s="191"/>
      <c r="Y19" s="191"/>
      <c r="Z19" s="191"/>
      <c r="AA19" s="191"/>
      <c r="AB19" s="191"/>
      <c r="AC19" s="191"/>
      <c r="AD19" s="191"/>
      <c r="AE19" s="191"/>
      <c r="AR19" s="188" t="s">
        <v>11</v>
      </c>
      <c r="AS19" s="188"/>
      <c r="AT19" s="188"/>
      <c r="AU19" s="188"/>
      <c r="AV19" s="189" t="s">
        <v>132</v>
      </c>
      <c r="AW19" s="189"/>
      <c r="AX19" s="189"/>
      <c r="AY19" s="189"/>
      <c r="AZ19" s="189"/>
      <c r="BA19" s="189"/>
      <c r="BB19" s="189"/>
      <c r="BC19" s="189"/>
      <c r="BD19" s="189"/>
      <c r="BE19" s="189"/>
      <c r="BF19" s="189"/>
      <c r="BG19" s="189"/>
      <c r="BH19" s="189"/>
      <c r="BI19" s="189"/>
      <c r="BJ19" s="9"/>
    </row>
    <row r="23" spans="2:62" ht="13.5" customHeight="1">
      <c r="B23" s="183" t="s">
        <v>233</v>
      </c>
      <c r="C23" s="183"/>
      <c r="D23" s="184"/>
      <c r="E23" s="184"/>
      <c r="F23" s="1" t="s">
        <v>199</v>
      </c>
      <c r="G23" s="184"/>
      <c r="H23" s="184"/>
      <c r="I23" s="190" t="s">
        <v>200</v>
      </c>
      <c r="J23" s="190"/>
      <c r="K23" s="190"/>
      <c r="L23" s="190"/>
      <c r="M23" s="190"/>
      <c r="N23" s="190"/>
      <c r="O23" s="190"/>
      <c r="P23" s="190"/>
      <c r="Q23" s="190"/>
      <c r="R23" s="190"/>
      <c r="S23" s="190"/>
      <c r="T23" s="190"/>
      <c r="U23" s="190"/>
      <c r="V23" s="190"/>
      <c r="W23" s="190"/>
      <c r="X23" s="190"/>
      <c r="Y23" s="190"/>
      <c r="Z23" s="190"/>
      <c r="AA23" s="190"/>
      <c r="AB23" s="190"/>
      <c r="AC23" s="190"/>
      <c r="AD23" s="190"/>
      <c r="AE23" s="190"/>
      <c r="AG23" s="1" t="s">
        <v>231</v>
      </c>
      <c r="AI23" s="183">
        <v>6</v>
      </c>
      <c r="AJ23" s="183"/>
      <c r="AK23" s="1" t="s">
        <v>199</v>
      </c>
      <c r="AL23" s="183">
        <v>4</v>
      </c>
      <c r="AM23" s="183"/>
      <c r="AN23" s="190" t="s">
        <v>200</v>
      </c>
      <c r="AO23" s="190"/>
      <c r="AP23" s="190"/>
      <c r="AQ23" s="190"/>
      <c r="AR23" s="190"/>
      <c r="AS23" s="190"/>
      <c r="AT23" s="190"/>
      <c r="AU23" s="190"/>
      <c r="AV23" s="190"/>
      <c r="AW23" s="190"/>
      <c r="AX23" s="190"/>
      <c r="AY23" s="190"/>
      <c r="AZ23" s="190"/>
      <c r="BA23" s="190"/>
      <c r="BB23" s="190"/>
      <c r="BC23" s="190"/>
      <c r="BD23" s="190"/>
      <c r="BE23" s="190"/>
      <c r="BF23" s="190"/>
      <c r="BG23" s="190"/>
      <c r="BH23" s="190"/>
      <c r="BI23" s="190"/>
      <c r="BJ23" s="190"/>
    </row>
    <row r="24" spans="1:32" ht="13.5" customHeight="1">
      <c r="A24" s="1" t="s">
        <v>16</v>
      </c>
      <c r="AF24" s="1" t="s">
        <v>16</v>
      </c>
    </row>
    <row r="26" spans="2:35" ht="13.5" customHeight="1">
      <c r="B26" s="1">
        <v>1</v>
      </c>
      <c r="D26" s="1" t="s">
        <v>12</v>
      </c>
      <c r="AG26" s="1">
        <v>1</v>
      </c>
      <c r="AI26" s="1" t="s">
        <v>12</v>
      </c>
    </row>
    <row r="27" spans="4:55" ht="13.5" customHeight="1">
      <c r="D27" s="182" t="s">
        <v>13</v>
      </c>
      <c r="E27" s="182"/>
      <c r="F27" s="186">
        <f>X63</f>
        <v>0</v>
      </c>
      <c r="G27" s="186"/>
      <c r="H27" s="186"/>
      <c r="I27" s="186"/>
      <c r="J27" s="186"/>
      <c r="K27" s="186"/>
      <c r="L27" s="186"/>
      <c r="M27" s="186"/>
      <c r="N27" s="186"/>
      <c r="O27" s="186"/>
      <c r="P27" s="186"/>
      <c r="Q27" s="186"/>
      <c r="R27" s="186"/>
      <c r="S27" s="186"/>
      <c r="T27" s="186"/>
      <c r="U27" s="186"/>
      <c r="V27" s="186"/>
      <c r="W27" s="182" t="s">
        <v>3</v>
      </c>
      <c r="X27" s="182"/>
      <c r="AI27" s="182" t="s">
        <v>13</v>
      </c>
      <c r="AJ27" s="182"/>
      <c r="AK27" s="186">
        <f>BC63</f>
        <v>3432600</v>
      </c>
      <c r="AL27" s="186"/>
      <c r="AM27" s="186"/>
      <c r="AN27" s="186"/>
      <c r="AO27" s="186"/>
      <c r="AP27" s="186"/>
      <c r="AQ27" s="186"/>
      <c r="AR27" s="186"/>
      <c r="AS27" s="186"/>
      <c r="AT27" s="186"/>
      <c r="AU27" s="186"/>
      <c r="AV27" s="186"/>
      <c r="AW27" s="186"/>
      <c r="AX27" s="186"/>
      <c r="AY27" s="186"/>
      <c r="AZ27" s="186"/>
      <c r="BA27" s="186"/>
      <c r="BB27" s="182" t="s">
        <v>3</v>
      </c>
      <c r="BC27" s="182"/>
    </row>
    <row r="28" spans="4:55" ht="13.5" customHeight="1">
      <c r="D28" s="165"/>
      <c r="E28" s="165"/>
      <c r="F28" s="187"/>
      <c r="G28" s="187"/>
      <c r="H28" s="187"/>
      <c r="I28" s="187"/>
      <c r="J28" s="187"/>
      <c r="K28" s="187"/>
      <c r="L28" s="187"/>
      <c r="M28" s="187"/>
      <c r="N28" s="187"/>
      <c r="O28" s="187"/>
      <c r="P28" s="187"/>
      <c r="Q28" s="187"/>
      <c r="R28" s="187"/>
      <c r="S28" s="187"/>
      <c r="T28" s="187"/>
      <c r="U28" s="187"/>
      <c r="V28" s="187"/>
      <c r="W28" s="165"/>
      <c r="X28" s="165"/>
      <c r="AI28" s="165"/>
      <c r="AJ28" s="165"/>
      <c r="AK28" s="187"/>
      <c r="AL28" s="187"/>
      <c r="AM28" s="187"/>
      <c r="AN28" s="187"/>
      <c r="AO28" s="187"/>
      <c r="AP28" s="187"/>
      <c r="AQ28" s="187"/>
      <c r="AR28" s="187"/>
      <c r="AS28" s="187"/>
      <c r="AT28" s="187"/>
      <c r="AU28" s="187"/>
      <c r="AV28" s="187"/>
      <c r="AW28" s="187"/>
      <c r="AX28" s="187"/>
      <c r="AY28" s="187"/>
      <c r="AZ28" s="187"/>
      <c r="BA28" s="187"/>
      <c r="BB28" s="165"/>
      <c r="BC28" s="165"/>
    </row>
    <row r="30" spans="2:35" ht="13.5" customHeight="1">
      <c r="B30" s="1">
        <v>2</v>
      </c>
      <c r="D30" s="1" t="s">
        <v>14</v>
      </c>
      <c r="AG30" s="1">
        <v>2</v>
      </c>
      <c r="AI30" s="1" t="s">
        <v>14</v>
      </c>
    </row>
    <row r="31" spans="4:55" ht="13.5" customHeight="1">
      <c r="D31" s="182" t="s">
        <v>6</v>
      </c>
      <c r="E31" s="182"/>
      <c r="F31" s="182"/>
      <c r="G31" s="182"/>
      <c r="H31" s="184">
        <v>30</v>
      </c>
      <c r="I31" s="184"/>
      <c r="J31" s="182" t="s">
        <v>5</v>
      </c>
      <c r="P31" s="3"/>
      <c r="Q31" s="182" t="s">
        <v>15</v>
      </c>
      <c r="R31" s="182"/>
      <c r="S31" s="182"/>
      <c r="T31" s="182"/>
      <c r="U31" s="185"/>
      <c r="V31" s="185"/>
      <c r="W31" s="182" t="s">
        <v>23</v>
      </c>
      <c r="X31" s="182"/>
      <c r="AI31" s="182" t="s">
        <v>6</v>
      </c>
      <c r="AJ31" s="182"/>
      <c r="AK31" s="182"/>
      <c r="AL31" s="182"/>
      <c r="AM31" s="183">
        <v>30</v>
      </c>
      <c r="AN31" s="183"/>
      <c r="AO31" s="182" t="s">
        <v>5</v>
      </c>
      <c r="AU31" s="3"/>
      <c r="AV31" s="182" t="s">
        <v>15</v>
      </c>
      <c r="AW31" s="182"/>
      <c r="AX31" s="182"/>
      <c r="AY31" s="182"/>
      <c r="AZ31" s="182" t="s">
        <v>127</v>
      </c>
      <c r="BA31" s="182"/>
      <c r="BB31" s="182" t="s">
        <v>23</v>
      </c>
      <c r="BC31" s="182"/>
    </row>
    <row r="32" spans="4:55" ht="13.5" customHeight="1">
      <c r="D32" s="165"/>
      <c r="E32" s="165"/>
      <c r="F32" s="165"/>
      <c r="G32" s="165"/>
      <c r="H32" s="179"/>
      <c r="I32" s="179"/>
      <c r="J32" s="165"/>
      <c r="P32" s="3"/>
      <c r="Q32" s="165"/>
      <c r="R32" s="165"/>
      <c r="S32" s="165"/>
      <c r="T32" s="165"/>
      <c r="U32" s="179"/>
      <c r="V32" s="179"/>
      <c r="W32" s="165"/>
      <c r="X32" s="165"/>
      <c r="AI32" s="165"/>
      <c r="AJ32" s="165"/>
      <c r="AK32" s="165"/>
      <c r="AL32" s="165"/>
      <c r="AM32" s="165"/>
      <c r="AN32" s="165"/>
      <c r="AO32" s="165"/>
      <c r="AU32" s="3"/>
      <c r="AV32" s="165"/>
      <c r="AW32" s="165"/>
      <c r="AX32" s="165"/>
      <c r="AY32" s="165"/>
      <c r="AZ32" s="165"/>
      <c r="BA32" s="165"/>
      <c r="BB32" s="165"/>
      <c r="BC32" s="165"/>
    </row>
    <row r="34" ht="13.5" customHeight="1">
      <c r="A34" s="91"/>
    </row>
    <row r="35" spans="4:61" ht="13.5" customHeight="1">
      <c r="D35" s="150" t="s">
        <v>201</v>
      </c>
      <c r="E35" s="151"/>
      <c r="F35" s="151"/>
      <c r="G35" s="151"/>
      <c r="H35" s="151"/>
      <c r="I35" s="151"/>
      <c r="J35" s="166"/>
      <c r="K35" s="150" t="s">
        <v>202</v>
      </c>
      <c r="L35" s="151"/>
      <c r="M35" s="151"/>
      <c r="N35" s="151"/>
      <c r="O35" s="151"/>
      <c r="P35" s="166"/>
      <c r="Q35" s="150" t="s">
        <v>203</v>
      </c>
      <c r="R35" s="151"/>
      <c r="S35" s="151"/>
      <c r="T35" s="151"/>
      <c r="U35" s="151"/>
      <c r="V35" s="151"/>
      <c r="W35" s="166"/>
      <c r="X35" s="150" t="s">
        <v>204</v>
      </c>
      <c r="Y35" s="151"/>
      <c r="Z35" s="151"/>
      <c r="AA35" s="151"/>
      <c r="AB35" s="151"/>
      <c r="AC35" s="151"/>
      <c r="AD35" s="166"/>
      <c r="AE35" s="88"/>
      <c r="AF35" s="13"/>
      <c r="AG35" s="13"/>
      <c r="AH35" s="89"/>
      <c r="AI35" s="150" t="s">
        <v>201</v>
      </c>
      <c r="AJ35" s="151"/>
      <c r="AK35" s="151"/>
      <c r="AL35" s="151"/>
      <c r="AM35" s="151"/>
      <c r="AN35" s="151"/>
      <c r="AO35" s="166"/>
      <c r="AP35" s="150" t="s">
        <v>202</v>
      </c>
      <c r="AQ35" s="151"/>
      <c r="AR35" s="151"/>
      <c r="AS35" s="151"/>
      <c r="AT35" s="151"/>
      <c r="AU35" s="166"/>
      <c r="AV35" s="150" t="s">
        <v>203</v>
      </c>
      <c r="AW35" s="151"/>
      <c r="AX35" s="151"/>
      <c r="AY35" s="151"/>
      <c r="AZ35" s="151"/>
      <c r="BA35" s="151"/>
      <c r="BB35" s="166"/>
      <c r="BC35" s="150" t="s">
        <v>204</v>
      </c>
      <c r="BD35" s="151"/>
      <c r="BE35" s="151"/>
      <c r="BF35" s="151"/>
      <c r="BG35" s="151"/>
      <c r="BH35" s="151"/>
      <c r="BI35" s="166"/>
    </row>
    <row r="36" spans="4:61" ht="13.5" customHeight="1">
      <c r="D36" s="164"/>
      <c r="E36" s="165"/>
      <c r="F36" s="165"/>
      <c r="G36" s="165"/>
      <c r="H36" s="165"/>
      <c r="I36" s="165"/>
      <c r="J36" s="180"/>
      <c r="K36" s="164" t="s">
        <v>205</v>
      </c>
      <c r="L36" s="165"/>
      <c r="M36" s="165"/>
      <c r="N36" s="165"/>
      <c r="O36" s="165"/>
      <c r="P36" s="180"/>
      <c r="Q36" s="164" t="s">
        <v>206</v>
      </c>
      <c r="R36" s="165"/>
      <c r="S36" s="165"/>
      <c r="T36" s="165"/>
      <c r="U36" s="165"/>
      <c r="V36" s="165"/>
      <c r="W36" s="180"/>
      <c r="X36" s="181" t="s">
        <v>207</v>
      </c>
      <c r="Y36" s="181"/>
      <c r="Z36" s="181"/>
      <c r="AA36" s="181"/>
      <c r="AB36" s="181"/>
      <c r="AC36" s="181"/>
      <c r="AD36" s="181"/>
      <c r="AE36" s="88"/>
      <c r="AF36" s="13"/>
      <c r="AG36" s="13"/>
      <c r="AH36" s="89"/>
      <c r="AI36" s="164"/>
      <c r="AJ36" s="165"/>
      <c r="AK36" s="165"/>
      <c r="AL36" s="165"/>
      <c r="AM36" s="165"/>
      <c r="AN36" s="165"/>
      <c r="AO36" s="180"/>
      <c r="AP36" s="164" t="s">
        <v>205</v>
      </c>
      <c r="AQ36" s="165"/>
      <c r="AR36" s="165"/>
      <c r="AS36" s="165"/>
      <c r="AT36" s="165"/>
      <c r="AU36" s="180"/>
      <c r="AV36" s="164" t="s">
        <v>206</v>
      </c>
      <c r="AW36" s="165"/>
      <c r="AX36" s="165"/>
      <c r="AY36" s="165"/>
      <c r="AZ36" s="165"/>
      <c r="BA36" s="165"/>
      <c r="BB36" s="180"/>
      <c r="BC36" s="181" t="s">
        <v>207</v>
      </c>
      <c r="BD36" s="181"/>
      <c r="BE36" s="181"/>
      <c r="BF36" s="181"/>
      <c r="BG36" s="181"/>
      <c r="BH36" s="181"/>
      <c r="BI36" s="181"/>
    </row>
    <row r="37" spans="4:61" ht="13.5" customHeight="1">
      <c r="D37" s="150" t="s">
        <v>19</v>
      </c>
      <c r="E37" s="151"/>
      <c r="F37" s="151"/>
      <c r="G37" s="151"/>
      <c r="H37" s="151"/>
      <c r="I37" s="151"/>
      <c r="J37" s="166"/>
      <c r="K37" s="168"/>
      <c r="L37" s="169"/>
      <c r="M37" s="169"/>
      <c r="N37" s="169"/>
      <c r="O37" s="169"/>
      <c r="P37" s="154" t="s">
        <v>5</v>
      </c>
      <c r="Q37" s="142">
        <f>IF($H$31="",0,VLOOKUP($H$31,A81:B89,2,1))</f>
        <v>168040</v>
      </c>
      <c r="R37" s="143"/>
      <c r="S37" s="143"/>
      <c r="T37" s="143"/>
      <c r="U37" s="143"/>
      <c r="V37" s="143"/>
      <c r="W37" s="144"/>
      <c r="X37" s="142">
        <f>K37*Q37</f>
        <v>0</v>
      </c>
      <c r="Y37" s="143"/>
      <c r="Z37" s="143"/>
      <c r="AA37" s="143"/>
      <c r="AB37" s="143"/>
      <c r="AC37" s="143"/>
      <c r="AD37" s="144"/>
      <c r="AE37" s="85"/>
      <c r="AF37" s="86"/>
      <c r="AG37" s="86"/>
      <c r="AH37" s="87"/>
      <c r="AI37" s="150" t="s">
        <v>19</v>
      </c>
      <c r="AJ37" s="151"/>
      <c r="AK37" s="151"/>
      <c r="AL37" s="151"/>
      <c r="AM37" s="151"/>
      <c r="AN37" s="151"/>
      <c r="AO37" s="166"/>
      <c r="AP37" s="150">
        <v>10</v>
      </c>
      <c r="AQ37" s="151"/>
      <c r="AR37" s="151"/>
      <c r="AS37" s="151"/>
      <c r="AT37" s="151"/>
      <c r="AU37" s="154" t="s">
        <v>5</v>
      </c>
      <c r="AV37" s="142">
        <f>IF($AM$31="",0,VLOOKUP($AM$31,A81:B89,2,1))</f>
        <v>168040</v>
      </c>
      <c r="AW37" s="143"/>
      <c r="AX37" s="143"/>
      <c r="AY37" s="143"/>
      <c r="AZ37" s="143"/>
      <c r="BA37" s="143"/>
      <c r="BB37" s="144"/>
      <c r="BC37" s="142">
        <f>AP37*AV37</f>
        <v>1680400</v>
      </c>
      <c r="BD37" s="143"/>
      <c r="BE37" s="143"/>
      <c r="BF37" s="143"/>
      <c r="BG37" s="143"/>
      <c r="BH37" s="143"/>
      <c r="BI37" s="144"/>
    </row>
    <row r="38" spans="4:61" ht="13.5" customHeight="1">
      <c r="D38" s="164"/>
      <c r="E38" s="165"/>
      <c r="F38" s="165"/>
      <c r="G38" s="165"/>
      <c r="H38" s="165"/>
      <c r="I38" s="165"/>
      <c r="J38" s="180"/>
      <c r="K38" s="178"/>
      <c r="L38" s="179"/>
      <c r="M38" s="179"/>
      <c r="N38" s="179"/>
      <c r="O38" s="179"/>
      <c r="P38" s="154"/>
      <c r="Q38" s="139"/>
      <c r="R38" s="140"/>
      <c r="S38" s="140"/>
      <c r="T38" s="140"/>
      <c r="U38" s="140"/>
      <c r="V38" s="140"/>
      <c r="W38" s="141"/>
      <c r="X38" s="139"/>
      <c r="Y38" s="140"/>
      <c r="Z38" s="140"/>
      <c r="AA38" s="140"/>
      <c r="AB38" s="140"/>
      <c r="AC38" s="140"/>
      <c r="AD38" s="141"/>
      <c r="AE38" s="85"/>
      <c r="AF38" s="86"/>
      <c r="AG38" s="86"/>
      <c r="AH38" s="87"/>
      <c r="AI38" s="164"/>
      <c r="AJ38" s="165"/>
      <c r="AK38" s="165"/>
      <c r="AL38" s="165"/>
      <c r="AM38" s="165"/>
      <c r="AN38" s="165"/>
      <c r="AO38" s="180"/>
      <c r="AP38" s="164"/>
      <c r="AQ38" s="165"/>
      <c r="AR38" s="165"/>
      <c r="AS38" s="165"/>
      <c r="AT38" s="165"/>
      <c r="AU38" s="154"/>
      <c r="AV38" s="139"/>
      <c r="AW38" s="140"/>
      <c r="AX38" s="140"/>
      <c r="AY38" s="140"/>
      <c r="AZ38" s="140"/>
      <c r="BA38" s="140"/>
      <c r="BB38" s="141"/>
      <c r="BC38" s="139"/>
      <c r="BD38" s="140"/>
      <c r="BE38" s="140"/>
      <c r="BF38" s="140"/>
      <c r="BG38" s="140"/>
      <c r="BH38" s="140"/>
      <c r="BI38" s="141"/>
    </row>
    <row r="39" spans="4:61" ht="13.5" customHeight="1">
      <c r="D39" s="150" t="s">
        <v>17</v>
      </c>
      <c r="E39" s="151"/>
      <c r="F39" s="151"/>
      <c r="G39" s="151"/>
      <c r="H39" s="151"/>
      <c r="I39" s="151"/>
      <c r="J39" s="166"/>
      <c r="K39" s="168"/>
      <c r="L39" s="169"/>
      <c r="M39" s="169"/>
      <c r="N39" s="169"/>
      <c r="O39" s="169"/>
      <c r="P39" s="154" t="s">
        <v>5</v>
      </c>
      <c r="Q39" s="142">
        <f>IF($H$31="",0,VLOOKUP($H$31,C81:D89,2,1))</f>
        <v>121080</v>
      </c>
      <c r="R39" s="143"/>
      <c r="S39" s="143"/>
      <c r="T39" s="143"/>
      <c r="U39" s="143"/>
      <c r="V39" s="143"/>
      <c r="W39" s="144"/>
      <c r="X39" s="142">
        <f>K39*Q39</f>
        <v>0</v>
      </c>
      <c r="Y39" s="143"/>
      <c r="Z39" s="143"/>
      <c r="AA39" s="143"/>
      <c r="AB39" s="143"/>
      <c r="AC39" s="143"/>
      <c r="AD39" s="144"/>
      <c r="AE39" s="85"/>
      <c r="AF39" s="86"/>
      <c r="AG39" s="86"/>
      <c r="AH39" s="87"/>
      <c r="AI39" s="150" t="s">
        <v>17</v>
      </c>
      <c r="AJ39" s="151"/>
      <c r="AK39" s="151"/>
      <c r="AL39" s="151"/>
      <c r="AM39" s="151"/>
      <c r="AN39" s="151"/>
      <c r="AO39" s="166"/>
      <c r="AP39" s="150">
        <v>5</v>
      </c>
      <c r="AQ39" s="151"/>
      <c r="AR39" s="151"/>
      <c r="AS39" s="151"/>
      <c r="AT39" s="151"/>
      <c r="AU39" s="154" t="s">
        <v>5</v>
      </c>
      <c r="AV39" s="142">
        <f>IF($AM$31="",0,VLOOKUP($AM$31,C81:D89,2,1))</f>
        <v>121080</v>
      </c>
      <c r="AW39" s="143"/>
      <c r="AX39" s="143"/>
      <c r="AY39" s="143"/>
      <c r="AZ39" s="143"/>
      <c r="BA39" s="143"/>
      <c r="BB39" s="144"/>
      <c r="BC39" s="142">
        <f>AP39*AV39</f>
        <v>605400</v>
      </c>
      <c r="BD39" s="143"/>
      <c r="BE39" s="143"/>
      <c r="BF39" s="143"/>
      <c r="BG39" s="143"/>
      <c r="BH39" s="143"/>
      <c r="BI39" s="144"/>
    </row>
    <row r="40" spans="4:61" ht="13.5" customHeight="1">
      <c r="D40" s="164"/>
      <c r="E40" s="165"/>
      <c r="F40" s="165"/>
      <c r="G40" s="165"/>
      <c r="H40" s="165"/>
      <c r="I40" s="165"/>
      <c r="J40" s="180"/>
      <c r="K40" s="178"/>
      <c r="L40" s="179"/>
      <c r="M40" s="179"/>
      <c r="N40" s="179"/>
      <c r="O40" s="179"/>
      <c r="P40" s="154"/>
      <c r="Q40" s="139"/>
      <c r="R40" s="140"/>
      <c r="S40" s="140"/>
      <c r="T40" s="140"/>
      <c r="U40" s="140"/>
      <c r="V40" s="140"/>
      <c r="W40" s="141"/>
      <c r="X40" s="139"/>
      <c r="Y40" s="140"/>
      <c r="Z40" s="140"/>
      <c r="AA40" s="140"/>
      <c r="AB40" s="140"/>
      <c r="AC40" s="140"/>
      <c r="AD40" s="141"/>
      <c r="AE40" s="85"/>
      <c r="AF40" s="86"/>
      <c r="AG40" s="86"/>
      <c r="AH40" s="87"/>
      <c r="AI40" s="164"/>
      <c r="AJ40" s="165"/>
      <c r="AK40" s="165"/>
      <c r="AL40" s="165"/>
      <c r="AM40" s="165"/>
      <c r="AN40" s="165"/>
      <c r="AO40" s="180"/>
      <c r="AP40" s="164"/>
      <c r="AQ40" s="165"/>
      <c r="AR40" s="165"/>
      <c r="AS40" s="165"/>
      <c r="AT40" s="165"/>
      <c r="AU40" s="154"/>
      <c r="AV40" s="139"/>
      <c r="AW40" s="140"/>
      <c r="AX40" s="140"/>
      <c r="AY40" s="140"/>
      <c r="AZ40" s="140"/>
      <c r="BA40" s="140"/>
      <c r="BB40" s="141"/>
      <c r="BC40" s="139"/>
      <c r="BD40" s="140"/>
      <c r="BE40" s="140"/>
      <c r="BF40" s="140"/>
      <c r="BG40" s="140"/>
      <c r="BH40" s="140"/>
      <c r="BI40" s="141"/>
    </row>
    <row r="41" spans="4:61" ht="13.5" customHeight="1">
      <c r="D41" s="150" t="s">
        <v>20</v>
      </c>
      <c r="E41" s="151"/>
      <c r="F41" s="151"/>
      <c r="G41" s="151"/>
      <c r="H41" s="151"/>
      <c r="I41" s="151"/>
      <c r="J41" s="166"/>
      <c r="K41" s="168"/>
      <c r="L41" s="169"/>
      <c r="M41" s="169"/>
      <c r="N41" s="169"/>
      <c r="O41" s="169"/>
      <c r="P41" s="154" t="s">
        <v>5</v>
      </c>
      <c r="Q41" s="142">
        <f>IF($H$31="",0,VLOOKUP($H$31,E81:F89,2,1))</f>
        <v>84780</v>
      </c>
      <c r="R41" s="143"/>
      <c r="S41" s="143"/>
      <c r="T41" s="143"/>
      <c r="U41" s="143"/>
      <c r="V41" s="143"/>
      <c r="W41" s="144"/>
      <c r="X41" s="142">
        <f>K41*Q41</f>
        <v>0</v>
      </c>
      <c r="Y41" s="143"/>
      <c r="Z41" s="143"/>
      <c r="AA41" s="143"/>
      <c r="AB41" s="143"/>
      <c r="AC41" s="143"/>
      <c r="AD41" s="144"/>
      <c r="AE41" s="85"/>
      <c r="AF41" s="86"/>
      <c r="AG41" s="86"/>
      <c r="AH41" s="87"/>
      <c r="AI41" s="150" t="s">
        <v>20</v>
      </c>
      <c r="AJ41" s="151"/>
      <c r="AK41" s="151"/>
      <c r="AL41" s="151"/>
      <c r="AM41" s="151"/>
      <c r="AN41" s="151"/>
      <c r="AO41" s="166"/>
      <c r="AP41" s="150">
        <v>5</v>
      </c>
      <c r="AQ41" s="151"/>
      <c r="AR41" s="151"/>
      <c r="AS41" s="151"/>
      <c r="AT41" s="151"/>
      <c r="AU41" s="154" t="s">
        <v>5</v>
      </c>
      <c r="AV41" s="142">
        <f>IF($AM$31="",0,VLOOKUP($AM$31,E81:F89,2,1))</f>
        <v>84780</v>
      </c>
      <c r="AW41" s="143"/>
      <c r="AX41" s="143"/>
      <c r="AY41" s="143"/>
      <c r="AZ41" s="143"/>
      <c r="BA41" s="143"/>
      <c r="BB41" s="144"/>
      <c r="BC41" s="142">
        <f>AP41*AV41</f>
        <v>423900</v>
      </c>
      <c r="BD41" s="143"/>
      <c r="BE41" s="143"/>
      <c r="BF41" s="143"/>
      <c r="BG41" s="143"/>
      <c r="BH41" s="143"/>
      <c r="BI41" s="144"/>
    </row>
    <row r="42" spans="4:61" ht="13.5" customHeight="1">
      <c r="D42" s="164"/>
      <c r="E42" s="165"/>
      <c r="F42" s="165"/>
      <c r="G42" s="165"/>
      <c r="H42" s="165"/>
      <c r="I42" s="165"/>
      <c r="J42" s="180"/>
      <c r="K42" s="178"/>
      <c r="L42" s="179"/>
      <c r="M42" s="179"/>
      <c r="N42" s="179"/>
      <c r="O42" s="179"/>
      <c r="P42" s="154"/>
      <c r="Q42" s="139"/>
      <c r="R42" s="140"/>
      <c r="S42" s="140"/>
      <c r="T42" s="140"/>
      <c r="U42" s="140"/>
      <c r="V42" s="140"/>
      <c r="W42" s="141"/>
      <c r="X42" s="139"/>
      <c r="Y42" s="140"/>
      <c r="Z42" s="140"/>
      <c r="AA42" s="140"/>
      <c r="AB42" s="140"/>
      <c r="AC42" s="140"/>
      <c r="AD42" s="141"/>
      <c r="AE42" s="85"/>
      <c r="AF42" s="86"/>
      <c r="AG42" s="86"/>
      <c r="AH42" s="87"/>
      <c r="AI42" s="164"/>
      <c r="AJ42" s="165"/>
      <c r="AK42" s="165"/>
      <c r="AL42" s="165"/>
      <c r="AM42" s="165"/>
      <c r="AN42" s="165"/>
      <c r="AO42" s="180"/>
      <c r="AP42" s="164"/>
      <c r="AQ42" s="165"/>
      <c r="AR42" s="165"/>
      <c r="AS42" s="165"/>
      <c r="AT42" s="165"/>
      <c r="AU42" s="154"/>
      <c r="AV42" s="139"/>
      <c r="AW42" s="140"/>
      <c r="AX42" s="140"/>
      <c r="AY42" s="140"/>
      <c r="AZ42" s="140"/>
      <c r="BA42" s="140"/>
      <c r="BB42" s="141"/>
      <c r="BC42" s="139"/>
      <c r="BD42" s="140"/>
      <c r="BE42" s="140"/>
      <c r="BF42" s="140"/>
      <c r="BG42" s="140"/>
      <c r="BH42" s="140"/>
      <c r="BI42" s="141"/>
    </row>
    <row r="43" spans="4:61" ht="13.5" customHeight="1">
      <c r="D43" s="150" t="s">
        <v>18</v>
      </c>
      <c r="E43" s="151"/>
      <c r="F43" s="151"/>
      <c r="G43" s="151"/>
      <c r="H43" s="151"/>
      <c r="I43" s="151"/>
      <c r="J43" s="166"/>
      <c r="K43" s="168"/>
      <c r="L43" s="169"/>
      <c r="M43" s="169"/>
      <c r="N43" s="169"/>
      <c r="O43" s="169"/>
      <c r="P43" s="154" t="s">
        <v>5</v>
      </c>
      <c r="Q43" s="142">
        <f>IF($H$31="",0,VLOOKUP($H$31,G81:H89,2,1))</f>
        <v>80250</v>
      </c>
      <c r="R43" s="143"/>
      <c r="S43" s="143"/>
      <c r="T43" s="143"/>
      <c r="U43" s="143"/>
      <c r="V43" s="143"/>
      <c r="W43" s="144"/>
      <c r="X43" s="142">
        <f>K43*Q43</f>
        <v>0</v>
      </c>
      <c r="Y43" s="143"/>
      <c r="Z43" s="143"/>
      <c r="AA43" s="143"/>
      <c r="AB43" s="143"/>
      <c r="AC43" s="143"/>
      <c r="AD43" s="144"/>
      <c r="AE43" s="85"/>
      <c r="AF43" s="86"/>
      <c r="AG43" s="86"/>
      <c r="AH43" s="87"/>
      <c r="AI43" s="150" t="s">
        <v>18</v>
      </c>
      <c r="AJ43" s="151"/>
      <c r="AK43" s="151"/>
      <c r="AL43" s="151"/>
      <c r="AM43" s="151"/>
      <c r="AN43" s="151"/>
      <c r="AO43" s="166"/>
      <c r="AP43" s="150">
        <v>5</v>
      </c>
      <c r="AQ43" s="151"/>
      <c r="AR43" s="151"/>
      <c r="AS43" s="151"/>
      <c r="AT43" s="151"/>
      <c r="AU43" s="154" t="s">
        <v>5</v>
      </c>
      <c r="AV43" s="142">
        <f>IF($AM$31="",0,VLOOKUP($AM$31,G81:H89,2,1))</f>
        <v>80250</v>
      </c>
      <c r="AW43" s="143"/>
      <c r="AX43" s="143"/>
      <c r="AY43" s="143"/>
      <c r="AZ43" s="143"/>
      <c r="BA43" s="143"/>
      <c r="BB43" s="144"/>
      <c r="BC43" s="142">
        <f>AP43*AV43</f>
        <v>401250</v>
      </c>
      <c r="BD43" s="143"/>
      <c r="BE43" s="143"/>
      <c r="BF43" s="143"/>
      <c r="BG43" s="143"/>
      <c r="BH43" s="143"/>
      <c r="BI43" s="144"/>
    </row>
    <row r="44" spans="4:61" ht="13.5" customHeight="1">
      <c r="D44" s="164"/>
      <c r="E44" s="165"/>
      <c r="F44" s="165"/>
      <c r="G44" s="165"/>
      <c r="H44" s="165"/>
      <c r="I44" s="165"/>
      <c r="J44" s="180"/>
      <c r="K44" s="178"/>
      <c r="L44" s="179"/>
      <c r="M44" s="179"/>
      <c r="N44" s="179"/>
      <c r="O44" s="179"/>
      <c r="P44" s="155"/>
      <c r="Q44" s="139"/>
      <c r="R44" s="140"/>
      <c r="S44" s="140"/>
      <c r="T44" s="140"/>
      <c r="U44" s="140"/>
      <c r="V44" s="140"/>
      <c r="W44" s="141"/>
      <c r="X44" s="139"/>
      <c r="Y44" s="140"/>
      <c r="Z44" s="140"/>
      <c r="AA44" s="140"/>
      <c r="AB44" s="140"/>
      <c r="AC44" s="140"/>
      <c r="AD44" s="141"/>
      <c r="AE44" s="85"/>
      <c r="AF44" s="86"/>
      <c r="AG44" s="86"/>
      <c r="AH44" s="87"/>
      <c r="AI44" s="164"/>
      <c r="AJ44" s="165"/>
      <c r="AK44" s="165"/>
      <c r="AL44" s="165"/>
      <c r="AM44" s="165"/>
      <c r="AN44" s="165"/>
      <c r="AO44" s="180"/>
      <c r="AP44" s="164"/>
      <c r="AQ44" s="165"/>
      <c r="AR44" s="165"/>
      <c r="AS44" s="165"/>
      <c r="AT44" s="165"/>
      <c r="AU44" s="155"/>
      <c r="AV44" s="139"/>
      <c r="AW44" s="140"/>
      <c r="AX44" s="140"/>
      <c r="AY44" s="140"/>
      <c r="AZ44" s="140"/>
      <c r="BA44" s="140"/>
      <c r="BB44" s="141"/>
      <c r="BC44" s="139"/>
      <c r="BD44" s="140"/>
      <c r="BE44" s="140"/>
      <c r="BF44" s="140"/>
      <c r="BG44" s="140"/>
      <c r="BH44" s="140"/>
      <c r="BI44" s="141"/>
    </row>
    <row r="45" spans="4:61" ht="13.5" customHeight="1">
      <c r="D45" s="150" t="s">
        <v>208</v>
      </c>
      <c r="E45" s="151"/>
      <c r="F45" s="151"/>
      <c r="G45" s="151"/>
      <c r="H45" s="151"/>
      <c r="I45" s="151"/>
      <c r="J45" s="166"/>
      <c r="K45" s="150">
        <f>SUM(K37:O44)</f>
        <v>0</v>
      </c>
      <c r="L45" s="151"/>
      <c r="M45" s="151"/>
      <c r="N45" s="151"/>
      <c r="O45" s="151"/>
      <c r="P45" s="154" t="s">
        <v>5</v>
      </c>
      <c r="Q45" s="142">
        <f>IF(H31="",0,100)</f>
        <v>100</v>
      </c>
      <c r="R45" s="143"/>
      <c r="S45" s="143"/>
      <c r="T45" s="143"/>
      <c r="U45" s="143"/>
      <c r="V45" s="143"/>
      <c r="W45" s="144"/>
      <c r="X45" s="142">
        <f>K45*Q45</f>
        <v>0</v>
      </c>
      <c r="Y45" s="143"/>
      <c r="Z45" s="143"/>
      <c r="AA45" s="143"/>
      <c r="AB45" s="143"/>
      <c r="AC45" s="143"/>
      <c r="AD45" s="144"/>
      <c r="AE45" s="85"/>
      <c r="AF45" s="86"/>
      <c r="AG45" s="86"/>
      <c r="AH45" s="87"/>
      <c r="AI45" s="150" t="s">
        <v>208</v>
      </c>
      <c r="AJ45" s="151"/>
      <c r="AK45" s="151"/>
      <c r="AL45" s="151"/>
      <c r="AM45" s="151"/>
      <c r="AN45" s="151"/>
      <c r="AO45" s="166"/>
      <c r="AP45" s="150">
        <f>SUM(AP37:AT44)</f>
        <v>25</v>
      </c>
      <c r="AQ45" s="151"/>
      <c r="AR45" s="151"/>
      <c r="AS45" s="151"/>
      <c r="AT45" s="151"/>
      <c r="AU45" s="154" t="s">
        <v>5</v>
      </c>
      <c r="AV45" s="142">
        <f>IF(AM31="",0,100)</f>
        <v>100</v>
      </c>
      <c r="AW45" s="143"/>
      <c r="AX45" s="143"/>
      <c r="AY45" s="143"/>
      <c r="AZ45" s="143"/>
      <c r="BA45" s="143"/>
      <c r="BB45" s="144"/>
      <c r="BC45" s="142">
        <f>AP45*AV45</f>
        <v>2500</v>
      </c>
      <c r="BD45" s="143"/>
      <c r="BE45" s="143"/>
      <c r="BF45" s="143"/>
      <c r="BG45" s="143"/>
      <c r="BH45" s="143"/>
      <c r="BI45" s="144"/>
    </row>
    <row r="46" spans="4:61" ht="13.5" customHeight="1">
      <c r="D46" s="164"/>
      <c r="E46" s="165"/>
      <c r="F46" s="165"/>
      <c r="G46" s="165"/>
      <c r="H46" s="165"/>
      <c r="I46" s="165"/>
      <c r="J46" s="180"/>
      <c r="K46" s="164"/>
      <c r="L46" s="165"/>
      <c r="M46" s="165"/>
      <c r="N46" s="165"/>
      <c r="O46" s="165"/>
      <c r="P46" s="155"/>
      <c r="Q46" s="139"/>
      <c r="R46" s="140"/>
      <c r="S46" s="140"/>
      <c r="T46" s="140"/>
      <c r="U46" s="140"/>
      <c r="V46" s="140"/>
      <c r="W46" s="141"/>
      <c r="X46" s="139"/>
      <c r="Y46" s="140"/>
      <c r="Z46" s="140"/>
      <c r="AA46" s="140"/>
      <c r="AB46" s="140"/>
      <c r="AC46" s="140"/>
      <c r="AD46" s="141"/>
      <c r="AE46" s="85"/>
      <c r="AF46" s="86"/>
      <c r="AG46" s="86"/>
      <c r="AH46" s="87"/>
      <c r="AI46" s="164"/>
      <c r="AJ46" s="165"/>
      <c r="AK46" s="165"/>
      <c r="AL46" s="165"/>
      <c r="AM46" s="165"/>
      <c r="AN46" s="165"/>
      <c r="AO46" s="180"/>
      <c r="AP46" s="164"/>
      <c r="AQ46" s="165"/>
      <c r="AR46" s="165"/>
      <c r="AS46" s="165"/>
      <c r="AT46" s="165"/>
      <c r="AU46" s="155"/>
      <c r="AV46" s="139"/>
      <c r="AW46" s="140"/>
      <c r="AX46" s="140"/>
      <c r="AY46" s="140"/>
      <c r="AZ46" s="140"/>
      <c r="BA46" s="140"/>
      <c r="BB46" s="141"/>
      <c r="BC46" s="139"/>
      <c r="BD46" s="140"/>
      <c r="BE46" s="140"/>
      <c r="BF46" s="140"/>
      <c r="BG46" s="140"/>
      <c r="BH46" s="140"/>
      <c r="BI46" s="141"/>
    </row>
    <row r="47" spans="4:61" ht="13.5" customHeight="1">
      <c r="D47" s="172" t="s">
        <v>209</v>
      </c>
      <c r="E47" s="173"/>
      <c r="F47" s="173"/>
      <c r="G47" s="173"/>
      <c r="H47" s="173"/>
      <c r="I47" s="173"/>
      <c r="J47" s="174"/>
      <c r="K47" s="150">
        <f>K41</f>
        <v>0</v>
      </c>
      <c r="L47" s="151"/>
      <c r="M47" s="151"/>
      <c r="N47" s="151"/>
      <c r="O47" s="151"/>
      <c r="P47" s="154" t="s">
        <v>5</v>
      </c>
      <c r="Q47" s="142">
        <f>IF(H31="",0,3940)</f>
        <v>3940</v>
      </c>
      <c r="R47" s="143"/>
      <c r="S47" s="143"/>
      <c r="T47" s="143"/>
      <c r="U47" s="143"/>
      <c r="V47" s="143"/>
      <c r="W47" s="144"/>
      <c r="X47" s="142">
        <f>K47*Q47</f>
        <v>0</v>
      </c>
      <c r="Y47" s="143"/>
      <c r="Z47" s="143"/>
      <c r="AA47" s="143"/>
      <c r="AB47" s="143"/>
      <c r="AC47" s="143"/>
      <c r="AD47" s="144"/>
      <c r="AE47" s="85"/>
      <c r="AF47" s="86"/>
      <c r="AG47" s="86"/>
      <c r="AH47" s="87"/>
      <c r="AI47" s="172" t="s">
        <v>209</v>
      </c>
      <c r="AJ47" s="173"/>
      <c r="AK47" s="173"/>
      <c r="AL47" s="173"/>
      <c r="AM47" s="173"/>
      <c r="AN47" s="173"/>
      <c r="AO47" s="174"/>
      <c r="AP47" s="150">
        <f>AP41</f>
        <v>5</v>
      </c>
      <c r="AQ47" s="151"/>
      <c r="AR47" s="151"/>
      <c r="AS47" s="151"/>
      <c r="AT47" s="151"/>
      <c r="AU47" s="154" t="s">
        <v>5</v>
      </c>
      <c r="AV47" s="142">
        <f>IF(AM31="",0,3940)</f>
        <v>3940</v>
      </c>
      <c r="AW47" s="143"/>
      <c r="AX47" s="143"/>
      <c r="AY47" s="143"/>
      <c r="AZ47" s="143"/>
      <c r="BA47" s="143"/>
      <c r="BB47" s="144"/>
      <c r="BC47" s="142">
        <f>AP47*AV47</f>
        <v>19700</v>
      </c>
      <c r="BD47" s="143"/>
      <c r="BE47" s="143"/>
      <c r="BF47" s="143"/>
      <c r="BG47" s="143"/>
      <c r="BH47" s="143"/>
      <c r="BI47" s="144"/>
    </row>
    <row r="48" spans="4:61" ht="13.5" customHeight="1">
      <c r="D48" s="175"/>
      <c r="E48" s="176"/>
      <c r="F48" s="176"/>
      <c r="G48" s="176"/>
      <c r="H48" s="176"/>
      <c r="I48" s="176"/>
      <c r="J48" s="177"/>
      <c r="K48" s="164"/>
      <c r="L48" s="165"/>
      <c r="M48" s="165"/>
      <c r="N48" s="165"/>
      <c r="O48" s="165"/>
      <c r="P48" s="154"/>
      <c r="Q48" s="139"/>
      <c r="R48" s="140"/>
      <c r="S48" s="140"/>
      <c r="T48" s="140"/>
      <c r="U48" s="140"/>
      <c r="V48" s="140"/>
      <c r="W48" s="141"/>
      <c r="X48" s="139"/>
      <c r="Y48" s="140"/>
      <c r="Z48" s="140"/>
      <c r="AA48" s="140"/>
      <c r="AB48" s="140"/>
      <c r="AC48" s="140"/>
      <c r="AD48" s="141"/>
      <c r="AE48" s="85"/>
      <c r="AF48" s="86"/>
      <c r="AG48" s="86"/>
      <c r="AH48" s="87"/>
      <c r="AI48" s="175"/>
      <c r="AJ48" s="176"/>
      <c r="AK48" s="176"/>
      <c r="AL48" s="176"/>
      <c r="AM48" s="176"/>
      <c r="AN48" s="176"/>
      <c r="AO48" s="177"/>
      <c r="AP48" s="164"/>
      <c r="AQ48" s="165"/>
      <c r="AR48" s="165"/>
      <c r="AS48" s="165"/>
      <c r="AT48" s="165"/>
      <c r="AU48" s="154"/>
      <c r="AV48" s="139"/>
      <c r="AW48" s="140"/>
      <c r="AX48" s="140"/>
      <c r="AY48" s="140"/>
      <c r="AZ48" s="140"/>
      <c r="BA48" s="140"/>
      <c r="BB48" s="141"/>
      <c r="BC48" s="139"/>
      <c r="BD48" s="140"/>
      <c r="BE48" s="140"/>
      <c r="BF48" s="140"/>
      <c r="BG48" s="140"/>
      <c r="BH48" s="140"/>
      <c r="BI48" s="141"/>
    </row>
    <row r="49" spans="4:61" ht="13.5" customHeight="1">
      <c r="D49" s="172" t="s">
        <v>210</v>
      </c>
      <c r="E49" s="173"/>
      <c r="F49" s="173"/>
      <c r="G49" s="173"/>
      <c r="H49" s="173"/>
      <c r="I49" s="173"/>
      <c r="J49" s="174"/>
      <c r="K49" s="168"/>
      <c r="L49" s="169"/>
      <c r="M49" s="169"/>
      <c r="N49" s="169"/>
      <c r="O49" s="169"/>
      <c r="P49" s="154" t="s">
        <v>5</v>
      </c>
      <c r="Q49" s="142">
        <f>IF($H$31="",0,VLOOKUP($H$31,A92:B100,2,1))</f>
        <v>4350</v>
      </c>
      <c r="R49" s="143"/>
      <c r="S49" s="143"/>
      <c r="T49" s="143"/>
      <c r="U49" s="143"/>
      <c r="V49" s="143"/>
      <c r="W49" s="144"/>
      <c r="X49" s="142">
        <f>K49*Q49</f>
        <v>0</v>
      </c>
      <c r="Y49" s="143"/>
      <c r="Z49" s="143"/>
      <c r="AA49" s="143"/>
      <c r="AB49" s="143"/>
      <c r="AC49" s="143"/>
      <c r="AD49" s="144"/>
      <c r="AE49" s="85"/>
      <c r="AF49" s="86"/>
      <c r="AG49" s="86"/>
      <c r="AH49" s="87"/>
      <c r="AI49" s="172" t="s">
        <v>210</v>
      </c>
      <c r="AJ49" s="173"/>
      <c r="AK49" s="173"/>
      <c r="AL49" s="173"/>
      <c r="AM49" s="173"/>
      <c r="AN49" s="173"/>
      <c r="AO49" s="174"/>
      <c r="AP49" s="150"/>
      <c r="AQ49" s="151"/>
      <c r="AR49" s="151"/>
      <c r="AS49" s="151"/>
      <c r="AT49" s="151"/>
      <c r="AU49" s="154" t="s">
        <v>5</v>
      </c>
      <c r="AV49" s="142">
        <f>IF($AM$31="",0,VLOOKUP($AM$31,A92:B100,2,1))</f>
        <v>4350</v>
      </c>
      <c r="AW49" s="143"/>
      <c r="AX49" s="143"/>
      <c r="AY49" s="143"/>
      <c r="AZ49" s="143"/>
      <c r="BA49" s="143"/>
      <c r="BB49" s="144"/>
      <c r="BC49" s="142">
        <f>AP49*AV49</f>
        <v>0</v>
      </c>
      <c r="BD49" s="143"/>
      <c r="BE49" s="143"/>
      <c r="BF49" s="143"/>
      <c r="BG49" s="143"/>
      <c r="BH49" s="143"/>
      <c r="BI49" s="144"/>
    </row>
    <row r="50" spans="4:61" ht="13.5" customHeight="1">
      <c r="D50" s="175"/>
      <c r="E50" s="176"/>
      <c r="F50" s="176"/>
      <c r="G50" s="176"/>
      <c r="H50" s="176"/>
      <c r="I50" s="176"/>
      <c r="J50" s="177"/>
      <c r="K50" s="178"/>
      <c r="L50" s="179"/>
      <c r="M50" s="179"/>
      <c r="N50" s="179"/>
      <c r="O50" s="179"/>
      <c r="P50" s="154"/>
      <c r="Q50" s="139"/>
      <c r="R50" s="140"/>
      <c r="S50" s="140"/>
      <c r="T50" s="140"/>
      <c r="U50" s="140"/>
      <c r="V50" s="140"/>
      <c r="W50" s="141"/>
      <c r="X50" s="139"/>
      <c r="Y50" s="140"/>
      <c r="Z50" s="140"/>
      <c r="AA50" s="140"/>
      <c r="AB50" s="140"/>
      <c r="AC50" s="140"/>
      <c r="AD50" s="141"/>
      <c r="AE50" s="85"/>
      <c r="AF50" s="86"/>
      <c r="AG50" s="86"/>
      <c r="AH50" s="87"/>
      <c r="AI50" s="175"/>
      <c r="AJ50" s="176"/>
      <c r="AK50" s="176"/>
      <c r="AL50" s="176"/>
      <c r="AM50" s="176"/>
      <c r="AN50" s="176"/>
      <c r="AO50" s="177"/>
      <c r="AP50" s="164"/>
      <c r="AQ50" s="165"/>
      <c r="AR50" s="165"/>
      <c r="AS50" s="165"/>
      <c r="AT50" s="165"/>
      <c r="AU50" s="154"/>
      <c r="AV50" s="139"/>
      <c r="AW50" s="140"/>
      <c r="AX50" s="140"/>
      <c r="AY50" s="140"/>
      <c r="AZ50" s="140"/>
      <c r="BA50" s="140"/>
      <c r="BB50" s="141"/>
      <c r="BC50" s="139"/>
      <c r="BD50" s="140"/>
      <c r="BE50" s="140"/>
      <c r="BF50" s="140"/>
      <c r="BG50" s="140"/>
      <c r="BH50" s="140"/>
      <c r="BI50" s="141"/>
    </row>
    <row r="51" spans="4:61" ht="13.5" customHeight="1">
      <c r="D51" s="150" t="s">
        <v>211</v>
      </c>
      <c r="E51" s="151"/>
      <c r="F51" s="151"/>
      <c r="G51" s="151"/>
      <c r="H51" s="151"/>
      <c r="I51" s="151"/>
      <c r="J51" s="166"/>
      <c r="K51" s="168"/>
      <c r="L51" s="169"/>
      <c r="M51" s="169"/>
      <c r="N51" s="169"/>
      <c r="O51" s="169"/>
      <c r="P51" s="154" t="s">
        <v>5</v>
      </c>
      <c r="Q51" s="142">
        <f>IF($H$31="",0,VLOOKUP($H$31,A103:B111,2,1))</f>
        <v>8800</v>
      </c>
      <c r="R51" s="143"/>
      <c r="S51" s="143"/>
      <c r="T51" s="143"/>
      <c r="U51" s="143"/>
      <c r="V51" s="143"/>
      <c r="W51" s="144"/>
      <c r="X51" s="142">
        <f>K51*Q51</f>
        <v>0</v>
      </c>
      <c r="Y51" s="143"/>
      <c r="Z51" s="143"/>
      <c r="AA51" s="143"/>
      <c r="AB51" s="143"/>
      <c r="AC51" s="143"/>
      <c r="AD51" s="144"/>
      <c r="AE51" s="85"/>
      <c r="AF51" s="86"/>
      <c r="AG51" s="86"/>
      <c r="AH51" s="87"/>
      <c r="AI51" s="150" t="s">
        <v>211</v>
      </c>
      <c r="AJ51" s="151"/>
      <c r="AK51" s="151"/>
      <c r="AL51" s="151"/>
      <c r="AM51" s="151"/>
      <c r="AN51" s="151"/>
      <c r="AO51" s="166"/>
      <c r="AP51" s="150">
        <v>25</v>
      </c>
      <c r="AQ51" s="151"/>
      <c r="AR51" s="151"/>
      <c r="AS51" s="151"/>
      <c r="AT51" s="151"/>
      <c r="AU51" s="154" t="s">
        <v>5</v>
      </c>
      <c r="AV51" s="142">
        <f>IF($AM$31="",0,VLOOKUP($AM$31,A103:B111,2,1))</f>
        <v>8800</v>
      </c>
      <c r="AW51" s="143"/>
      <c r="AX51" s="143"/>
      <c r="AY51" s="143"/>
      <c r="AZ51" s="143"/>
      <c r="BA51" s="143"/>
      <c r="BB51" s="144"/>
      <c r="BC51" s="142">
        <f>AP51*AV51</f>
        <v>220000</v>
      </c>
      <c r="BD51" s="143"/>
      <c r="BE51" s="143"/>
      <c r="BF51" s="143"/>
      <c r="BG51" s="143"/>
      <c r="BH51" s="143"/>
      <c r="BI51" s="144"/>
    </row>
    <row r="52" spans="4:61" ht="13.5" customHeight="1" thickBot="1">
      <c r="D52" s="152"/>
      <c r="E52" s="153"/>
      <c r="F52" s="153"/>
      <c r="G52" s="153"/>
      <c r="H52" s="153"/>
      <c r="I52" s="153"/>
      <c r="J52" s="167"/>
      <c r="K52" s="170"/>
      <c r="L52" s="171"/>
      <c r="M52" s="171"/>
      <c r="N52" s="171"/>
      <c r="O52" s="171"/>
      <c r="P52" s="155"/>
      <c r="Q52" s="120"/>
      <c r="R52" s="121"/>
      <c r="S52" s="121"/>
      <c r="T52" s="121"/>
      <c r="U52" s="121"/>
      <c r="V52" s="121"/>
      <c r="W52" s="122"/>
      <c r="X52" s="120"/>
      <c r="Y52" s="121"/>
      <c r="Z52" s="121"/>
      <c r="AA52" s="121"/>
      <c r="AB52" s="121"/>
      <c r="AC52" s="121"/>
      <c r="AD52" s="122"/>
      <c r="AE52" s="85"/>
      <c r="AF52" s="86"/>
      <c r="AG52" s="86"/>
      <c r="AH52" s="87"/>
      <c r="AI52" s="152"/>
      <c r="AJ52" s="153"/>
      <c r="AK52" s="153"/>
      <c r="AL52" s="153"/>
      <c r="AM52" s="153"/>
      <c r="AN52" s="153"/>
      <c r="AO52" s="167"/>
      <c r="AP52" s="152"/>
      <c r="AQ52" s="153"/>
      <c r="AR52" s="153"/>
      <c r="AS52" s="153"/>
      <c r="AT52" s="153"/>
      <c r="AU52" s="155"/>
      <c r="AV52" s="120"/>
      <c r="AW52" s="121"/>
      <c r="AX52" s="121"/>
      <c r="AY52" s="121"/>
      <c r="AZ52" s="121"/>
      <c r="BA52" s="121"/>
      <c r="BB52" s="122"/>
      <c r="BC52" s="120"/>
      <c r="BD52" s="121"/>
      <c r="BE52" s="121"/>
      <c r="BF52" s="121"/>
      <c r="BG52" s="121"/>
      <c r="BH52" s="121"/>
      <c r="BI52" s="122"/>
    </row>
    <row r="53" spans="4:61" ht="13.5" customHeight="1" thickTop="1">
      <c r="D53" s="123" t="s">
        <v>227</v>
      </c>
      <c r="E53" s="156"/>
      <c r="F53" s="156"/>
      <c r="G53" s="156"/>
      <c r="H53" s="156"/>
      <c r="I53" s="156"/>
      <c r="J53" s="157"/>
      <c r="K53" s="105" t="s">
        <v>228</v>
      </c>
      <c r="L53" s="106"/>
      <c r="M53" s="107"/>
      <c r="N53" s="202"/>
      <c r="O53" s="202"/>
      <c r="P53" s="137" t="s">
        <v>5</v>
      </c>
      <c r="Q53" s="203">
        <f>IF($H$31="",0,24450)</f>
        <v>24450</v>
      </c>
      <c r="R53" s="204"/>
      <c r="S53" s="204"/>
      <c r="T53" s="204"/>
      <c r="U53" s="204"/>
      <c r="V53" s="204"/>
      <c r="W53" s="205"/>
      <c r="X53" s="203">
        <f>N53*Q53</f>
        <v>0</v>
      </c>
      <c r="Y53" s="204"/>
      <c r="Z53" s="204"/>
      <c r="AA53" s="204"/>
      <c r="AB53" s="204"/>
      <c r="AC53" s="204"/>
      <c r="AD53" s="205"/>
      <c r="AE53" s="85"/>
      <c r="AF53" s="86"/>
      <c r="AG53" s="86"/>
      <c r="AH53" s="87"/>
      <c r="AI53" s="206" t="s">
        <v>227</v>
      </c>
      <c r="AJ53" s="207"/>
      <c r="AK53" s="207"/>
      <c r="AL53" s="207"/>
      <c r="AM53" s="207"/>
      <c r="AN53" s="207"/>
      <c r="AO53" s="208"/>
      <c r="AP53" s="215" t="s">
        <v>228</v>
      </c>
      <c r="AQ53" s="216"/>
      <c r="AR53" s="217"/>
      <c r="AS53" s="216">
        <v>3</v>
      </c>
      <c r="AT53" s="216"/>
      <c r="AU53" s="222" t="s">
        <v>5</v>
      </c>
      <c r="AV53" s="203">
        <f>IF($AM$31="",0,24450)</f>
        <v>24450</v>
      </c>
      <c r="AW53" s="204"/>
      <c r="AX53" s="204"/>
      <c r="AY53" s="204"/>
      <c r="AZ53" s="204"/>
      <c r="BA53" s="204"/>
      <c r="BB53" s="205"/>
      <c r="BC53" s="203">
        <f>AS53*AV53</f>
        <v>73350</v>
      </c>
      <c r="BD53" s="204"/>
      <c r="BE53" s="204"/>
      <c r="BF53" s="204"/>
      <c r="BG53" s="204"/>
      <c r="BH53" s="204"/>
      <c r="BI53" s="205"/>
    </row>
    <row r="54" spans="4:61" ht="13.5" customHeight="1">
      <c r="D54" s="158"/>
      <c r="E54" s="159"/>
      <c r="F54" s="159"/>
      <c r="G54" s="159"/>
      <c r="H54" s="159"/>
      <c r="I54" s="159"/>
      <c r="J54" s="160"/>
      <c r="K54" s="132"/>
      <c r="L54" s="133"/>
      <c r="M54" s="134"/>
      <c r="N54" s="149"/>
      <c r="O54" s="149"/>
      <c r="P54" s="138"/>
      <c r="Q54" s="139"/>
      <c r="R54" s="140"/>
      <c r="S54" s="140"/>
      <c r="T54" s="140"/>
      <c r="U54" s="140"/>
      <c r="V54" s="140"/>
      <c r="W54" s="141"/>
      <c r="X54" s="139"/>
      <c r="Y54" s="140"/>
      <c r="Z54" s="140"/>
      <c r="AA54" s="140"/>
      <c r="AB54" s="140"/>
      <c r="AC54" s="140"/>
      <c r="AD54" s="141"/>
      <c r="AE54" s="85"/>
      <c r="AF54" s="86"/>
      <c r="AG54" s="86"/>
      <c r="AH54" s="87"/>
      <c r="AI54" s="209"/>
      <c r="AJ54" s="210"/>
      <c r="AK54" s="210"/>
      <c r="AL54" s="210"/>
      <c r="AM54" s="210"/>
      <c r="AN54" s="210"/>
      <c r="AO54" s="211"/>
      <c r="AP54" s="164"/>
      <c r="AQ54" s="165"/>
      <c r="AR54" s="180"/>
      <c r="AS54" s="165"/>
      <c r="AT54" s="165"/>
      <c r="AU54" s="154"/>
      <c r="AV54" s="139"/>
      <c r="AW54" s="140"/>
      <c r="AX54" s="140"/>
      <c r="AY54" s="140"/>
      <c r="AZ54" s="140"/>
      <c r="BA54" s="140"/>
      <c r="BB54" s="141"/>
      <c r="BC54" s="139"/>
      <c r="BD54" s="140"/>
      <c r="BE54" s="140"/>
      <c r="BF54" s="140"/>
      <c r="BG54" s="140"/>
      <c r="BH54" s="140"/>
      <c r="BI54" s="141"/>
    </row>
    <row r="55" spans="4:61" ht="13.5" customHeight="1">
      <c r="D55" s="158"/>
      <c r="E55" s="159"/>
      <c r="F55" s="159"/>
      <c r="G55" s="159"/>
      <c r="H55" s="159"/>
      <c r="I55" s="159"/>
      <c r="J55" s="160"/>
      <c r="K55" s="145" t="s">
        <v>229</v>
      </c>
      <c r="L55" s="146"/>
      <c r="M55" s="147"/>
      <c r="N55" s="202"/>
      <c r="O55" s="202"/>
      <c r="P55" s="219" t="s">
        <v>5</v>
      </c>
      <c r="Q55" s="142">
        <f>IF($H$31="",0,3050)</f>
        <v>3050</v>
      </c>
      <c r="R55" s="143"/>
      <c r="S55" s="143"/>
      <c r="T55" s="143"/>
      <c r="U55" s="143"/>
      <c r="V55" s="143"/>
      <c r="W55" s="144"/>
      <c r="X55" s="142">
        <f>N55*Q55</f>
        <v>0</v>
      </c>
      <c r="Y55" s="143"/>
      <c r="Z55" s="143"/>
      <c r="AA55" s="143"/>
      <c r="AB55" s="143"/>
      <c r="AC55" s="143"/>
      <c r="AD55" s="144"/>
      <c r="AE55" s="85"/>
      <c r="AF55" s="86"/>
      <c r="AG55" s="86"/>
      <c r="AH55" s="87"/>
      <c r="AI55" s="209"/>
      <c r="AJ55" s="210"/>
      <c r="AK55" s="210"/>
      <c r="AL55" s="210"/>
      <c r="AM55" s="210"/>
      <c r="AN55" s="210"/>
      <c r="AO55" s="211"/>
      <c r="AP55" s="200" t="s">
        <v>229</v>
      </c>
      <c r="AQ55" s="182"/>
      <c r="AR55" s="201"/>
      <c r="AS55" s="182">
        <v>2</v>
      </c>
      <c r="AT55" s="182"/>
      <c r="AU55" s="221" t="s">
        <v>5</v>
      </c>
      <c r="AV55" s="142">
        <f>IF($AM$31="",0,3050)</f>
        <v>3050</v>
      </c>
      <c r="AW55" s="143"/>
      <c r="AX55" s="143"/>
      <c r="AY55" s="143"/>
      <c r="AZ55" s="143"/>
      <c r="BA55" s="143"/>
      <c r="BB55" s="144"/>
      <c r="BC55" s="142">
        <f>AS55*AV55</f>
        <v>6100</v>
      </c>
      <c r="BD55" s="143"/>
      <c r="BE55" s="143"/>
      <c r="BF55" s="143"/>
      <c r="BG55" s="143"/>
      <c r="BH55" s="143"/>
      <c r="BI55" s="144"/>
    </row>
    <row r="56" spans="4:61" ht="13.5" customHeight="1" thickBot="1">
      <c r="D56" s="161"/>
      <c r="E56" s="162"/>
      <c r="F56" s="162"/>
      <c r="G56" s="162"/>
      <c r="H56" s="162"/>
      <c r="I56" s="162"/>
      <c r="J56" s="163"/>
      <c r="K56" s="108"/>
      <c r="L56" s="109"/>
      <c r="M56" s="110"/>
      <c r="N56" s="218"/>
      <c r="O56" s="218"/>
      <c r="P56" s="220"/>
      <c r="Q56" s="139"/>
      <c r="R56" s="140"/>
      <c r="S56" s="140"/>
      <c r="T56" s="140"/>
      <c r="U56" s="140"/>
      <c r="V56" s="140"/>
      <c r="W56" s="141"/>
      <c r="X56" s="120"/>
      <c r="Y56" s="121"/>
      <c r="Z56" s="121"/>
      <c r="AA56" s="121"/>
      <c r="AB56" s="121"/>
      <c r="AC56" s="121"/>
      <c r="AD56" s="122"/>
      <c r="AE56" s="85"/>
      <c r="AF56" s="86"/>
      <c r="AG56" s="86"/>
      <c r="AH56" s="87"/>
      <c r="AI56" s="212"/>
      <c r="AJ56" s="213"/>
      <c r="AK56" s="213"/>
      <c r="AL56" s="213"/>
      <c r="AM56" s="213"/>
      <c r="AN56" s="213"/>
      <c r="AO56" s="214"/>
      <c r="AP56" s="152"/>
      <c r="AQ56" s="153"/>
      <c r="AR56" s="167"/>
      <c r="AS56" s="165"/>
      <c r="AT56" s="165"/>
      <c r="AU56" s="155"/>
      <c r="AV56" s="139"/>
      <c r="AW56" s="140"/>
      <c r="AX56" s="140"/>
      <c r="AY56" s="140"/>
      <c r="AZ56" s="140"/>
      <c r="BA56" s="140"/>
      <c r="BB56" s="141"/>
      <c r="BC56" s="120"/>
      <c r="BD56" s="121"/>
      <c r="BE56" s="121"/>
      <c r="BF56" s="121"/>
      <c r="BG56" s="121"/>
      <c r="BH56" s="121"/>
      <c r="BI56" s="122"/>
    </row>
    <row r="57" spans="4:61" ht="13.5" customHeight="1" thickTop="1">
      <c r="D57" s="123" t="s">
        <v>239</v>
      </c>
      <c r="E57" s="124"/>
      <c r="F57" s="124"/>
      <c r="G57" s="124"/>
      <c r="H57" s="124"/>
      <c r="I57" s="124"/>
      <c r="J57" s="124"/>
      <c r="K57" s="105" t="s">
        <v>165</v>
      </c>
      <c r="L57" s="106"/>
      <c r="M57" s="107"/>
      <c r="N57" s="111"/>
      <c r="O57" s="112"/>
      <c r="P57" s="137" t="s">
        <v>5</v>
      </c>
      <c r="Q57" s="117">
        <f>IF($H$31="",0,VLOOKUP($H$31,A115:B117,2,1))</f>
        <v>8350</v>
      </c>
      <c r="R57" s="118"/>
      <c r="S57" s="118"/>
      <c r="T57" s="118"/>
      <c r="U57" s="118"/>
      <c r="V57" s="118"/>
      <c r="W57" s="119"/>
      <c r="X57" s="117">
        <f>N57*Q57</f>
        <v>0</v>
      </c>
      <c r="Y57" s="118"/>
      <c r="Z57" s="118"/>
      <c r="AA57" s="118"/>
      <c r="AB57" s="118"/>
      <c r="AC57" s="118"/>
      <c r="AD57" s="119"/>
      <c r="AE57" s="85"/>
      <c r="AF57" s="86"/>
      <c r="AG57" s="86"/>
      <c r="AH57" s="87"/>
      <c r="AI57" s="123" t="s">
        <v>239</v>
      </c>
      <c r="AJ57" s="124"/>
      <c r="AK57" s="124"/>
      <c r="AL57" s="124"/>
      <c r="AM57" s="124"/>
      <c r="AN57" s="124"/>
      <c r="AO57" s="125"/>
      <c r="AP57" s="105" t="s">
        <v>165</v>
      </c>
      <c r="AQ57" s="106"/>
      <c r="AR57" s="107"/>
      <c r="AS57" s="135"/>
      <c r="AT57" s="135"/>
      <c r="AU57" s="137" t="s">
        <v>5</v>
      </c>
      <c r="AV57" s="117">
        <f>IF($AM$31="",0,8350)</f>
        <v>8350</v>
      </c>
      <c r="AW57" s="118"/>
      <c r="AX57" s="118"/>
      <c r="AY57" s="118"/>
      <c r="AZ57" s="118"/>
      <c r="BA57" s="118"/>
      <c r="BB57" s="119"/>
      <c r="BC57" s="227">
        <f>AS57*AV57</f>
        <v>0</v>
      </c>
      <c r="BD57" s="228"/>
      <c r="BE57" s="228"/>
      <c r="BF57" s="228"/>
      <c r="BG57" s="228"/>
      <c r="BH57" s="228"/>
      <c r="BI57" s="229"/>
    </row>
    <row r="58" spans="4:61" ht="13.5" customHeight="1">
      <c r="D58" s="126"/>
      <c r="E58" s="127"/>
      <c r="F58" s="127"/>
      <c r="G58" s="127"/>
      <c r="H58" s="127"/>
      <c r="I58" s="127"/>
      <c r="J58" s="127"/>
      <c r="K58" s="145"/>
      <c r="L58" s="146"/>
      <c r="M58" s="147"/>
      <c r="N58" s="148"/>
      <c r="O58" s="149"/>
      <c r="P58" s="138"/>
      <c r="Q58" s="139"/>
      <c r="R58" s="140"/>
      <c r="S58" s="140"/>
      <c r="T58" s="140"/>
      <c r="U58" s="140"/>
      <c r="V58" s="140"/>
      <c r="W58" s="141"/>
      <c r="X58" s="139"/>
      <c r="Y58" s="140"/>
      <c r="Z58" s="140"/>
      <c r="AA58" s="140"/>
      <c r="AB58" s="140"/>
      <c r="AC58" s="140"/>
      <c r="AD58" s="141"/>
      <c r="AE58" s="85"/>
      <c r="AF58" s="86"/>
      <c r="AG58" s="86"/>
      <c r="AH58" s="87"/>
      <c r="AI58" s="126"/>
      <c r="AJ58" s="127"/>
      <c r="AK58" s="127"/>
      <c r="AL58" s="127"/>
      <c r="AM58" s="127"/>
      <c r="AN58" s="127"/>
      <c r="AO58" s="128"/>
      <c r="AP58" s="132"/>
      <c r="AQ58" s="133"/>
      <c r="AR58" s="134"/>
      <c r="AS58" s="136"/>
      <c r="AT58" s="136"/>
      <c r="AU58" s="138"/>
      <c r="AV58" s="139"/>
      <c r="AW58" s="140"/>
      <c r="AX58" s="140"/>
      <c r="AY58" s="140"/>
      <c r="AZ58" s="140"/>
      <c r="BA58" s="140"/>
      <c r="BB58" s="141"/>
      <c r="BC58" s="230"/>
      <c r="BD58" s="231"/>
      <c r="BE58" s="231"/>
      <c r="BF58" s="231"/>
      <c r="BG58" s="231"/>
      <c r="BH58" s="231"/>
      <c r="BI58" s="232"/>
    </row>
    <row r="59" spans="4:61" ht="13.5" customHeight="1">
      <c r="D59" s="126"/>
      <c r="E59" s="127"/>
      <c r="F59" s="127"/>
      <c r="G59" s="127"/>
      <c r="H59" s="127"/>
      <c r="I59" s="127"/>
      <c r="J59" s="127"/>
      <c r="K59" s="223" t="s">
        <v>240</v>
      </c>
      <c r="L59" s="224"/>
      <c r="M59" s="225"/>
      <c r="N59" s="202"/>
      <c r="O59" s="202"/>
      <c r="P59" s="219" t="s">
        <v>5</v>
      </c>
      <c r="Q59" s="142">
        <f>IF($H$31="",0,VLOOKUP($H$31,C115:D117,2,1))</f>
        <v>6070</v>
      </c>
      <c r="R59" s="143"/>
      <c r="S59" s="143"/>
      <c r="T59" s="143"/>
      <c r="U59" s="143"/>
      <c r="V59" s="143"/>
      <c r="W59" s="144"/>
      <c r="X59" s="142">
        <f>N59*Q59</f>
        <v>0</v>
      </c>
      <c r="Y59" s="143"/>
      <c r="Z59" s="143"/>
      <c r="AA59" s="143"/>
      <c r="AB59" s="143"/>
      <c r="AC59" s="143"/>
      <c r="AD59" s="144"/>
      <c r="AE59" s="85"/>
      <c r="AF59" s="86"/>
      <c r="AG59" s="86"/>
      <c r="AH59" s="87"/>
      <c r="AI59" s="126"/>
      <c r="AJ59" s="127"/>
      <c r="AK59" s="127"/>
      <c r="AL59" s="127"/>
      <c r="AM59" s="127"/>
      <c r="AN59" s="127"/>
      <c r="AO59" s="128"/>
      <c r="AP59" s="145" t="s">
        <v>240</v>
      </c>
      <c r="AQ59" s="146"/>
      <c r="AR59" s="147"/>
      <c r="AS59" s="233"/>
      <c r="AT59" s="233"/>
      <c r="AU59" s="219" t="s">
        <v>5</v>
      </c>
      <c r="AV59" s="142">
        <f>IF($AM$31="",0,6070)</f>
        <v>6070</v>
      </c>
      <c r="AW59" s="143"/>
      <c r="AX59" s="143"/>
      <c r="AY59" s="143"/>
      <c r="AZ59" s="143"/>
      <c r="BA59" s="143"/>
      <c r="BB59" s="144"/>
      <c r="BC59" s="235">
        <f>AS59*AV59</f>
        <v>0</v>
      </c>
      <c r="BD59" s="236"/>
      <c r="BE59" s="236"/>
      <c r="BF59" s="236"/>
      <c r="BG59" s="236"/>
      <c r="BH59" s="236"/>
      <c r="BI59" s="237"/>
    </row>
    <row r="60" spans="4:61" ht="13.5" customHeight="1" thickBot="1">
      <c r="D60" s="126"/>
      <c r="E60" s="127"/>
      <c r="F60" s="127"/>
      <c r="G60" s="127"/>
      <c r="H60" s="127"/>
      <c r="I60" s="127"/>
      <c r="J60" s="127"/>
      <c r="K60" s="108"/>
      <c r="L60" s="109"/>
      <c r="M60" s="110"/>
      <c r="N60" s="218"/>
      <c r="O60" s="218"/>
      <c r="P60" s="226"/>
      <c r="Q60" s="120"/>
      <c r="R60" s="121"/>
      <c r="S60" s="121"/>
      <c r="T60" s="121"/>
      <c r="U60" s="121"/>
      <c r="V60" s="121"/>
      <c r="W60" s="122"/>
      <c r="X60" s="120"/>
      <c r="Y60" s="121"/>
      <c r="Z60" s="121"/>
      <c r="AA60" s="121"/>
      <c r="AB60" s="121"/>
      <c r="AC60" s="121"/>
      <c r="AD60" s="122"/>
      <c r="AE60" s="85"/>
      <c r="AF60" s="86"/>
      <c r="AG60" s="86"/>
      <c r="AH60" s="87"/>
      <c r="AI60" s="126"/>
      <c r="AJ60" s="127"/>
      <c r="AK60" s="127"/>
      <c r="AL60" s="127"/>
      <c r="AM60" s="127"/>
      <c r="AN60" s="127"/>
      <c r="AO60" s="128"/>
      <c r="AP60" s="108"/>
      <c r="AQ60" s="109"/>
      <c r="AR60" s="110"/>
      <c r="AS60" s="234"/>
      <c r="AT60" s="234"/>
      <c r="AU60" s="226"/>
      <c r="AV60" s="120"/>
      <c r="AW60" s="121"/>
      <c r="AX60" s="121"/>
      <c r="AY60" s="121"/>
      <c r="AZ60" s="121"/>
      <c r="BA60" s="121"/>
      <c r="BB60" s="122"/>
      <c r="BC60" s="238"/>
      <c r="BD60" s="239"/>
      <c r="BE60" s="239"/>
      <c r="BF60" s="239"/>
      <c r="BG60" s="239"/>
      <c r="BH60" s="239"/>
      <c r="BI60" s="240"/>
    </row>
    <row r="61" spans="4:61" ht="13.5" customHeight="1" thickTop="1">
      <c r="D61" s="126"/>
      <c r="E61" s="127"/>
      <c r="F61" s="127"/>
      <c r="G61" s="127"/>
      <c r="H61" s="127"/>
      <c r="I61" s="127"/>
      <c r="J61" s="127"/>
      <c r="K61" s="105" t="s">
        <v>241</v>
      </c>
      <c r="L61" s="106"/>
      <c r="M61" s="107"/>
      <c r="N61" s="111"/>
      <c r="O61" s="112"/>
      <c r="P61" s="115" t="s">
        <v>243</v>
      </c>
      <c r="Q61" s="142">
        <f>IF($H$31="",0,VLOOKUP($H$31,F115:G115,2,1))</f>
        <v>11000</v>
      </c>
      <c r="R61" s="143"/>
      <c r="S61" s="143"/>
      <c r="T61" s="143"/>
      <c r="U61" s="143"/>
      <c r="V61" s="143"/>
      <c r="W61" s="144"/>
      <c r="X61" s="117">
        <f>N61*Q61</f>
        <v>0</v>
      </c>
      <c r="Y61" s="118"/>
      <c r="Z61" s="118"/>
      <c r="AA61" s="118"/>
      <c r="AB61" s="118"/>
      <c r="AC61" s="118"/>
      <c r="AD61" s="119"/>
      <c r="AE61" s="85"/>
      <c r="AF61" s="86"/>
      <c r="AG61" s="86"/>
      <c r="AH61" s="87"/>
      <c r="AI61" s="126"/>
      <c r="AJ61" s="127"/>
      <c r="AK61" s="127"/>
      <c r="AL61" s="127"/>
      <c r="AM61" s="127"/>
      <c r="AN61" s="127"/>
      <c r="AO61" s="128"/>
      <c r="AP61" s="105" t="s">
        <v>241</v>
      </c>
      <c r="AQ61" s="106"/>
      <c r="AR61" s="107"/>
      <c r="AS61" s="111">
        <v>14</v>
      </c>
      <c r="AT61" s="112"/>
      <c r="AU61" s="115" t="s">
        <v>243</v>
      </c>
      <c r="AV61" s="117">
        <v>11000</v>
      </c>
      <c r="AW61" s="118"/>
      <c r="AX61" s="118"/>
      <c r="AY61" s="118"/>
      <c r="AZ61" s="118"/>
      <c r="BA61" s="118"/>
      <c r="BB61" s="119"/>
      <c r="BC61" s="117">
        <f>AS61*AV61</f>
        <v>154000</v>
      </c>
      <c r="BD61" s="118"/>
      <c r="BE61" s="118"/>
      <c r="BF61" s="118"/>
      <c r="BG61" s="118"/>
      <c r="BH61" s="118"/>
      <c r="BI61" s="119"/>
    </row>
    <row r="62" spans="4:61" ht="13.5" customHeight="1" thickBot="1">
      <c r="D62" s="129"/>
      <c r="E62" s="130"/>
      <c r="F62" s="130"/>
      <c r="G62" s="130"/>
      <c r="H62" s="130"/>
      <c r="I62" s="130"/>
      <c r="J62" s="130"/>
      <c r="K62" s="108"/>
      <c r="L62" s="109"/>
      <c r="M62" s="110"/>
      <c r="N62" s="113"/>
      <c r="O62" s="114"/>
      <c r="P62" s="116"/>
      <c r="Q62" s="120"/>
      <c r="R62" s="121"/>
      <c r="S62" s="121"/>
      <c r="T62" s="121"/>
      <c r="U62" s="121"/>
      <c r="V62" s="121"/>
      <c r="W62" s="122"/>
      <c r="X62" s="120"/>
      <c r="Y62" s="121"/>
      <c r="Z62" s="121"/>
      <c r="AA62" s="121"/>
      <c r="AB62" s="121"/>
      <c r="AC62" s="121"/>
      <c r="AD62" s="122"/>
      <c r="AE62" s="85"/>
      <c r="AF62" s="86"/>
      <c r="AG62" s="86"/>
      <c r="AH62" s="87"/>
      <c r="AI62" s="129"/>
      <c r="AJ62" s="130"/>
      <c r="AK62" s="130"/>
      <c r="AL62" s="130"/>
      <c r="AM62" s="130"/>
      <c r="AN62" s="130"/>
      <c r="AO62" s="131"/>
      <c r="AP62" s="108"/>
      <c r="AQ62" s="109"/>
      <c r="AR62" s="110"/>
      <c r="AS62" s="113"/>
      <c r="AT62" s="114"/>
      <c r="AU62" s="116"/>
      <c r="AV62" s="120"/>
      <c r="AW62" s="121"/>
      <c r="AX62" s="121"/>
      <c r="AY62" s="121"/>
      <c r="AZ62" s="121"/>
      <c r="BA62" s="121"/>
      <c r="BB62" s="122"/>
      <c r="BC62" s="120"/>
      <c r="BD62" s="121"/>
      <c r="BE62" s="121"/>
      <c r="BF62" s="121"/>
      <c r="BG62" s="121"/>
      <c r="BH62" s="121"/>
      <c r="BI62" s="122"/>
    </row>
    <row r="63" spans="4:61" ht="13.5" customHeight="1" thickTop="1">
      <c r="D63" s="117" t="s">
        <v>212</v>
      </c>
      <c r="E63" s="118"/>
      <c r="F63" s="118"/>
      <c r="G63" s="118"/>
      <c r="H63" s="118"/>
      <c r="I63" s="118"/>
      <c r="J63" s="118"/>
      <c r="K63" s="118"/>
      <c r="L63" s="118"/>
      <c r="M63" s="118"/>
      <c r="N63" s="118"/>
      <c r="O63" s="118"/>
      <c r="P63" s="118"/>
      <c r="Q63" s="118"/>
      <c r="R63" s="118"/>
      <c r="S63" s="118"/>
      <c r="T63" s="118"/>
      <c r="U63" s="118"/>
      <c r="V63" s="118"/>
      <c r="W63" s="119"/>
      <c r="X63" s="117">
        <f>SUM(X37:AD62)</f>
        <v>0</v>
      </c>
      <c r="Y63" s="118"/>
      <c r="Z63" s="118"/>
      <c r="AA63" s="118"/>
      <c r="AB63" s="118"/>
      <c r="AC63" s="118"/>
      <c r="AD63" s="119"/>
      <c r="AE63" s="85"/>
      <c r="AF63" s="86"/>
      <c r="AG63" s="86"/>
      <c r="AH63" s="87"/>
      <c r="AI63" s="117" t="s">
        <v>212</v>
      </c>
      <c r="AJ63" s="118"/>
      <c r="AK63" s="118"/>
      <c r="AL63" s="118"/>
      <c r="AM63" s="118"/>
      <c r="AN63" s="118"/>
      <c r="AO63" s="118"/>
      <c r="AP63" s="118"/>
      <c r="AQ63" s="118"/>
      <c r="AR63" s="118"/>
      <c r="AS63" s="118"/>
      <c r="AT63" s="118"/>
      <c r="AU63" s="118"/>
      <c r="AV63" s="118"/>
      <c r="AW63" s="118"/>
      <c r="AX63" s="118"/>
      <c r="AY63" s="118"/>
      <c r="AZ63" s="118"/>
      <c r="BA63" s="118"/>
      <c r="BB63" s="119"/>
      <c r="BC63" s="117">
        <f>SUM(BC37:BI56)</f>
        <v>3432600</v>
      </c>
      <c r="BD63" s="118"/>
      <c r="BE63" s="118"/>
      <c r="BF63" s="118"/>
      <c r="BG63" s="118"/>
      <c r="BH63" s="118"/>
      <c r="BI63" s="119"/>
    </row>
    <row r="64" spans="4:61" ht="13.5" customHeight="1">
      <c r="D64" s="139"/>
      <c r="E64" s="140"/>
      <c r="F64" s="140"/>
      <c r="G64" s="140"/>
      <c r="H64" s="140"/>
      <c r="I64" s="140"/>
      <c r="J64" s="140"/>
      <c r="K64" s="140"/>
      <c r="L64" s="140"/>
      <c r="M64" s="140"/>
      <c r="N64" s="140"/>
      <c r="O64" s="140"/>
      <c r="P64" s="140"/>
      <c r="Q64" s="140"/>
      <c r="R64" s="140"/>
      <c r="S64" s="140"/>
      <c r="T64" s="140"/>
      <c r="U64" s="140"/>
      <c r="V64" s="140"/>
      <c r="W64" s="141"/>
      <c r="X64" s="139"/>
      <c r="Y64" s="140"/>
      <c r="Z64" s="140"/>
      <c r="AA64" s="140"/>
      <c r="AB64" s="140"/>
      <c r="AC64" s="140"/>
      <c r="AD64" s="141"/>
      <c r="AE64" s="85"/>
      <c r="AF64" s="86"/>
      <c r="AG64" s="86"/>
      <c r="AH64" s="87"/>
      <c r="AI64" s="139"/>
      <c r="AJ64" s="140"/>
      <c r="AK64" s="140"/>
      <c r="AL64" s="140"/>
      <c r="AM64" s="140"/>
      <c r="AN64" s="140"/>
      <c r="AO64" s="140"/>
      <c r="AP64" s="140"/>
      <c r="AQ64" s="140"/>
      <c r="AR64" s="140"/>
      <c r="AS64" s="140"/>
      <c r="AT64" s="140"/>
      <c r="AU64" s="140"/>
      <c r="AV64" s="140"/>
      <c r="AW64" s="140"/>
      <c r="AX64" s="140"/>
      <c r="AY64" s="140"/>
      <c r="AZ64" s="140"/>
      <c r="BA64" s="140"/>
      <c r="BB64" s="141"/>
      <c r="BC64" s="139"/>
      <c r="BD64" s="140"/>
      <c r="BE64" s="140"/>
      <c r="BF64" s="140"/>
      <c r="BG64" s="140"/>
      <c r="BH64" s="140"/>
      <c r="BI64" s="141"/>
    </row>
    <row r="65" spans="19:54" ht="13.5" customHeight="1">
      <c r="S65" s="12"/>
      <c r="T65" s="12"/>
      <c r="U65" s="12"/>
      <c r="V65" s="12"/>
      <c r="W65" s="12"/>
      <c r="AX65" s="12"/>
      <c r="AY65" s="12"/>
      <c r="AZ65" s="12"/>
      <c r="BA65" s="12"/>
      <c r="BB65" s="12"/>
    </row>
    <row r="66" spans="2:54" ht="13.5" customHeight="1">
      <c r="B66" s="1">
        <v>3</v>
      </c>
      <c r="D66" s="1" t="s">
        <v>21</v>
      </c>
      <c r="S66" s="12"/>
      <c r="T66" s="12"/>
      <c r="U66" s="12"/>
      <c r="V66" s="12"/>
      <c r="W66" s="12"/>
      <c r="AG66" s="1">
        <v>3</v>
      </c>
      <c r="AI66" s="1" t="s">
        <v>21</v>
      </c>
      <c r="AX66" s="12"/>
      <c r="AY66" s="12"/>
      <c r="AZ66" s="12"/>
      <c r="BA66" s="12"/>
      <c r="BB66" s="12"/>
    </row>
    <row r="67" spans="4:35" ht="13.5" customHeight="1">
      <c r="D67" s="1" t="s">
        <v>213</v>
      </c>
      <c r="AI67" s="1" t="s">
        <v>213</v>
      </c>
    </row>
    <row r="71" spans="12:61" ht="13.5" customHeight="1">
      <c r="L71" s="241" t="s">
        <v>244</v>
      </c>
      <c r="M71" s="242"/>
      <c r="N71" s="242"/>
      <c r="O71" s="243"/>
      <c r="P71" s="244"/>
      <c r="Q71" s="245"/>
      <c r="R71" s="245"/>
      <c r="S71" s="245"/>
      <c r="T71" s="245"/>
      <c r="U71" s="245"/>
      <c r="V71" s="245"/>
      <c r="W71" s="245"/>
      <c r="X71" s="245"/>
      <c r="Y71" s="245"/>
      <c r="Z71" s="245"/>
      <c r="AA71" s="245"/>
      <c r="AB71" s="245"/>
      <c r="AC71" s="245"/>
      <c r="AD71" s="246"/>
      <c r="AQ71" s="241" t="s">
        <v>244</v>
      </c>
      <c r="AR71" s="242"/>
      <c r="AS71" s="242"/>
      <c r="AT71" s="243"/>
      <c r="AU71" s="241" t="s">
        <v>247</v>
      </c>
      <c r="AV71" s="242"/>
      <c r="AW71" s="242"/>
      <c r="AX71" s="242"/>
      <c r="AY71" s="242"/>
      <c r="AZ71" s="242"/>
      <c r="BA71" s="242"/>
      <c r="BB71" s="242"/>
      <c r="BC71" s="242"/>
      <c r="BD71" s="242"/>
      <c r="BE71" s="242"/>
      <c r="BF71" s="242"/>
      <c r="BG71" s="242"/>
      <c r="BH71" s="242"/>
      <c r="BI71" s="243"/>
    </row>
    <row r="72" spans="12:61" ht="13.5" customHeight="1">
      <c r="L72" s="241"/>
      <c r="M72" s="242"/>
      <c r="N72" s="242"/>
      <c r="O72" s="243"/>
      <c r="P72" s="148"/>
      <c r="Q72" s="149"/>
      <c r="R72" s="149"/>
      <c r="S72" s="149"/>
      <c r="T72" s="149"/>
      <c r="U72" s="149"/>
      <c r="V72" s="149"/>
      <c r="W72" s="149"/>
      <c r="X72" s="149"/>
      <c r="Y72" s="149"/>
      <c r="Z72" s="149"/>
      <c r="AA72" s="149"/>
      <c r="AB72" s="149"/>
      <c r="AC72" s="149"/>
      <c r="AD72" s="247"/>
      <c r="AE72"/>
      <c r="AQ72" s="241"/>
      <c r="AR72" s="242"/>
      <c r="AS72" s="242"/>
      <c r="AT72" s="243"/>
      <c r="AU72" s="241"/>
      <c r="AV72" s="242"/>
      <c r="AW72" s="242"/>
      <c r="AX72" s="242"/>
      <c r="AY72" s="242"/>
      <c r="AZ72" s="242"/>
      <c r="BA72" s="242"/>
      <c r="BB72" s="242"/>
      <c r="BC72" s="242"/>
      <c r="BD72" s="242"/>
      <c r="BE72" s="242"/>
      <c r="BF72" s="242"/>
      <c r="BG72" s="242"/>
      <c r="BH72" s="242"/>
      <c r="BI72" s="243"/>
    </row>
    <row r="73" spans="12:61" ht="13.5" customHeight="1">
      <c r="L73" s="241" t="s">
        <v>245</v>
      </c>
      <c r="M73" s="242"/>
      <c r="N73" s="242"/>
      <c r="O73" s="243"/>
      <c r="P73" s="248"/>
      <c r="Q73" s="202"/>
      <c r="R73" s="202"/>
      <c r="S73" s="202"/>
      <c r="T73" s="202"/>
      <c r="U73" s="202"/>
      <c r="V73" s="202"/>
      <c r="W73" s="202"/>
      <c r="X73" s="202"/>
      <c r="Y73" s="202"/>
      <c r="Z73" s="202"/>
      <c r="AA73" s="202"/>
      <c r="AB73" s="202"/>
      <c r="AC73" s="202"/>
      <c r="AD73" s="249"/>
      <c r="AE73"/>
      <c r="AQ73" s="241" t="s">
        <v>245</v>
      </c>
      <c r="AR73" s="242"/>
      <c r="AS73" s="242"/>
      <c r="AT73" s="243"/>
      <c r="AU73" s="241" t="s">
        <v>246</v>
      </c>
      <c r="AV73" s="242"/>
      <c r="AW73" s="242"/>
      <c r="AX73" s="242"/>
      <c r="AY73" s="242"/>
      <c r="AZ73" s="242"/>
      <c r="BA73" s="242"/>
      <c r="BB73" s="242"/>
      <c r="BC73" s="242"/>
      <c r="BD73" s="242"/>
      <c r="BE73" s="242"/>
      <c r="BF73" s="242"/>
      <c r="BG73" s="242"/>
      <c r="BH73" s="242"/>
      <c r="BI73" s="243"/>
    </row>
    <row r="74" spans="12:61" ht="13.5" customHeight="1">
      <c r="L74" s="241"/>
      <c r="M74" s="242"/>
      <c r="N74" s="242"/>
      <c r="O74" s="243"/>
      <c r="P74" s="148"/>
      <c r="Q74" s="149"/>
      <c r="R74" s="149"/>
      <c r="S74" s="149"/>
      <c r="T74" s="149"/>
      <c r="U74" s="149"/>
      <c r="V74" s="149"/>
      <c r="W74" s="149"/>
      <c r="X74" s="149"/>
      <c r="Y74" s="149"/>
      <c r="Z74" s="149"/>
      <c r="AA74" s="149"/>
      <c r="AB74" s="149"/>
      <c r="AC74" s="149"/>
      <c r="AD74" s="247"/>
      <c r="AE74"/>
      <c r="AQ74" s="241"/>
      <c r="AR74" s="242"/>
      <c r="AS74" s="242"/>
      <c r="AT74" s="243"/>
      <c r="AU74" s="241"/>
      <c r="AV74" s="242"/>
      <c r="AW74" s="242"/>
      <c r="AX74" s="242"/>
      <c r="AY74" s="242"/>
      <c r="AZ74" s="242"/>
      <c r="BA74" s="242"/>
      <c r="BB74" s="242"/>
      <c r="BC74" s="242"/>
      <c r="BD74" s="242"/>
      <c r="BE74" s="242"/>
      <c r="BF74" s="242"/>
      <c r="BG74" s="242"/>
      <c r="BH74" s="242"/>
      <c r="BI74" s="243"/>
    </row>
    <row r="75" spans="22:31" ht="13.5" customHeight="1">
      <c r="V75" s="13"/>
      <c r="W75" s="13"/>
      <c r="X75" s="13"/>
      <c r="Y75" s="13"/>
      <c r="Z75" s="13"/>
      <c r="AA75" s="13"/>
      <c r="AB75" s="13"/>
      <c r="AC75" s="13"/>
      <c r="AD75" s="13"/>
      <c r="AE75" s="13"/>
    </row>
    <row r="76" spans="22:31" ht="13.5" customHeight="1">
      <c r="V76" s="13"/>
      <c r="W76" s="13"/>
      <c r="X76" s="13"/>
      <c r="Y76" s="13"/>
      <c r="Z76" s="13"/>
      <c r="AA76" s="13"/>
      <c r="AB76" s="13"/>
      <c r="AC76" s="13"/>
      <c r="AD76" s="13"/>
      <c r="AE76" s="13"/>
    </row>
    <row r="77" spans="22:31" ht="13.5" customHeight="1">
      <c r="V77" s="13"/>
      <c r="W77" s="13"/>
      <c r="X77" s="13"/>
      <c r="Y77" s="13"/>
      <c r="Z77" s="13"/>
      <c r="AA77" s="13"/>
      <c r="AB77" s="13"/>
      <c r="AC77" s="13"/>
      <c r="AD77" s="13"/>
      <c r="AE77" s="13"/>
    </row>
    <row r="78" ht="12" customHeight="1"/>
    <row r="79" ht="12" customHeight="1" hidden="1">
      <c r="A79" s="1" t="s">
        <v>169</v>
      </c>
    </row>
    <row r="80" spans="1:7" ht="12" customHeight="1" hidden="1">
      <c r="A80" s="15" t="s">
        <v>165</v>
      </c>
      <c r="C80" s="15" t="s">
        <v>166</v>
      </c>
      <c r="E80" s="15" t="s">
        <v>167</v>
      </c>
      <c r="G80" s="15" t="s">
        <v>168</v>
      </c>
    </row>
    <row r="81" spans="1:14" ht="12" customHeight="1" hidden="1">
      <c r="A81" s="1">
        <v>6</v>
      </c>
      <c r="B81" s="15">
        <v>168040</v>
      </c>
      <c r="C81" s="1">
        <v>6</v>
      </c>
      <c r="D81" s="15">
        <v>121080</v>
      </c>
      <c r="E81" s="1">
        <v>6</v>
      </c>
      <c r="F81" s="15">
        <v>84780</v>
      </c>
      <c r="G81" s="1">
        <v>6</v>
      </c>
      <c r="H81" s="15">
        <v>80250</v>
      </c>
      <c r="M81" s="15"/>
      <c r="N81" s="15"/>
    </row>
    <row r="82" spans="1:14" ht="12" customHeight="1" hidden="1">
      <c r="A82" s="1">
        <v>41</v>
      </c>
      <c r="B82" s="15">
        <v>133090</v>
      </c>
      <c r="C82" s="1">
        <v>41</v>
      </c>
      <c r="D82" s="15">
        <v>86130</v>
      </c>
      <c r="E82" s="1">
        <v>41</v>
      </c>
      <c r="F82" s="15">
        <v>50290</v>
      </c>
      <c r="G82" s="1">
        <v>41</v>
      </c>
      <c r="H82" s="15">
        <v>45770</v>
      </c>
      <c r="M82" s="15"/>
      <c r="N82" s="15"/>
    </row>
    <row r="83" spans="1:14" ht="12" customHeight="1" hidden="1">
      <c r="A83" s="1">
        <v>51</v>
      </c>
      <c r="B83" s="15">
        <v>127440</v>
      </c>
      <c r="C83" s="1">
        <v>51</v>
      </c>
      <c r="D83" s="15">
        <v>80480</v>
      </c>
      <c r="E83" s="1">
        <v>51</v>
      </c>
      <c r="F83" s="15">
        <v>44740</v>
      </c>
      <c r="G83" s="1">
        <v>51</v>
      </c>
      <c r="H83" s="15">
        <v>40220</v>
      </c>
      <c r="M83" s="15"/>
      <c r="N83" s="15"/>
    </row>
    <row r="84" spans="1:14" ht="12" customHeight="1" hidden="1">
      <c r="A84" s="1">
        <v>61</v>
      </c>
      <c r="B84" s="15">
        <v>123430</v>
      </c>
      <c r="C84" s="1">
        <v>61</v>
      </c>
      <c r="D84" s="15">
        <v>76470</v>
      </c>
      <c r="E84" s="1">
        <v>61</v>
      </c>
      <c r="F84" s="15">
        <v>40790</v>
      </c>
      <c r="G84" s="1">
        <v>61</v>
      </c>
      <c r="H84" s="15">
        <v>36260</v>
      </c>
      <c r="M84" s="15"/>
      <c r="N84" s="15"/>
    </row>
    <row r="85" spans="1:14" ht="12" customHeight="1" hidden="1">
      <c r="A85" s="1">
        <v>71</v>
      </c>
      <c r="B85" s="15">
        <v>120390</v>
      </c>
      <c r="C85" s="1">
        <v>71</v>
      </c>
      <c r="D85" s="15">
        <v>73430</v>
      </c>
      <c r="E85" s="1">
        <v>71</v>
      </c>
      <c r="F85" s="15">
        <v>37800</v>
      </c>
      <c r="G85" s="1">
        <v>71</v>
      </c>
      <c r="H85" s="15">
        <v>33270</v>
      </c>
      <c r="M85" s="15"/>
      <c r="N85" s="15"/>
    </row>
    <row r="86" spans="1:14" ht="12" customHeight="1" hidden="1">
      <c r="A86" s="1">
        <v>81</v>
      </c>
      <c r="B86" s="15">
        <v>118090</v>
      </c>
      <c r="C86" s="1">
        <v>81</v>
      </c>
      <c r="D86" s="15">
        <v>71130</v>
      </c>
      <c r="E86" s="1">
        <v>81</v>
      </c>
      <c r="F86" s="15">
        <v>35620</v>
      </c>
      <c r="G86" s="1">
        <v>81</v>
      </c>
      <c r="H86" s="15">
        <v>31100</v>
      </c>
      <c r="M86" s="15"/>
      <c r="N86" s="15"/>
    </row>
    <row r="87" spans="1:14" ht="12" customHeight="1" hidden="1">
      <c r="A87" s="1">
        <v>91</v>
      </c>
      <c r="B87" s="15">
        <v>114040</v>
      </c>
      <c r="C87" s="1">
        <v>91</v>
      </c>
      <c r="D87" s="15">
        <v>67080</v>
      </c>
      <c r="E87" s="1">
        <v>91</v>
      </c>
      <c r="F87" s="15">
        <v>31650</v>
      </c>
      <c r="G87" s="1">
        <v>91</v>
      </c>
      <c r="H87" s="15">
        <v>27130</v>
      </c>
      <c r="M87" s="15"/>
      <c r="N87" s="15"/>
    </row>
    <row r="88" spans="1:14" ht="12" customHeight="1" hidden="1">
      <c r="A88" s="1">
        <v>101</v>
      </c>
      <c r="B88" s="15">
        <v>112720</v>
      </c>
      <c r="C88" s="1">
        <v>101</v>
      </c>
      <c r="D88" s="15">
        <v>65760</v>
      </c>
      <c r="E88" s="1">
        <v>101</v>
      </c>
      <c r="F88" s="15">
        <v>30350</v>
      </c>
      <c r="G88" s="1">
        <v>101</v>
      </c>
      <c r="H88" s="15">
        <v>25820</v>
      </c>
      <c r="M88" s="15"/>
      <c r="N88" s="15"/>
    </row>
    <row r="89" spans="1:14" ht="12" customHeight="1" hidden="1">
      <c r="A89" s="1">
        <v>111</v>
      </c>
      <c r="B89" s="15">
        <v>111650</v>
      </c>
      <c r="C89" s="1">
        <v>111</v>
      </c>
      <c r="D89" s="15">
        <v>64690</v>
      </c>
      <c r="E89" s="1">
        <v>111</v>
      </c>
      <c r="F89" s="15">
        <v>29200</v>
      </c>
      <c r="G89" s="1">
        <v>111</v>
      </c>
      <c r="H89" s="15">
        <v>24670</v>
      </c>
      <c r="M89" s="15"/>
      <c r="N89" s="15"/>
    </row>
    <row r="90" ht="12" customHeight="1" hidden="1"/>
    <row r="91" ht="12" customHeight="1" hidden="1">
      <c r="A91" s="1" t="s">
        <v>224</v>
      </c>
    </row>
    <row r="92" spans="1:2" ht="12" customHeight="1" hidden="1">
      <c r="A92" s="1">
        <v>6</v>
      </c>
      <c r="B92" s="1">
        <v>4350</v>
      </c>
    </row>
    <row r="93" spans="1:2" ht="12" customHeight="1" hidden="1">
      <c r="A93" s="1">
        <v>41</v>
      </c>
      <c r="B93" s="1">
        <v>2400</v>
      </c>
    </row>
    <row r="94" spans="1:2" ht="12" customHeight="1" hidden="1">
      <c r="A94" s="1">
        <v>51</v>
      </c>
      <c r="B94" s="1">
        <v>2000</v>
      </c>
    </row>
    <row r="95" spans="1:2" ht="12" customHeight="1" hidden="1">
      <c r="A95" s="1">
        <v>61</v>
      </c>
      <c r="B95" s="1">
        <v>1700</v>
      </c>
    </row>
    <row r="96" spans="1:2" ht="12" customHeight="1" hidden="1">
      <c r="A96" s="1">
        <v>71</v>
      </c>
      <c r="B96" s="1">
        <v>1950</v>
      </c>
    </row>
    <row r="97" spans="1:2" ht="12" customHeight="1" hidden="1">
      <c r="A97" s="1">
        <v>81</v>
      </c>
      <c r="B97" s="1">
        <v>1700</v>
      </c>
    </row>
    <row r="98" spans="1:2" ht="12" customHeight="1" hidden="1">
      <c r="A98" s="1">
        <v>91</v>
      </c>
      <c r="B98" s="1">
        <v>1550</v>
      </c>
    </row>
    <row r="99" spans="1:2" ht="12" customHeight="1" hidden="1">
      <c r="A99" s="1">
        <v>101</v>
      </c>
      <c r="B99" s="1">
        <v>1700</v>
      </c>
    </row>
    <row r="100" spans="1:2" ht="12" customHeight="1" hidden="1">
      <c r="A100" s="1">
        <v>111</v>
      </c>
      <c r="B100" s="1">
        <v>1550</v>
      </c>
    </row>
    <row r="101" ht="12" customHeight="1" hidden="1"/>
    <row r="102" ht="12" customHeight="1" hidden="1">
      <c r="A102" s="1" t="s">
        <v>225</v>
      </c>
    </row>
    <row r="103" spans="1:2" ht="12" customHeight="1" hidden="1">
      <c r="A103" s="1">
        <v>6</v>
      </c>
      <c r="B103" s="1">
        <v>8800</v>
      </c>
    </row>
    <row r="104" spans="1:2" ht="12" customHeight="1" hidden="1">
      <c r="A104" s="1">
        <v>41</v>
      </c>
      <c r="B104" s="1">
        <v>4900</v>
      </c>
    </row>
    <row r="105" spans="1:2" ht="12" customHeight="1" hidden="1">
      <c r="A105" s="1">
        <v>51</v>
      </c>
      <c r="B105" s="1">
        <v>4050</v>
      </c>
    </row>
    <row r="106" spans="1:2" ht="12" customHeight="1" hidden="1">
      <c r="A106" s="1">
        <v>61</v>
      </c>
      <c r="B106" s="1">
        <v>3550</v>
      </c>
    </row>
    <row r="107" spans="1:2" ht="12" customHeight="1" hidden="1">
      <c r="A107" s="1">
        <v>71</v>
      </c>
      <c r="B107" s="1">
        <v>3950</v>
      </c>
    </row>
    <row r="108" spans="1:2" ht="12" customHeight="1" hidden="1">
      <c r="A108" s="1">
        <v>81</v>
      </c>
      <c r="B108" s="1">
        <v>3550</v>
      </c>
    </row>
    <row r="109" spans="1:2" ht="12" customHeight="1" hidden="1">
      <c r="A109" s="1">
        <v>91</v>
      </c>
      <c r="B109" s="1">
        <v>3100</v>
      </c>
    </row>
    <row r="110" spans="1:2" ht="12" customHeight="1" hidden="1">
      <c r="A110" s="1">
        <v>101</v>
      </c>
      <c r="B110" s="1">
        <v>3400</v>
      </c>
    </row>
    <row r="111" spans="1:2" ht="12" customHeight="1" hidden="1">
      <c r="A111" s="1">
        <v>111</v>
      </c>
      <c r="B111" s="1">
        <v>3100</v>
      </c>
    </row>
    <row r="112" ht="13.5" customHeight="1" hidden="1"/>
    <row r="113" ht="13.5" customHeight="1" hidden="1">
      <c r="A113" s="1" t="s">
        <v>239</v>
      </c>
    </row>
    <row r="114" spans="1:7" ht="13.5" customHeight="1" hidden="1">
      <c r="A114" s="15" t="s">
        <v>165</v>
      </c>
      <c r="C114" s="15" t="s">
        <v>166</v>
      </c>
      <c r="E114" s="15"/>
      <c r="F114" s="1" t="s">
        <v>242</v>
      </c>
      <c r="G114" s="15"/>
    </row>
    <row r="115" spans="1:7" ht="13.5" customHeight="1" hidden="1">
      <c r="A115" s="1">
        <v>6</v>
      </c>
      <c r="B115" s="1">
        <v>8350</v>
      </c>
      <c r="C115" s="1">
        <v>6</v>
      </c>
      <c r="D115" s="1">
        <v>6070</v>
      </c>
      <c r="F115" s="1">
        <v>6</v>
      </c>
      <c r="G115" s="1">
        <v>11000</v>
      </c>
    </row>
    <row r="116" spans="1:4" ht="13.5" customHeight="1" hidden="1">
      <c r="A116" s="1">
        <v>41</v>
      </c>
      <c r="B116" s="1">
        <v>6300</v>
      </c>
      <c r="C116" s="1">
        <v>41</v>
      </c>
      <c r="D116" s="1">
        <v>4020</v>
      </c>
    </row>
    <row r="117" spans="1:4" ht="13.5" customHeight="1" hidden="1">
      <c r="A117" s="1">
        <v>51</v>
      </c>
      <c r="B117" s="1">
        <v>6010</v>
      </c>
      <c r="C117" s="1">
        <v>51</v>
      </c>
      <c r="D117" s="1">
        <v>3730</v>
      </c>
    </row>
    <row r="118" ht="13.5" customHeight="1" hidden="1"/>
  </sheetData>
  <sheetProtection password="CCCD" sheet="1" formatCells="0" selectLockedCells="1"/>
  <mergeCells count="219">
    <mergeCell ref="AQ71:AT72"/>
    <mergeCell ref="AU71:BI72"/>
    <mergeCell ref="AQ73:AT74"/>
    <mergeCell ref="AU73:BI74"/>
    <mergeCell ref="L71:O72"/>
    <mergeCell ref="L73:O74"/>
    <mergeCell ref="P71:AD72"/>
    <mergeCell ref="P73:AD74"/>
    <mergeCell ref="BC57:BI58"/>
    <mergeCell ref="AP59:AR60"/>
    <mergeCell ref="AS59:AT60"/>
    <mergeCell ref="AU59:AU60"/>
    <mergeCell ref="AV59:BB60"/>
    <mergeCell ref="BC59:BI60"/>
    <mergeCell ref="X57:AD58"/>
    <mergeCell ref="K59:M60"/>
    <mergeCell ref="N59:O60"/>
    <mergeCell ref="P59:P60"/>
    <mergeCell ref="Q59:W60"/>
    <mergeCell ref="X59:AD60"/>
    <mergeCell ref="B23:C23"/>
    <mergeCell ref="AS55:AT56"/>
    <mergeCell ref="AU55:AU56"/>
    <mergeCell ref="AV55:BB56"/>
    <mergeCell ref="BC55:BI56"/>
    <mergeCell ref="AS53:AT54"/>
    <mergeCell ref="AU53:AU54"/>
    <mergeCell ref="AV53:BB54"/>
    <mergeCell ref="BC53:BI54"/>
    <mergeCell ref="K55:M56"/>
    <mergeCell ref="X55:AD56"/>
    <mergeCell ref="Z4:AA4"/>
    <mergeCell ref="AC4:AD4"/>
    <mergeCell ref="M13:P13"/>
    <mergeCell ref="Q13:AE13"/>
    <mergeCell ref="Q16:AE16"/>
    <mergeCell ref="M19:P19"/>
    <mergeCell ref="AP55:AR56"/>
    <mergeCell ref="N53:O54"/>
    <mergeCell ref="P53:P54"/>
    <mergeCell ref="Q53:W54"/>
    <mergeCell ref="X53:AD54"/>
    <mergeCell ref="AI53:AO56"/>
    <mergeCell ref="AP53:AR54"/>
    <mergeCell ref="N55:O56"/>
    <mergeCell ref="P55:P56"/>
    <mergeCell ref="Q55:W56"/>
    <mergeCell ref="BB4:BC4"/>
    <mergeCell ref="BE4:BF4"/>
    <mergeCell ref="BH4:BI4"/>
    <mergeCell ref="F7:Z8"/>
    <mergeCell ref="AK7:BE8"/>
    <mergeCell ref="Q12:AE12"/>
    <mergeCell ref="AV12:BJ12"/>
    <mergeCell ref="W4:X4"/>
    <mergeCell ref="U4:V4"/>
    <mergeCell ref="AZ4:BA4"/>
    <mergeCell ref="AR13:AU13"/>
    <mergeCell ref="AV13:BJ13"/>
    <mergeCell ref="Q14:AE14"/>
    <mergeCell ref="AV14:BJ14"/>
    <mergeCell ref="M15:P15"/>
    <mergeCell ref="Q15:AE15"/>
    <mergeCell ref="AR15:AU15"/>
    <mergeCell ref="AV15:BJ15"/>
    <mergeCell ref="AV16:BJ16"/>
    <mergeCell ref="M17:P17"/>
    <mergeCell ref="Q17:AE17"/>
    <mergeCell ref="AR17:AU17"/>
    <mergeCell ref="AV17:BJ17"/>
    <mergeCell ref="AV18:BI18"/>
    <mergeCell ref="Q18:AE18"/>
    <mergeCell ref="AR19:AU19"/>
    <mergeCell ref="AV19:BI19"/>
    <mergeCell ref="D23:E23"/>
    <mergeCell ref="G23:H23"/>
    <mergeCell ref="I23:AE23"/>
    <mergeCell ref="AI23:AJ23"/>
    <mergeCell ref="AL23:AM23"/>
    <mergeCell ref="AN23:BJ23"/>
    <mergeCell ref="Q19:AE19"/>
    <mergeCell ref="D27:E28"/>
    <mergeCell ref="F27:V28"/>
    <mergeCell ref="W27:X28"/>
    <mergeCell ref="AI27:AJ28"/>
    <mergeCell ref="AK27:BA28"/>
    <mergeCell ref="BB27:BC28"/>
    <mergeCell ref="D31:G32"/>
    <mergeCell ref="H31:I32"/>
    <mergeCell ref="J31:J32"/>
    <mergeCell ref="Q31:T32"/>
    <mergeCell ref="U31:V32"/>
    <mergeCell ref="W31:X32"/>
    <mergeCell ref="AI31:AL32"/>
    <mergeCell ref="AM31:AN32"/>
    <mergeCell ref="AO31:AO32"/>
    <mergeCell ref="AV31:AY32"/>
    <mergeCell ref="AZ31:BA32"/>
    <mergeCell ref="BB31:BC32"/>
    <mergeCell ref="D35:J36"/>
    <mergeCell ref="K35:P35"/>
    <mergeCell ref="Q35:W35"/>
    <mergeCell ref="X35:AD35"/>
    <mergeCell ref="AI35:AO36"/>
    <mergeCell ref="AP35:AU35"/>
    <mergeCell ref="AV35:BB35"/>
    <mergeCell ref="BC35:BI35"/>
    <mergeCell ref="K36:P36"/>
    <mergeCell ref="Q36:W36"/>
    <mergeCell ref="X36:AD36"/>
    <mergeCell ref="AP36:AU36"/>
    <mergeCell ref="AV36:BB36"/>
    <mergeCell ref="BC36:BI36"/>
    <mergeCell ref="D37:J38"/>
    <mergeCell ref="K37:O38"/>
    <mergeCell ref="P37:P38"/>
    <mergeCell ref="Q37:W38"/>
    <mergeCell ref="X37:AD38"/>
    <mergeCell ref="AI37:AO38"/>
    <mergeCell ref="AP37:AT38"/>
    <mergeCell ref="AU37:AU38"/>
    <mergeCell ref="AV37:BB38"/>
    <mergeCell ref="BC37:BI38"/>
    <mergeCell ref="D39:J40"/>
    <mergeCell ref="K39:O40"/>
    <mergeCell ref="P39:P40"/>
    <mergeCell ref="Q39:W40"/>
    <mergeCell ref="X39:AD40"/>
    <mergeCell ref="AI39:AO40"/>
    <mergeCell ref="AP39:AT40"/>
    <mergeCell ref="AU39:AU40"/>
    <mergeCell ref="AV39:BB40"/>
    <mergeCell ref="BC39:BI40"/>
    <mergeCell ref="D41:J42"/>
    <mergeCell ref="K41:O42"/>
    <mergeCell ref="P41:P42"/>
    <mergeCell ref="Q41:W42"/>
    <mergeCell ref="X41:AD42"/>
    <mergeCell ref="AI41:AO42"/>
    <mergeCell ref="AP41:AT42"/>
    <mergeCell ref="AU41:AU42"/>
    <mergeCell ref="AV41:BB42"/>
    <mergeCell ref="BC41:BI42"/>
    <mergeCell ref="D43:J44"/>
    <mergeCell ref="K43:O44"/>
    <mergeCell ref="P43:P44"/>
    <mergeCell ref="Q43:W44"/>
    <mergeCell ref="X43:AD44"/>
    <mergeCell ref="AI43:AO44"/>
    <mergeCell ref="AP43:AT44"/>
    <mergeCell ref="AU43:AU44"/>
    <mergeCell ref="AV43:BB44"/>
    <mergeCell ref="BC43:BI44"/>
    <mergeCell ref="D45:J46"/>
    <mergeCell ref="K45:O46"/>
    <mergeCell ref="P45:P46"/>
    <mergeCell ref="Q45:W46"/>
    <mergeCell ref="X45:AD46"/>
    <mergeCell ref="AI45:AO46"/>
    <mergeCell ref="AP45:AT46"/>
    <mergeCell ref="AU45:AU46"/>
    <mergeCell ref="AV45:BB46"/>
    <mergeCell ref="BC45:BI46"/>
    <mergeCell ref="D47:J48"/>
    <mergeCell ref="K47:O48"/>
    <mergeCell ref="P47:P48"/>
    <mergeCell ref="Q47:W48"/>
    <mergeCell ref="X47:AD48"/>
    <mergeCell ref="AI47:AO48"/>
    <mergeCell ref="AP47:AT48"/>
    <mergeCell ref="AU47:AU48"/>
    <mergeCell ref="AV47:BB48"/>
    <mergeCell ref="BC47:BI48"/>
    <mergeCell ref="D49:J50"/>
    <mergeCell ref="K49:O50"/>
    <mergeCell ref="P49:P50"/>
    <mergeCell ref="Q49:W50"/>
    <mergeCell ref="X49:AD50"/>
    <mergeCell ref="AI49:AO50"/>
    <mergeCell ref="AP49:AT50"/>
    <mergeCell ref="AU49:AU50"/>
    <mergeCell ref="AV49:BB50"/>
    <mergeCell ref="BC49:BI50"/>
    <mergeCell ref="D51:J52"/>
    <mergeCell ref="K51:O52"/>
    <mergeCell ref="P51:P52"/>
    <mergeCell ref="Q51:W52"/>
    <mergeCell ref="X51:AD52"/>
    <mergeCell ref="AI51:AO52"/>
    <mergeCell ref="AP51:AT52"/>
    <mergeCell ref="AU51:AU52"/>
    <mergeCell ref="AV51:BB52"/>
    <mergeCell ref="BC51:BI52"/>
    <mergeCell ref="D63:W64"/>
    <mergeCell ref="X63:AD64"/>
    <mergeCell ref="AI63:BB64"/>
    <mergeCell ref="BC63:BI64"/>
    <mergeCell ref="D53:J56"/>
    <mergeCell ref="K53:M54"/>
    <mergeCell ref="D57:J62"/>
    <mergeCell ref="K61:M62"/>
    <mergeCell ref="Q61:W62"/>
    <mergeCell ref="X61:AD62"/>
    <mergeCell ref="P61:P62"/>
    <mergeCell ref="N61:O62"/>
    <mergeCell ref="K57:M58"/>
    <mergeCell ref="N57:O58"/>
    <mergeCell ref="P57:P58"/>
    <mergeCell ref="Q57:W58"/>
    <mergeCell ref="AP61:AR62"/>
    <mergeCell ref="AS61:AT62"/>
    <mergeCell ref="AU61:AU62"/>
    <mergeCell ref="AV61:BB62"/>
    <mergeCell ref="BC61:BI62"/>
    <mergeCell ref="AI57:AO62"/>
    <mergeCell ref="AP57:AR58"/>
    <mergeCell ref="AS57:AT58"/>
    <mergeCell ref="AU57:AU58"/>
    <mergeCell ref="AV57:BB58"/>
  </mergeCells>
  <dataValidations count="1">
    <dataValidation type="list" allowBlank="1" showInputMessage="1" showErrorMessage="1" sqref="U31:V32 AZ31:BA32">
      <formula1>"A,B"</formula1>
    </dataValidation>
  </dataValidations>
  <printOptions horizontalCentered="1" verticalCentered="1"/>
  <pageMargins left="0.7" right="0.7" top="0.75" bottom="0.75" header="0.3" footer="0.3"/>
  <pageSetup blackAndWhite="1" horizontalDpi="600" verticalDpi="600" orientation="portrait" paperSize="9" scale="75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J66"/>
  <sheetViews>
    <sheetView view="pageBreakPreview" zoomScale="80" zoomScaleSheetLayoutView="80" zoomScalePageLayoutView="0" workbookViewId="0" topLeftCell="A1">
      <selection activeCell="P51" sqref="P51:V52"/>
    </sheetView>
  </sheetViews>
  <sheetFormatPr defaultColWidth="9.00390625" defaultRowHeight="13.5"/>
  <cols>
    <col min="1" max="1" width="2.375" style="1" customWidth="1"/>
    <col min="2" max="31" width="2.625" style="1" customWidth="1"/>
    <col min="32" max="32" width="2.375" style="1" customWidth="1"/>
    <col min="33" max="62" width="2.625" style="1" customWidth="1"/>
    <col min="63" max="16384" width="9.00390625" style="1" customWidth="1"/>
  </cols>
  <sheetData>
    <row r="1" spans="1:32" ht="13.5" customHeight="1">
      <c r="A1" s="1" t="s">
        <v>238</v>
      </c>
      <c r="AF1" s="1" t="s">
        <v>238</v>
      </c>
    </row>
    <row r="2" ht="13.5" customHeight="1"/>
    <row r="3" spans="13:61" ht="13.5" customHeight="1">
      <c r="M3" s="2"/>
      <c r="W3" s="12"/>
      <c r="X3" s="12"/>
      <c r="Z3" s="12"/>
      <c r="AA3" s="12"/>
      <c r="AC3" s="12"/>
      <c r="AD3" s="12"/>
      <c r="AR3" s="2"/>
      <c r="BB3" s="12"/>
      <c r="BC3" s="12"/>
      <c r="BE3" s="12"/>
      <c r="BF3" s="12"/>
      <c r="BH3" s="12"/>
      <c r="BI3" s="12"/>
    </row>
    <row r="4" spans="13:62" ht="13.5" customHeight="1">
      <c r="M4" s="2"/>
      <c r="U4" s="183" t="s">
        <v>233</v>
      </c>
      <c r="V4" s="183"/>
      <c r="W4" s="183"/>
      <c r="X4" s="183"/>
      <c r="Y4" s="1" t="s">
        <v>10</v>
      </c>
      <c r="Z4" s="183"/>
      <c r="AA4" s="183"/>
      <c r="AB4" s="1" t="s">
        <v>9</v>
      </c>
      <c r="AC4" s="183"/>
      <c r="AD4" s="183"/>
      <c r="AE4" s="1" t="s">
        <v>8</v>
      </c>
      <c r="AR4" s="2"/>
      <c r="AZ4" s="183" t="s">
        <v>233</v>
      </c>
      <c r="BA4" s="183"/>
      <c r="BB4" s="183"/>
      <c r="BC4" s="183"/>
      <c r="BD4" s="1" t="s">
        <v>10</v>
      </c>
      <c r="BE4" s="183"/>
      <c r="BF4" s="183"/>
      <c r="BG4" s="1" t="s">
        <v>9</v>
      </c>
      <c r="BH4" s="183"/>
      <c r="BI4" s="183"/>
      <c r="BJ4" s="1" t="s">
        <v>8</v>
      </c>
    </row>
    <row r="5" spans="13:44" ht="13.5" customHeight="1">
      <c r="M5" s="2"/>
      <c r="AR5" s="2"/>
    </row>
    <row r="6" spans="13:61" ht="13.5" customHeight="1">
      <c r="M6" s="2"/>
      <c r="W6" s="12"/>
      <c r="X6" s="12"/>
      <c r="Z6" s="12"/>
      <c r="AA6" s="12"/>
      <c r="AC6" s="12"/>
      <c r="AD6" s="12"/>
      <c r="AR6" s="2"/>
      <c r="BB6" s="12"/>
      <c r="BC6" s="12"/>
      <c r="BE6" s="12"/>
      <c r="BF6" s="12"/>
      <c r="BH6" s="12"/>
      <c r="BI6" s="12"/>
    </row>
    <row r="7" spans="3:61" ht="13.5" customHeight="1">
      <c r="C7" s="10"/>
      <c r="D7" s="10"/>
      <c r="E7" s="10"/>
      <c r="F7" s="197" t="s">
        <v>24</v>
      </c>
      <c r="G7" s="197"/>
      <c r="H7" s="197"/>
      <c r="I7" s="197"/>
      <c r="J7" s="197"/>
      <c r="K7" s="197"/>
      <c r="L7" s="197"/>
      <c r="M7" s="197"/>
      <c r="N7" s="197"/>
      <c r="O7" s="197"/>
      <c r="P7" s="197"/>
      <c r="Q7" s="197"/>
      <c r="R7" s="197"/>
      <c r="S7" s="197"/>
      <c r="T7" s="197"/>
      <c r="U7" s="197"/>
      <c r="V7" s="197"/>
      <c r="W7" s="197"/>
      <c r="X7" s="197"/>
      <c r="Y7" s="197"/>
      <c r="Z7" s="197"/>
      <c r="AA7" s="10"/>
      <c r="AB7" s="10"/>
      <c r="AC7" s="10"/>
      <c r="AD7" s="10"/>
      <c r="AH7" s="10"/>
      <c r="AI7" s="10"/>
      <c r="AJ7" s="10"/>
      <c r="AK7" s="197" t="s">
        <v>24</v>
      </c>
      <c r="AL7" s="197"/>
      <c r="AM7" s="197"/>
      <c r="AN7" s="197"/>
      <c r="AO7" s="197"/>
      <c r="AP7" s="197"/>
      <c r="AQ7" s="197"/>
      <c r="AR7" s="197"/>
      <c r="AS7" s="197"/>
      <c r="AT7" s="197"/>
      <c r="AU7" s="197"/>
      <c r="AV7" s="197"/>
      <c r="AW7" s="197"/>
      <c r="AX7" s="197"/>
      <c r="AY7" s="197"/>
      <c r="AZ7" s="197"/>
      <c r="BA7" s="197"/>
      <c r="BB7" s="197"/>
      <c r="BC7" s="197"/>
      <c r="BD7" s="197"/>
      <c r="BE7" s="197"/>
      <c r="BF7" s="10"/>
      <c r="BG7" s="10"/>
      <c r="BH7" s="10"/>
      <c r="BI7" s="10"/>
    </row>
    <row r="8" spans="2:61" ht="13.5" customHeight="1">
      <c r="B8" s="10"/>
      <c r="C8" s="10"/>
      <c r="D8" s="10"/>
      <c r="E8" s="10"/>
      <c r="F8" s="197"/>
      <c r="G8" s="197"/>
      <c r="H8" s="197"/>
      <c r="I8" s="197"/>
      <c r="J8" s="197"/>
      <c r="K8" s="197"/>
      <c r="L8" s="197"/>
      <c r="M8" s="197"/>
      <c r="N8" s="197"/>
      <c r="O8" s="197"/>
      <c r="P8" s="197"/>
      <c r="Q8" s="197"/>
      <c r="R8" s="197"/>
      <c r="S8" s="197"/>
      <c r="T8" s="197"/>
      <c r="U8" s="197"/>
      <c r="V8" s="197"/>
      <c r="W8" s="197"/>
      <c r="X8" s="197"/>
      <c r="Y8" s="197"/>
      <c r="Z8" s="197"/>
      <c r="AA8" s="10"/>
      <c r="AB8" s="10"/>
      <c r="AC8" s="10"/>
      <c r="AD8" s="10"/>
      <c r="AG8" s="10"/>
      <c r="AH8" s="10"/>
      <c r="AI8" s="10"/>
      <c r="AJ8" s="10"/>
      <c r="AK8" s="197"/>
      <c r="AL8" s="197"/>
      <c r="AM8" s="197"/>
      <c r="AN8" s="197"/>
      <c r="AO8" s="197"/>
      <c r="AP8" s="197"/>
      <c r="AQ8" s="197"/>
      <c r="AR8" s="197"/>
      <c r="AS8" s="197"/>
      <c r="AT8" s="197"/>
      <c r="AU8" s="197"/>
      <c r="AV8" s="197"/>
      <c r="AW8" s="197"/>
      <c r="AX8" s="197"/>
      <c r="AY8" s="197"/>
      <c r="AZ8" s="197"/>
      <c r="BA8" s="197"/>
      <c r="BB8" s="197"/>
      <c r="BC8" s="197"/>
      <c r="BD8" s="197"/>
      <c r="BE8" s="197"/>
      <c r="BF8" s="10"/>
      <c r="BG8" s="10"/>
      <c r="BH8" s="10"/>
      <c r="BI8" s="10"/>
    </row>
    <row r="9" ht="13.5" customHeight="1"/>
    <row r="10" ht="13.5" customHeight="1"/>
    <row r="11" ht="13.5" customHeight="1"/>
    <row r="12" spans="2:61" ht="13.5" customHeight="1">
      <c r="B12" s="267" t="s">
        <v>25</v>
      </c>
      <c r="C12" s="173"/>
      <c r="D12" s="173"/>
      <c r="E12" s="174"/>
      <c r="F12" s="266" t="s">
        <v>26</v>
      </c>
      <c r="G12" s="266"/>
      <c r="H12" s="266"/>
      <c r="I12" s="266" t="s">
        <v>27</v>
      </c>
      <c r="J12" s="266"/>
      <c r="K12" s="268"/>
      <c r="L12" s="265" t="s">
        <v>28</v>
      </c>
      <c r="M12" s="266"/>
      <c r="N12" s="266"/>
      <c r="O12" s="266" t="s">
        <v>29</v>
      </c>
      <c r="P12" s="266"/>
      <c r="Q12" s="266"/>
      <c r="R12" s="266" t="s">
        <v>30</v>
      </c>
      <c r="S12" s="266"/>
      <c r="T12" s="268"/>
      <c r="U12" s="265" t="s">
        <v>31</v>
      </c>
      <c r="V12" s="266"/>
      <c r="W12" s="266"/>
      <c r="X12" s="266" t="s">
        <v>32</v>
      </c>
      <c r="Y12" s="266"/>
      <c r="Z12" s="266"/>
      <c r="AA12" s="266" t="s">
        <v>3</v>
      </c>
      <c r="AB12" s="266"/>
      <c r="AC12" s="266" t="s">
        <v>3</v>
      </c>
      <c r="AD12" s="3"/>
      <c r="AG12" s="172" t="s">
        <v>25</v>
      </c>
      <c r="AH12" s="173"/>
      <c r="AI12" s="173"/>
      <c r="AJ12" s="174"/>
      <c r="AK12" s="266" t="s">
        <v>26</v>
      </c>
      <c r="AL12" s="266"/>
      <c r="AM12" s="266"/>
      <c r="AN12" s="266" t="s">
        <v>27</v>
      </c>
      <c r="AO12" s="266"/>
      <c r="AP12" s="268"/>
      <c r="AQ12" s="265" t="s">
        <v>28</v>
      </c>
      <c r="AR12" s="266"/>
      <c r="AS12" s="266"/>
      <c r="AT12" s="266" t="s">
        <v>29</v>
      </c>
      <c r="AU12" s="266"/>
      <c r="AV12" s="266"/>
      <c r="AW12" s="266" t="s">
        <v>30</v>
      </c>
      <c r="AX12" s="266"/>
      <c r="AY12" s="268"/>
      <c r="AZ12" s="265" t="s">
        <v>31</v>
      </c>
      <c r="BA12" s="266"/>
      <c r="BB12" s="266"/>
      <c r="BC12" s="266" t="s">
        <v>32</v>
      </c>
      <c r="BD12" s="266"/>
      <c r="BE12" s="266"/>
      <c r="BF12" s="266" t="s">
        <v>3</v>
      </c>
      <c r="BG12" s="266"/>
      <c r="BH12" s="266" t="s">
        <v>3</v>
      </c>
      <c r="BI12" s="3"/>
    </row>
    <row r="13" spans="2:61" ht="13.5" customHeight="1">
      <c r="B13" s="209"/>
      <c r="C13" s="210"/>
      <c r="D13" s="210"/>
      <c r="E13" s="211"/>
      <c r="F13" s="260">
        <f>IF(LEN(W53)&lt;7,"",IF(LEN(W53)=7,"\",MID(W53,LEN(W53)-7,1)*1))</f>
      </c>
      <c r="G13" s="260"/>
      <c r="H13" s="260"/>
      <c r="I13" s="260">
        <f>IF(LEN(W53)&lt;6,"",IF(LEN(W53)=6,"\",MID(W53,LEN(W53)-6,1)*1))</f>
      </c>
      <c r="J13" s="260"/>
      <c r="K13" s="263"/>
      <c r="L13" s="259">
        <f>IF(LEN(W53)&lt;5,"",IF(LEN(W53)=5,"\",MID(W53,LEN(W53)-5,1)*1))</f>
      </c>
      <c r="M13" s="260"/>
      <c r="N13" s="260"/>
      <c r="O13" s="260">
        <f>IF(LEN(W53)&lt;4,"",IF(LEN(W53)=4,"\",MID(W53,LEN(W53)-4,1)*1))</f>
      </c>
      <c r="P13" s="260"/>
      <c r="Q13" s="260"/>
      <c r="R13" s="260">
        <f>IF(LEN(W53)&lt;3,"",IF(LEN(W53)=3,"\",MID(W53,LEN(W53)-3,1)*1))</f>
      </c>
      <c r="S13" s="260"/>
      <c r="T13" s="263"/>
      <c r="U13" s="259">
        <f>IF(LEN(W53)&lt;2,"",IF(LEN(W53)=2,"\",MID(W53,LEN(W53)-2,1)*1))</f>
      </c>
      <c r="V13" s="260"/>
      <c r="W13" s="260"/>
      <c r="X13" s="260" t="str">
        <f>IF(LEN(W53)&lt;1,"",IF(LEN(W53)=1,"\",MID(W53,LEN(W53)-1,1)*1))</f>
        <v>\</v>
      </c>
      <c r="Y13" s="260"/>
      <c r="Z13" s="260"/>
      <c r="AA13" s="260">
        <f>MID($W$53,LEN($W$53),1)*1</f>
        <v>0</v>
      </c>
      <c r="AB13" s="260"/>
      <c r="AC13" s="260"/>
      <c r="AD13" s="4"/>
      <c r="AG13" s="209"/>
      <c r="AH13" s="210"/>
      <c r="AI13" s="210"/>
      <c r="AJ13" s="211"/>
      <c r="AK13" s="260" t="s">
        <v>214</v>
      </c>
      <c r="AL13" s="260"/>
      <c r="AM13" s="260"/>
      <c r="AN13" s="260">
        <v>1</v>
      </c>
      <c r="AO13" s="260"/>
      <c r="AP13" s="263"/>
      <c r="AQ13" s="259">
        <v>1</v>
      </c>
      <c r="AR13" s="260"/>
      <c r="AS13" s="260"/>
      <c r="AT13" s="260">
        <v>5</v>
      </c>
      <c r="AU13" s="260"/>
      <c r="AV13" s="260"/>
      <c r="AW13" s="260">
        <v>4</v>
      </c>
      <c r="AX13" s="260"/>
      <c r="AY13" s="263"/>
      <c r="AZ13" s="259">
        <v>8</v>
      </c>
      <c r="BA13" s="260"/>
      <c r="BB13" s="260"/>
      <c r="BC13" s="260">
        <v>2</v>
      </c>
      <c r="BD13" s="260"/>
      <c r="BE13" s="260"/>
      <c r="BF13" s="260">
        <v>0</v>
      </c>
      <c r="BG13" s="260"/>
      <c r="BH13" s="260"/>
      <c r="BI13" s="4"/>
    </row>
    <row r="14" spans="2:61" ht="13.5" customHeight="1">
      <c r="B14" s="209"/>
      <c r="C14" s="210"/>
      <c r="D14" s="210"/>
      <c r="E14" s="211"/>
      <c r="F14" s="260"/>
      <c r="G14" s="260"/>
      <c r="H14" s="260"/>
      <c r="I14" s="260"/>
      <c r="J14" s="260"/>
      <c r="K14" s="263"/>
      <c r="L14" s="259"/>
      <c r="M14" s="260"/>
      <c r="N14" s="260"/>
      <c r="O14" s="260"/>
      <c r="P14" s="260"/>
      <c r="Q14" s="260"/>
      <c r="R14" s="260"/>
      <c r="S14" s="260"/>
      <c r="T14" s="263"/>
      <c r="U14" s="259"/>
      <c r="V14" s="260"/>
      <c r="W14" s="260"/>
      <c r="X14" s="260"/>
      <c r="Y14" s="260"/>
      <c r="Z14" s="260"/>
      <c r="AA14" s="260"/>
      <c r="AB14" s="260"/>
      <c r="AC14" s="260"/>
      <c r="AD14" s="4"/>
      <c r="AG14" s="209"/>
      <c r="AH14" s="210"/>
      <c r="AI14" s="210"/>
      <c r="AJ14" s="211"/>
      <c r="AK14" s="260"/>
      <c r="AL14" s="260"/>
      <c r="AM14" s="260"/>
      <c r="AN14" s="260"/>
      <c r="AO14" s="260"/>
      <c r="AP14" s="263"/>
      <c r="AQ14" s="259"/>
      <c r="AR14" s="260"/>
      <c r="AS14" s="260"/>
      <c r="AT14" s="260"/>
      <c r="AU14" s="260"/>
      <c r="AV14" s="260"/>
      <c r="AW14" s="260"/>
      <c r="AX14" s="260"/>
      <c r="AY14" s="263"/>
      <c r="AZ14" s="259"/>
      <c r="BA14" s="260"/>
      <c r="BB14" s="260"/>
      <c r="BC14" s="260"/>
      <c r="BD14" s="260"/>
      <c r="BE14" s="260"/>
      <c r="BF14" s="260"/>
      <c r="BG14" s="260"/>
      <c r="BH14" s="260"/>
      <c r="BI14" s="4"/>
    </row>
    <row r="15" spans="2:61" ht="13.5" customHeight="1">
      <c r="B15" s="175"/>
      <c r="C15" s="176"/>
      <c r="D15" s="176"/>
      <c r="E15" s="177"/>
      <c r="F15" s="262"/>
      <c r="G15" s="262"/>
      <c r="H15" s="262"/>
      <c r="I15" s="262"/>
      <c r="J15" s="262"/>
      <c r="K15" s="264"/>
      <c r="L15" s="261"/>
      <c r="M15" s="262"/>
      <c r="N15" s="262"/>
      <c r="O15" s="262"/>
      <c r="P15" s="262"/>
      <c r="Q15" s="262"/>
      <c r="R15" s="262"/>
      <c r="S15" s="262"/>
      <c r="T15" s="264"/>
      <c r="U15" s="261"/>
      <c r="V15" s="262"/>
      <c r="W15" s="262"/>
      <c r="X15" s="262"/>
      <c r="Y15" s="262"/>
      <c r="Z15" s="262"/>
      <c r="AA15" s="262"/>
      <c r="AB15" s="262"/>
      <c r="AC15" s="262"/>
      <c r="AD15" s="4"/>
      <c r="AG15" s="175"/>
      <c r="AH15" s="176"/>
      <c r="AI15" s="176"/>
      <c r="AJ15" s="177"/>
      <c r="AK15" s="262"/>
      <c r="AL15" s="262"/>
      <c r="AM15" s="262"/>
      <c r="AN15" s="262"/>
      <c r="AO15" s="262"/>
      <c r="AP15" s="264"/>
      <c r="AQ15" s="261"/>
      <c r="AR15" s="262"/>
      <c r="AS15" s="262"/>
      <c r="AT15" s="262"/>
      <c r="AU15" s="262"/>
      <c r="AV15" s="262"/>
      <c r="AW15" s="262"/>
      <c r="AX15" s="262"/>
      <c r="AY15" s="264"/>
      <c r="AZ15" s="261"/>
      <c r="BA15" s="262"/>
      <c r="BB15" s="262"/>
      <c r="BC15" s="262"/>
      <c r="BD15" s="262"/>
      <c r="BE15" s="262"/>
      <c r="BF15" s="262"/>
      <c r="BG15" s="262"/>
      <c r="BH15" s="262"/>
      <c r="BI15" s="4"/>
    </row>
    <row r="16" spans="2:61" ht="13.5" customHeight="1">
      <c r="B16" s="13"/>
      <c r="C16" s="3"/>
      <c r="D16" s="3"/>
      <c r="E16" s="5"/>
      <c r="F16" s="3"/>
      <c r="G16" s="3"/>
      <c r="H16" s="4"/>
      <c r="I16" s="4"/>
      <c r="J16" s="3"/>
      <c r="K16" s="4"/>
      <c r="L16" s="4"/>
      <c r="M16" s="3"/>
      <c r="N16" s="4"/>
      <c r="O16" s="4"/>
      <c r="P16" s="3"/>
      <c r="Q16" s="4"/>
      <c r="R16" s="4"/>
      <c r="S16" s="3"/>
      <c r="T16" s="4"/>
      <c r="U16" s="4"/>
      <c r="V16" s="3"/>
      <c r="W16" s="4"/>
      <c r="X16" s="4"/>
      <c r="Y16" s="3"/>
      <c r="Z16" s="3"/>
      <c r="AA16" s="3"/>
      <c r="AB16" s="4"/>
      <c r="AD16" s="4"/>
      <c r="AG16" s="13"/>
      <c r="AH16" s="3"/>
      <c r="AI16" s="3"/>
      <c r="AJ16" s="5"/>
      <c r="AK16" s="3"/>
      <c r="AL16" s="3"/>
      <c r="AM16" s="4"/>
      <c r="AN16" s="4"/>
      <c r="AO16" s="3"/>
      <c r="AP16" s="4"/>
      <c r="AQ16" s="4"/>
      <c r="AR16" s="3"/>
      <c r="AS16" s="4"/>
      <c r="AT16" s="4"/>
      <c r="AU16" s="3"/>
      <c r="AV16" s="4"/>
      <c r="AW16" s="4"/>
      <c r="AX16" s="3"/>
      <c r="AY16" s="4"/>
      <c r="AZ16" s="4"/>
      <c r="BA16" s="3"/>
      <c r="BB16" s="4"/>
      <c r="BC16" s="4"/>
      <c r="BD16" s="3"/>
      <c r="BE16" s="3"/>
      <c r="BF16" s="3"/>
      <c r="BG16" s="4"/>
      <c r="BI16" s="4"/>
    </row>
    <row r="17" ht="13.5" customHeight="1"/>
    <row r="18" ht="13.5" customHeight="1"/>
    <row r="19" spans="2:62" ht="13.5" customHeight="1">
      <c r="B19" s="1" t="s">
        <v>230</v>
      </c>
      <c r="E19" s="183" t="s">
        <v>233</v>
      </c>
      <c r="F19" s="183"/>
      <c r="G19" s="183"/>
      <c r="H19" s="183"/>
      <c r="I19" s="1" t="s">
        <v>10</v>
      </c>
      <c r="J19" s="183"/>
      <c r="K19" s="183"/>
      <c r="L19" s="1" t="s">
        <v>9</v>
      </c>
      <c r="M19" s="183"/>
      <c r="N19" s="183"/>
      <c r="O19" s="1" t="s">
        <v>33</v>
      </c>
      <c r="Q19" s="183"/>
      <c r="R19" s="183"/>
      <c r="S19" s="183"/>
      <c r="T19" s="1" t="s">
        <v>34</v>
      </c>
      <c r="U19" s="183"/>
      <c r="V19" s="183"/>
      <c r="W19" s="183"/>
      <c r="X19" s="1" t="s">
        <v>35</v>
      </c>
      <c r="Y19" s="1" t="s">
        <v>215</v>
      </c>
      <c r="Z19" s="6"/>
      <c r="AA19" s="6"/>
      <c r="AB19" s="6"/>
      <c r="AC19" s="6"/>
      <c r="AE19" s="6"/>
      <c r="AG19" s="1" t="s">
        <v>234</v>
      </c>
      <c r="AL19" s="183"/>
      <c r="AM19" s="183"/>
      <c r="AN19" s="1" t="s">
        <v>10</v>
      </c>
      <c r="AO19" s="183"/>
      <c r="AP19" s="183"/>
      <c r="AQ19" s="1" t="s">
        <v>9</v>
      </c>
      <c r="AR19" s="183"/>
      <c r="AS19" s="183"/>
      <c r="AT19" s="1" t="s">
        <v>33</v>
      </c>
      <c r="AV19" s="183"/>
      <c r="AW19" s="183"/>
      <c r="AX19" s="183"/>
      <c r="AY19" s="1" t="s">
        <v>34</v>
      </c>
      <c r="AZ19" s="183"/>
      <c r="BA19" s="183"/>
      <c r="BB19" s="183"/>
      <c r="BC19" s="1" t="s">
        <v>35</v>
      </c>
      <c r="BD19" s="1" t="s">
        <v>215</v>
      </c>
      <c r="BE19" s="6"/>
      <c r="BF19" s="6"/>
      <c r="BG19" s="6"/>
      <c r="BH19" s="6"/>
      <c r="BJ19" s="6"/>
    </row>
    <row r="20" spans="1:39" ht="13.5" customHeight="1">
      <c r="A20" s="20" t="str">
        <f>'★申請書'!B23</f>
        <v>令和</v>
      </c>
      <c r="C20" s="258">
        <f>'★申請書'!D23</f>
        <v>0</v>
      </c>
      <c r="D20" s="258"/>
      <c r="E20" s="1" t="s">
        <v>10</v>
      </c>
      <c r="F20" s="258">
        <f>'★申請書'!G23</f>
        <v>0</v>
      </c>
      <c r="G20" s="258"/>
      <c r="H20" s="1" t="s">
        <v>36</v>
      </c>
      <c r="AF20" s="1" t="s">
        <v>231</v>
      </c>
      <c r="AH20" s="183">
        <v>5</v>
      </c>
      <c r="AI20" s="183"/>
      <c r="AJ20" s="1" t="s">
        <v>10</v>
      </c>
      <c r="AK20" s="183">
        <v>4</v>
      </c>
      <c r="AL20" s="183"/>
      <c r="AM20" s="1" t="s">
        <v>36</v>
      </c>
    </row>
    <row r="21" spans="3:38" ht="13.5" customHeight="1">
      <c r="C21" s="90"/>
      <c r="D21" s="90"/>
      <c r="F21" s="90"/>
      <c r="G21" s="90"/>
      <c r="AH21" s="12"/>
      <c r="AI21" s="12"/>
      <c r="AK21" s="12"/>
      <c r="AL21" s="12"/>
    </row>
    <row r="22" spans="9:62" ht="13.5" customHeight="1">
      <c r="I22" s="190"/>
      <c r="J22" s="190"/>
      <c r="K22" s="190"/>
      <c r="L22" s="190"/>
      <c r="M22" s="190"/>
      <c r="N22" s="190"/>
      <c r="O22" s="190"/>
      <c r="P22" s="190"/>
      <c r="Q22" s="190"/>
      <c r="R22" s="190"/>
      <c r="S22" s="190"/>
      <c r="T22" s="190"/>
      <c r="U22" s="190"/>
      <c r="V22" s="190"/>
      <c r="W22" s="190"/>
      <c r="X22" s="190"/>
      <c r="Y22" s="190"/>
      <c r="Z22" s="190"/>
      <c r="AA22" s="190"/>
      <c r="AB22" s="190"/>
      <c r="AC22" s="190"/>
      <c r="AD22" s="190"/>
      <c r="AE22" s="190"/>
      <c r="AN22" s="190"/>
      <c r="AO22" s="190"/>
      <c r="AP22" s="190"/>
      <c r="AQ22" s="190"/>
      <c r="AR22" s="190"/>
      <c r="AS22" s="190"/>
      <c r="AT22" s="190"/>
      <c r="AU22" s="190"/>
      <c r="AV22" s="190"/>
      <c r="AW22" s="190"/>
      <c r="AX22" s="190"/>
      <c r="AY22" s="190"/>
      <c r="AZ22" s="190"/>
      <c r="BA22" s="190"/>
      <c r="BB22" s="190"/>
      <c r="BC22" s="190"/>
      <c r="BD22" s="190"/>
      <c r="BE22" s="190"/>
      <c r="BF22" s="190"/>
      <c r="BG22" s="190"/>
      <c r="BH22" s="190"/>
      <c r="BI22" s="190"/>
      <c r="BJ22" s="190"/>
    </row>
    <row r="23" spans="3:34" ht="13.5" customHeight="1">
      <c r="C23" s="1" t="s">
        <v>37</v>
      </c>
      <c r="AH23" s="1" t="s">
        <v>37</v>
      </c>
    </row>
    <row r="24" ht="13.5" customHeight="1">
      <c r="A24" s="91"/>
    </row>
    <row r="25" spans="1:62" ht="13.5" customHeight="1">
      <c r="A25" s="3"/>
      <c r="B25" s="3"/>
      <c r="C25" s="150" t="s">
        <v>201</v>
      </c>
      <c r="D25" s="151"/>
      <c r="E25" s="151"/>
      <c r="F25" s="151"/>
      <c r="G25" s="151"/>
      <c r="H25" s="151"/>
      <c r="I25" s="166"/>
      <c r="J25" s="150" t="s">
        <v>202</v>
      </c>
      <c r="K25" s="151"/>
      <c r="L25" s="151"/>
      <c r="M25" s="151"/>
      <c r="N25" s="151"/>
      <c r="O25" s="166"/>
      <c r="P25" s="150" t="s">
        <v>203</v>
      </c>
      <c r="Q25" s="151"/>
      <c r="R25" s="151"/>
      <c r="S25" s="151"/>
      <c r="T25" s="151"/>
      <c r="U25" s="151"/>
      <c r="V25" s="166"/>
      <c r="W25" s="150" t="s">
        <v>204</v>
      </c>
      <c r="X25" s="151"/>
      <c r="Y25" s="151"/>
      <c r="Z25" s="151"/>
      <c r="AA25" s="151"/>
      <c r="AB25" s="151"/>
      <c r="AC25" s="166"/>
      <c r="AD25" s="3"/>
      <c r="AE25" s="3"/>
      <c r="AF25" s="3"/>
      <c r="AG25" s="3"/>
      <c r="AH25" s="150" t="s">
        <v>201</v>
      </c>
      <c r="AI25" s="151"/>
      <c r="AJ25" s="151"/>
      <c r="AK25" s="151"/>
      <c r="AL25" s="151"/>
      <c r="AM25" s="151"/>
      <c r="AN25" s="166"/>
      <c r="AO25" s="150" t="s">
        <v>202</v>
      </c>
      <c r="AP25" s="151"/>
      <c r="AQ25" s="151"/>
      <c r="AR25" s="151"/>
      <c r="AS25" s="151"/>
      <c r="AT25" s="166"/>
      <c r="AU25" s="150" t="s">
        <v>203</v>
      </c>
      <c r="AV25" s="151"/>
      <c r="AW25" s="151"/>
      <c r="AX25" s="151"/>
      <c r="AY25" s="151"/>
      <c r="AZ25" s="151"/>
      <c r="BA25" s="166"/>
      <c r="BB25" s="150" t="s">
        <v>204</v>
      </c>
      <c r="BC25" s="151"/>
      <c r="BD25" s="151"/>
      <c r="BE25" s="151"/>
      <c r="BF25" s="151"/>
      <c r="BG25" s="151"/>
      <c r="BH25" s="166"/>
      <c r="BI25" s="3"/>
      <c r="BJ25" s="3"/>
    </row>
    <row r="26" spans="1:62" ht="13.5" customHeight="1">
      <c r="A26" s="3"/>
      <c r="B26" s="3"/>
      <c r="C26" s="164"/>
      <c r="D26" s="165"/>
      <c r="E26" s="165"/>
      <c r="F26" s="165"/>
      <c r="G26" s="165"/>
      <c r="H26" s="165"/>
      <c r="I26" s="180"/>
      <c r="J26" s="164" t="s">
        <v>216</v>
      </c>
      <c r="K26" s="165"/>
      <c r="L26" s="165"/>
      <c r="M26" s="165"/>
      <c r="N26" s="165"/>
      <c r="O26" s="180"/>
      <c r="P26" s="164" t="s">
        <v>217</v>
      </c>
      <c r="Q26" s="165"/>
      <c r="R26" s="165"/>
      <c r="S26" s="165"/>
      <c r="T26" s="165"/>
      <c r="U26" s="165"/>
      <c r="V26" s="180"/>
      <c r="W26" s="181" t="s">
        <v>218</v>
      </c>
      <c r="X26" s="181"/>
      <c r="Y26" s="181"/>
      <c r="Z26" s="181"/>
      <c r="AA26" s="181"/>
      <c r="AB26" s="181"/>
      <c r="AC26" s="181"/>
      <c r="AD26" s="3"/>
      <c r="AE26" s="3"/>
      <c r="AF26" s="3"/>
      <c r="AG26" s="3"/>
      <c r="AH26" s="164"/>
      <c r="AI26" s="165"/>
      <c r="AJ26" s="165"/>
      <c r="AK26" s="165"/>
      <c r="AL26" s="165"/>
      <c r="AM26" s="165"/>
      <c r="AN26" s="180"/>
      <c r="AO26" s="164" t="s">
        <v>216</v>
      </c>
      <c r="AP26" s="165"/>
      <c r="AQ26" s="165"/>
      <c r="AR26" s="165"/>
      <c r="AS26" s="165"/>
      <c r="AT26" s="180"/>
      <c r="AU26" s="164" t="s">
        <v>217</v>
      </c>
      <c r="AV26" s="165"/>
      <c r="AW26" s="165"/>
      <c r="AX26" s="165"/>
      <c r="AY26" s="165"/>
      <c r="AZ26" s="165"/>
      <c r="BA26" s="180"/>
      <c r="BB26" s="181" t="s">
        <v>218</v>
      </c>
      <c r="BC26" s="181"/>
      <c r="BD26" s="181"/>
      <c r="BE26" s="181"/>
      <c r="BF26" s="181"/>
      <c r="BG26" s="181"/>
      <c r="BH26" s="181"/>
      <c r="BI26" s="3"/>
      <c r="BJ26" s="3"/>
    </row>
    <row r="27" spans="1:62" ht="13.5" customHeight="1">
      <c r="A27" s="3"/>
      <c r="B27" s="3"/>
      <c r="C27" s="150" t="s">
        <v>19</v>
      </c>
      <c r="D27" s="151"/>
      <c r="E27" s="151"/>
      <c r="F27" s="151"/>
      <c r="G27" s="151"/>
      <c r="H27" s="151"/>
      <c r="I27" s="166"/>
      <c r="J27" s="150">
        <f>'★申請書'!K37</f>
        <v>0</v>
      </c>
      <c r="K27" s="151"/>
      <c r="L27" s="151"/>
      <c r="M27" s="151"/>
      <c r="N27" s="151"/>
      <c r="O27" s="154" t="s">
        <v>5</v>
      </c>
      <c r="P27" s="142">
        <f>'★申請書'!Q37</f>
        <v>168040</v>
      </c>
      <c r="Q27" s="143"/>
      <c r="R27" s="143"/>
      <c r="S27" s="143"/>
      <c r="T27" s="143"/>
      <c r="U27" s="143"/>
      <c r="V27" s="144"/>
      <c r="W27" s="142">
        <f>J27*P27</f>
        <v>0</v>
      </c>
      <c r="X27" s="143"/>
      <c r="Y27" s="143"/>
      <c r="Z27" s="143"/>
      <c r="AA27" s="143"/>
      <c r="AB27" s="143"/>
      <c r="AC27" s="144"/>
      <c r="AD27" s="3"/>
      <c r="AE27" s="3"/>
      <c r="AF27" s="3"/>
      <c r="AG27" s="3"/>
      <c r="AH27" s="150" t="s">
        <v>19</v>
      </c>
      <c r="AI27" s="151"/>
      <c r="AJ27" s="151"/>
      <c r="AK27" s="151"/>
      <c r="AL27" s="151"/>
      <c r="AM27" s="151"/>
      <c r="AN27" s="166"/>
      <c r="AO27" s="150">
        <v>10</v>
      </c>
      <c r="AP27" s="151"/>
      <c r="AQ27" s="151"/>
      <c r="AR27" s="151"/>
      <c r="AS27" s="151"/>
      <c r="AT27" s="154" t="s">
        <v>5</v>
      </c>
      <c r="AU27" s="142">
        <v>131740</v>
      </c>
      <c r="AV27" s="143"/>
      <c r="AW27" s="143"/>
      <c r="AX27" s="143"/>
      <c r="AY27" s="143"/>
      <c r="AZ27" s="143"/>
      <c r="BA27" s="144"/>
      <c r="BB27" s="142">
        <v>1317400</v>
      </c>
      <c r="BC27" s="143"/>
      <c r="BD27" s="143"/>
      <c r="BE27" s="143"/>
      <c r="BF27" s="143"/>
      <c r="BG27" s="143"/>
      <c r="BH27" s="144"/>
      <c r="BI27" s="3"/>
      <c r="BJ27" s="3"/>
    </row>
    <row r="28" spans="1:62" ht="13.5" customHeight="1">
      <c r="A28" s="3"/>
      <c r="B28" s="3"/>
      <c r="C28" s="164"/>
      <c r="D28" s="165"/>
      <c r="E28" s="165"/>
      <c r="F28" s="165"/>
      <c r="G28" s="165"/>
      <c r="H28" s="165"/>
      <c r="I28" s="180"/>
      <c r="J28" s="164"/>
      <c r="K28" s="165"/>
      <c r="L28" s="165"/>
      <c r="M28" s="165"/>
      <c r="N28" s="165"/>
      <c r="O28" s="154"/>
      <c r="P28" s="139"/>
      <c r="Q28" s="140"/>
      <c r="R28" s="140"/>
      <c r="S28" s="140"/>
      <c r="T28" s="140"/>
      <c r="U28" s="140"/>
      <c r="V28" s="141"/>
      <c r="W28" s="139"/>
      <c r="X28" s="140"/>
      <c r="Y28" s="140"/>
      <c r="Z28" s="140"/>
      <c r="AA28" s="140"/>
      <c r="AB28" s="140"/>
      <c r="AC28" s="141"/>
      <c r="AD28" s="15"/>
      <c r="AE28" s="15"/>
      <c r="AF28" s="3"/>
      <c r="AG28" s="3"/>
      <c r="AH28" s="164"/>
      <c r="AI28" s="165"/>
      <c r="AJ28" s="165"/>
      <c r="AK28" s="165"/>
      <c r="AL28" s="165"/>
      <c r="AM28" s="165"/>
      <c r="AN28" s="180"/>
      <c r="AO28" s="164"/>
      <c r="AP28" s="165"/>
      <c r="AQ28" s="165"/>
      <c r="AR28" s="165"/>
      <c r="AS28" s="165"/>
      <c r="AT28" s="154"/>
      <c r="AU28" s="139"/>
      <c r="AV28" s="140"/>
      <c r="AW28" s="140"/>
      <c r="AX28" s="140"/>
      <c r="AY28" s="140"/>
      <c r="AZ28" s="140"/>
      <c r="BA28" s="141"/>
      <c r="BB28" s="139"/>
      <c r="BC28" s="140"/>
      <c r="BD28" s="140"/>
      <c r="BE28" s="140"/>
      <c r="BF28" s="140"/>
      <c r="BG28" s="140"/>
      <c r="BH28" s="141"/>
      <c r="BI28" s="15"/>
      <c r="BJ28" s="15"/>
    </row>
    <row r="29" spans="1:62" ht="13.5" customHeight="1">
      <c r="A29" s="3"/>
      <c r="B29" s="3"/>
      <c r="C29" s="150" t="s">
        <v>17</v>
      </c>
      <c r="D29" s="151"/>
      <c r="E29" s="151"/>
      <c r="F29" s="151"/>
      <c r="G29" s="151"/>
      <c r="H29" s="151"/>
      <c r="I29" s="166"/>
      <c r="J29" s="150">
        <f>'★申請書'!K39</f>
        <v>0</v>
      </c>
      <c r="K29" s="151"/>
      <c r="L29" s="151"/>
      <c r="M29" s="151"/>
      <c r="N29" s="151"/>
      <c r="O29" s="154" t="s">
        <v>5</v>
      </c>
      <c r="P29" s="142">
        <f>'★申請書'!Q39</f>
        <v>121080</v>
      </c>
      <c r="Q29" s="143"/>
      <c r="R29" s="143"/>
      <c r="S29" s="143"/>
      <c r="T29" s="143"/>
      <c r="U29" s="143"/>
      <c r="V29" s="144"/>
      <c r="W29" s="142">
        <f>J29*P29</f>
        <v>0</v>
      </c>
      <c r="X29" s="143"/>
      <c r="Y29" s="143"/>
      <c r="Z29" s="143"/>
      <c r="AA29" s="143"/>
      <c r="AB29" s="143"/>
      <c r="AC29" s="144"/>
      <c r="AD29" s="15"/>
      <c r="AE29" s="15"/>
      <c r="AF29" s="3"/>
      <c r="AG29" s="3"/>
      <c r="AH29" s="150" t="s">
        <v>17</v>
      </c>
      <c r="AI29" s="151"/>
      <c r="AJ29" s="151"/>
      <c r="AK29" s="151"/>
      <c r="AL29" s="151"/>
      <c r="AM29" s="151"/>
      <c r="AN29" s="166"/>
      <c r="AO29" s="150">
        <v>5</v>
      </c>
      <c r="AP29" s="151"/>
      <c r="AQ29" s="151"/>
      <c r="AR29" s="151"/>
      <c r="AS29" s="151"/>
      <c r="AT29" s="154" t="s">
        <v>5</v>
      </c>
      <c r="AU29" s="142">
        <v>85260</v>
      </c>
      <c r="AV29" s="143"/>
      <c r="AW29" s="143"/>
      <c r="AX29" s="143"/>
      <c r="AY29" s="143"/>
      <c r="AZ29" s="143"/>
      <c r="BA29" s="144"/>
      <c r="BB29" s="142">
        <v>426300</v>
      </c>
      <c r="BC29" s="143"/>
      <c r="BD29" s="143"/>
      <c r="BE29" s="143"/>
      <c r="BF29" s="143"/>
      <c r="BG29" s="143"/>
      <c r="BH29" s="144"/>
      <c r="BI29" s="15"/>
      <c r="BJ29" s="15"/>
    </row>
    <row r="30" spans="1:62" ht="13.5" customHeight="1">
      <c r="A30" s="3"/>
      <c r="B30" s="3"/>
      <c r="C30" s="164"/>
      <c r="D30" s="165"/>
      <c r="E30" s="165"/>
      <c r="F30" s="165"/>
      <c r="G30" s="165"/>
      <c r="H30" s="165"/>
      <c r="I30" s="180"/>
      <c r="J30" s="164"/>
      <c r="K30" s="165"/>
      <c r="L30" s="165"/>
      <c r="M30" s="165"/>
      <c r="N30" s="165"/>
      <c r="O30" s="154"/>
      <c r="P30" s="139"/>
      <c r="Q30" s="140"/>
      <c r="R30" s="140"/>
      <c r="S30" s="140"/>
      <c r="T30" s="140"/>
      <c r="U30" s="140"/>
      <c r="V30" s="141"/>
      <c r="W30" s="139"/>
      <c r="X30" s="140"/>
      <c r="Y30" s="140"/>
      <c r="Z30" s="140"/>
      <c r="AA30" s="140"/>
      <c r="AB30" s="140"/>
      <c r="AC30" s="141"/>
      <c r="AD30" s="15"/>
      <c r="AE30" s="15"/>
      <c r="AF30" s="3"/>
      <c r="AG30" s="3"/>
      <c r="AH30" s="164"/>
      <c r="AI30" s="165"/>
      <c r="AJ30" s="165"/>
      <c r="AK30" s="165"/>
      <c r="AL30" s="165"/>
      <c r="AM30" s="165"/>
      <c r="AN30" s="180"/>
      <c r="AO30" s="164"/>
      <c r="AP30" s="165"/>
      <c r="AQ30" s="165"/>
      <c r="AR30" s="165"/>
      <c r="AS30" s="165"/>
      <c r="AT30" s="154"/>
      <c r="AU30" s="139"/>
      <c r="AV30" s="140"/>
      <c r="AW30" s="140"/>
      <c r="AX30" s="140"/>
      <c r="AY30" s="140"/>
      <c r="AZ30" s="140"/>
      <c r="BA30" s="141"/>
      <c r="BB30" s="139"/>
      <c r="BC30" s="140"/>
      <c r="BD30" s="140"/>
      <c r="BE30" s="140"/>
      <c r="BF30" s="140"/>
      <c r="BG30" s="140"/>
      <c r="BH30" s="141"/>
      <c r="BI30" s="15"/>
      <c r="BJ30" s="15"/>
    </row>
    <row r="31" spans="1:62" ht="13.5" customHeight="1">
      <c r="A31" s="3"/>
      <c r="B31" s="3"/>
      <c r="C31" s="150" t="s">
        <v>20</v>
      </c>
      <c r="D31" s="151"/>
      <c r="E31" s="151"/>
      <c r="F31" s="151"/>
      <c r="G31" s="151"/>
      <c r="H31" s="151"/>
      <c r="I31" s="166"/>
      <c r="J31" s="150">
        <f>'★申請書'!K41</f>
        <v>0</v>
      </c>
      <c r="K31" s="151"/>
      <c r="L31" s="151"/>
      <c r="M31" s="151"/>
      <c r="N31" s="151"/>
      <c r="O31" s="154" t="s">
        <v>5</v>
      </c>
      <c r="P31" s="142">
        <f>'★申請書'!Q41</f>
        <v>84780</v>
      </c>
      <c r="Q31" s="143"/>
      <c r="R31" s="143"/>
      <c r="S31" s="143"/>
      <c r="T31" s="143"/>
      <c r="U31" s="143"/>
      <c r="V31" s="144"/>
      <c r="W31" s="142">
        <f>J31*P31</f>
        <v>0</v>
      </c>
      <c r="X31" s="143"/>
      <c r="Y31" s="143"/>
      <c r="Z31" s="143"/>
      <c r="AA31" s="143"/>
      <c r="AB31" s="143"/>
      <c r="AC31" s="144"/>
      <c r="AD31" s="15"/>
      <c r="AE31" s="15"/>
      <c r="AF31" s="3"/>
      <c r="AG31" s="3"/>
      <c r="AH31" s="150" t="s">
        <v>20</v>
      </c>
      <c r="AI31" s="151"/>
      <c r="AJ31" s="151"/>
      <c r="AK31" s="151"/>
      <c r="AL31" s="151"/>
      <c r="AM31" s="151"/>
      <c r="AN31" s="166"/>
      <c r="AO31" s="150">
        <v>5</v>
      </c>
      <c r="AP31" s="151"/>
      <c r="AQ31" s="151"/>
      <c r="AR31" s="151"/>
      <c r="AS31" s="151"/>
      <c r="AT31" s="154" t="s">
        <v>5</v>
      </c>
      <c r="AU31" s="142">
        <v>50290</v>
      </c>
      <c r="AV31" s="143"/>
      <c r="AW31" s="143"/>
      <c r="AX31" s="143"/>
      <c r="AY31" s="143"/>
      <c r="AZ31" s="143"/>
      <c r="BA31" s="144"/>
      <c r="BB31" s="142">
        <v>251450</v>
      </c>
      <c r="BC31" s="143"/>
      <c r="BD31" s="143"/>
      <c r="BE31" s="143"/>
      <c r="BF31" s="143"/>
      <c r="BG31" s="143"/>
      <c r="BH31" s="144"/>
      <c r="BI31" s="15"/>
      <c r="BJ31" s="15"/>
    </row>
    <row r="32" spans="1:62" ht="13.5" customHeight="1">
      <c r="A32" s="3"/>
      <c r="B32" s="3"/>
      <c r="C32" s="164"/>
      <c r="D32" s="165"/>
      <c r="E32" s="165"/>
      <c r="F32" s="165"/>
      <c r="G32" s="165"/>
      <c r="H32" s="165"/>
      <c r="I32" s="180"/>
      <c r="J32" s="164"/>
      <c r="K32" s="165"/>
      <c r="L32" s="165"/>
      <c r="M32" s="165"/>
      <c r="N32" s="165"/>
      <c r="O32" s="154"/>
      <c r="P32" s="139"/>
      <c r="Q32" s="140"/>
      <c r="R32" s="140"/>
      <c r="S32" s="140"/>
      <c r="T32" s="140"/>
      <c r="U32" s="140"/>
      <c r="V32" s="141"/>
      <c r="W32" s="139"/>
      <c r="X32" s="140"/>
      <c r="Y32" s="140"/>
      <c r="Z32" s="140"/>
      <c r="AA32" s="140"/>
      <c r="AB32" s="140"/>
      <c r="AC32" s="141"/>
      <c r="AD32" s="15"/>
      <c r="AE32" s="15"/>
      <c r="AF32" s="3"/>
      <c r="AG32" s="3"/>
      <c r="AH32" s="164"/>
      <c r="AI32" s="165"/>
      <c r="AJ32" s="165"/>
      <c r="AK32" s="165"/>
      <c r="AL32" s="165"/>
      <c r="AM32" s="165"/>
      <c r="AN32" s="180"/>
      <c r="AO32" s="164"/>
      <c r="AP32" s="165"/>
      <c r="AQ32" s="165"/>
      <c r="AR32" s="165"/>
      <c r="AS32" s="165"/>
      <c r="AT32" s="154"/>
      <c r="AU32" s="139"/>
      <c r="AV32" s="140"/>
      <c r="AW32" s="140"/>
      <c r="AX32" s="140"/>
      <c r="AY32" s="140"/>
      <c r="AZ32" s="140"/>
      <c r="BA32" s="141"/>
      <c r="BB32" s="139"/>
      <c r="BC32" s="140"/>
      <c r="BD32" s="140"/>
      <c r="BE32" s="140"/>
      <c r="BF32" s="140"/>
      <c r="BG32" s="140"/>
      <c r="BH32" s="141"/>
      <c r="BI32" s="15"/>
      <c r="BJ32" s="15"/>
    </row>
    <row r="33" spans="1:62" ht="13.5" customHeight="1">
      <c r="A33" s="3"/>
      <c r="B33" s="3"/>
      <c r="C33" s="150" t="s">
        <v>18</v>
      </c>
      <c r="D33" s="151"/>
      <c r="E33" s="151"/>
      <c r="F33" s="151"/>
      <c r="G33" s="151"/>
      <c r="H33" s="151"/>
      <c r="I33" s="166"/>
      <c r="J33" s="150">
        <f>'★申請書'!K43</f>
        <v>0</v>
      </c>
      <c r="K33" s="151"/>
      <c r="L33" s="151"/>
      <c r="M33" s="151"/>
      <c r="N33" s="151"/>
      <c r="O33" s="154" t="s">
        <v>5</v>
      </c>
      <c r="P33" s="142">
        <f>'★申請書'!Q43</f>
        <v>80250</v>
      </c>
      <c r="Q33" s="143"/>
      <c r="R33" s="143"/>
      <c r="S33" s="143"/>
      <c r="T33" s="143"/>
      <c r="U33" s="143"/>
      <c r="V33" s="144"/>
      <c r="W33" s="142">
        <f>J33*P33</f>
        <v>0</v>
      </c>
      <c r="X33" s="143"/>
      <c r="Y33" s="143"/>
      <c r="Z33" s="143"/>
      <c r="AA33" s="143"/>
      <c r="AB33" s="143"/>
      <c r="AC33" s="144"/>
      <c r="AD33" s="15"/>
      <c r="AE33" s="15"/>
      <c r="AF33" s="3"/>
      <c r="AG33" s="3"/>
      <c r="AH33" s="150" t="s">
        <v>18</v>
      </c>
      <c r="AI33" s="151"/>
      <c r="AJ33" s="151"/>
      <c r="AK33" s="151"/>
      <c r="AL33" s="151"/>
      <c r="AM33" s="151"/>
      <c r="AN33" s="166"/>
      <c r="AO33" s="150">
        <v>5</v>
      </c>
      <c r="AP33" s="151"/>
      <c r="AQ33" s="151"/>
      <c r="AR33" s="151"/>
      <c r="AS33" s="151"/>
      <c r="AT33" s="154" t="s">
        <v>5</v>
      </c>
      <c r="AU33" s="142">
        <v>45770</v>
      </c>
      <c r="AV33" s="143"/>
      <c r="AW33" s="143"/>
      <c r="AX33" s="143"/>
      <c r="AY33" s="143"/>
      <c r="AZ33" s="143"/>
      <c r="BA33" s="144"/>
      <c r="BB33" s="142">
        <v>228850</v>
      </c>
      <c r="BC33" s="143"/>
      <c r="BD33" s="143"/>
      <c r="BE33" s="143"/>
      <c r="BF33" s="143"/>
      <c r="BG33" s="143"/>
      <c r="BH33" s="144"/>
      <c r="BI33" s="15"/>
      <c r="BJ33" s="15"/>
    </row>
    <row r="34" spans="1:62" ht="13.5" customHeight="1">
      <c r="A34" s="3"/>
      <c r="B34" s="3"/>
      <c r="C34" s="164"/>
      <c r="D34" s="165"/>
      <c r="E34" s="165"/>
      <c r="F34" s="165"/>
      <c r="G34" s="165"/>
      <c r="H34" s="165"/>
      <c r="I34" s="180"/>
      <c r="J34" s="164"/>
      <c r="K34" s="165"/>
      <c r="L34" s="165"/>
      <c r="M34" s="165"/>
      <c r="N34" s="165"/>
      <c r="O34" s="155"/>
      <c r="P34" s="139"/>
      <c r="Q34" s="140"/>
      <c r="R34" s="140"/>
      <c r="S34" s="140"/>
      <c r="T34" s="140"/>
      <c r="U34" s="140"/>
      <c r="V34" s="141"/>
      <c r="W34" s="139"/>
      <c r="X34" s="140"/>
      <c r="Y34" s="140"/>
      <c r="Z34" s="140"/>
      <c r="AA34" s="140"/>
      <c r="AB34" s="140"/>
      <c r="AC34" s="141"/>
      <c r="AD34" s="15"/>
      <c r="AE34" s="15"/>
      <c r="AF34" s="3"/>
      <c r="AG34" s="3"/>
      <c r="AH34" s="164"/>
      <c r="AI34" s="165"/>
      <c r="AJ34" s="165"/>
      <c r="AK34" s="165"/>
      <c r="AL34" s="165"/>
      <c r="AM34" s="165"/>
      <c r="AN34" s="180"/>
      <c r="AO34" s="164"/>
      <c r="AP34" s="165"/>
      <c r="AQ34" s="165"/>
      <c r="AR34" s="165"/>
      <c r="AS34" s="165"/>
      <c r="AT34" s="155"/>
      <c r="AU34" s="139"/>
      <c r="AV34" s="140"/>
      <c r="AW34" s="140"/>
      <c r="AX34" s="140"/>
      <c r="AY34" s="140"/>
      <c r="AZ34" s="140"/>
      <c r="BA34" s="141"/>
      <c r="BB34" s="139"/>
      <c r="BC34" s="140"/>
      <c r="BD34" s="140"/>
      <c r="BE34" s="140"/>
      <c r="BF34" s="140"/>
      <c r="BG34" s="140"/>
      <c r="BH34" s="141"/>
      <c r="BI34" s="15"/>
      <c r="BJ34" s="15"/>
    </row>
    <row r="35" spans="1:62" ht="13.5" customHeight="1">
      <c r="A35" s="3"/>
      <c r="B35" s="3"/>
      <c r="C35" s="150" t="s">
        <v>208</v>
      </c>
      <c r="D35" s="151"/>
      <c r="E35" s="151"/>
      <c r="F35" s="151"/>
      <c r="G35" s="151"/>
      <c r="H35" s="151"/>
      <c r="I35" s="166"/>
      <c r="J35" s="150">
        <f>'★申請書'!K45</f>
        <v>0</v>
      </c>
      <c r="K35" s="151"/>
      <c r="L35" s="151"/>
      <c r="M35" s="151"/>
      <c r="N35" s="151"/>
      <c r="O35" s="154" t="s">
        <v>5</v>
      </c>
      <c r="P35" s="142">
        <f>'★申請書'!Q45</f>
        <v>100</v>
      </c>
      <c r="Q35" s="143"/>
      <c r="R35" s="143"/>
      <c r="S35" s="143"/>
      <c r="T35" s="143"/>
      <c r="U35" s="143"/>
      <c r="V35" s="144"/>
      <c r="W35" s="142">
        <f>J35*P35</f>
        <v>0</v>
      </c>
      <c r="X35" s="143"/>
      <c r="Y35" s="143"/>
      <c r="Z35" s="143"/>
      <c r="AA35" s="143"/>
      <c r="AB35" s="143"/>
      <c r="AC35" s="144"/>
      <c r="AD35" s="15"/>
      <c r="AE35" s="15"/>
      <c r="AF35" s="3"/>
      <c r="AG35" s="3"/>
      <c r="AH35" s="150" t="s">
        <v>208</v>
      </c>
      <c r="AI35" s="151"/>
      <c r="AJ35" s="151"/>
      <c r="AK35" s="151"/>
      <c r="AL35" s="151"/>
      <c r="AM35" s="151"/>
      <c r="AN35" s="166"/>
      <c r="AO35" s="150">
        <f>SUM(AO27:AS34)</f>
        <v>25</v>
      </c>
      <c r="AP35" s="151"/>
      <c r="AQ35" s="151"/>
      <c r="AR35" s="151"/>
      <c r="AS35" s="151"/>
      <c r="AT35" s="154" t="s">
        <v>5</v>
      </c>
      <c r="AU35" s="142">
        <v>100</v>
      </c>
      <c r="AV35" s="143"/>
      <c r="AW35" s="143"/>
      <c r="AX35" s="143"/>
      <c r="AY35" s="143"/>
      <c r="AZ35" s="143"/>
      <c r="BA35" s="144"/>
      <c r="BB35" s="142">
        <v>2500</v>
      </c>
      <c r="BC35" s="143"/>
      <c r="BD35" s="143"/>
      <c r="BE35" s="143"/>
      <c r="BF35" s="143"/>
      <c r="BG35" s="143"/>
      <c r="BH35" s="144"/>
      <c r="BI35" s="15"/>
      <c r="BJ35" s="15"/>
    </row>
    <row r="36" spans="1:62" ht="13.5" customHeight="1">
      <c r="A36" s="3"/>
      <c r="B36" s="3"/>
      <c r="C36" s="164"/>
      <c r="D36" s="165"/>
      <c r="E36" s="165"/>
      <c r="F36" s="165"/>
      <c r="G36" s="165"/>
      <c r="H36" s="165"/>
      <c r="I36" s="180"/>
      <c r="J36" s="164"/>
      <c r="K36" s="165"/>
      <c r="L36" s="165"/>
      <c r="M36" s="165"/>
      <c r="N36" s="165"/>
      <c r="O36" s="155"/>
      <c r="P36" s="139"/>
      <c r="Q36" s="140"/>
      <c r="R36" s="140"/>
      <c r="S36" s="140"/>
      <c r="T36" s="140"/>
      <c r="U36" s="140"/>
      <c r="V36" s="141"/>
      <c r="W36" s="139"/>
      <c r="X36" s="140"/>
      <c r="Y36" s="140"/>
      <c r="Z36" s="140"/>
      <c r="AA36" s="140"/>
      <c r="AB36" s="140"/>
      <c r="AC36" s="141"/>
      <c r="AD36" s="15"/>
      <c r="AE36" s="15"/>
      <c r="AF36" s="3"/>
      <c r="AG36" s="3"/>
      <c r="AH36" s="164"/>
      <c r="AI36" s="165"/>
      <c r="AJ36" s="165"/>
      <c r="AK36" s="165"/>
      <c r="AL36" s="165"/>
      <c r="AM36" s="165"/>
      <c r="AN36" s="180"/>
      <c r="AO36" s="164"/>
      <c r="AP36" s="165"/>
      <c r="AQ36" s="165"/>
      <c r="AR36" s="165"/>
      <c r="AS36" s="165"/>
      <c r="AT36" s="155"/>
      <c r="AU36" s="139"/>
      <c r="AV36" s="140"/>
      <c r="AW36" s="140"/>
      <c r="AX36" s="140"/>
      <c r="AY36" s="140"/>
      <c r="AZ36" s="140"/>
      <c r="BA36" s="141"/>
      <c r="BB36" s="139"/>
      <c r="BC36" s="140"/>
      <c r="BD36" s="140"/>
      <c r="BE36" s="140"/>
      <c r="BF36" s="140"/>
      <c r="BG36" s="140"/>
      <c r="BH36" s="141"/>
      <c r="BI36" s="15"/>
      <c r="BJ36" s="15"/>
    </row>
    <row r="37" spans="1:62" ht="13.5" customHeight="1">
      <c r="A37" s="3"/>
      <c r="B37" s="3"/>
      <c r="C37" s="172" t="s">
        <v>209</v>
      </c>
      <c r="D37" s="173"/>
      <c r="E37" s="173"/>
      <c r="F37" s="173"/>
      <c r="G37" s="173"/>
      <c r="H37" s="173"/>
      <c r="I37" s="174"/>
      <c r="J37" s="150">
        <f>'★申請書'!K47</f>
        <v>0</v>
      </c>
      <c r="K37" s="151"/>
      <c r="L37" s="151"/>
      <c r="M37" s="151"/>
      <c r="N37" s="151"/>
      <c r="O37" s="154" t="s">
        <v>5</v>
      </c>
      <c r="P37" s="142">
        <f>'★申請書'!Q47</f>
        <v>3940</v>
      </c>
      <c r="Q37" s="143"/>
      <c r="R37" s="143"/>
      <c r="S37" s="143"/>
      <c r="T37" s="143"/>
      <c r="U37" s="143"/>
      <c r="V37" s="144"/>
      <c r="W37" s="142">
        <f>J37*P37</f>
        <v>0</v>
      </c>
      <c r="X37" s="143"/>
      <c r="Y37" s="143"/>
      <c r="Z37" s="143"/>
      <c r="AA37" s="143"/>
      <c r="AB37" s="143"/>
      <c r="AC37" s="144"/>
      <c r="AD37" s="15"/>
      <c r="AE37" s="15"/>
      <c r="AF37" s="3"/>
      <c r="AG37" s="3"/>
      <c r="AH37" s="172" t="s">
        <v>209</v>
      </c>
      <c r="AI37" s="173"/>
      <c r="AJ37" s="173"/>
      <c r="AK37" s="173"/>
      <c r="AL37" s="173"/>
      <c r="AM37" s="173"/>
      <c r="AN37" s="174"/>
      <c r="AO37" s="150">
        <f>AO31</f>
        <v>5</v>
      </c>
      <c r="AP37" s="151"/>
      <c r="AQ37" s="151"/>
      <c r="AR37" s="151"/>
      <c r="AS37" s="151"/>
      <c r="AT37" s="154" t="s">
        <v>5</v>
      </c>
      <c r="AU37" s="142">
        <v>3900</v>
      </c>
      <c r="AV37" s="143"/>
      <c r="AW37" s="143"/>
      <c r="AX37" s="143"/>
      <c r="AY37" s="143"/>
      <c r="AZ37" s="143"/>
      <c r="BA37" s="144"/>
      <c r="BB37" s="142">
        <v>19500</v>
      </c>
      <c r="BC37" s="143"/>
      <c r="BD37" s="143"/>
      <c r="BE37" s="143"/>
      <c r="BF37" s="143"/>
      <c r="BG37" s="143"/>
      <c r="BH37" s="144"/>
      <c r="BI37" s="15"/>
      <c r="BJ37" s="15"/>
    </row>
    <row r="38" spans="1:62" ht="13.5" customHeight="1">
      <c r="A38" s="3"/>
      <c r="B38" s="3"/>
      <c r="C38" s="175"/>
      <c r="D38" s="176"/>
      <c r="E38" s="176"/>
      <c r="F38" s="176"/>
      <c r="G38" s="176"/>
      <c r="H38" s="176"/>
      <c r="I38" s="177"/>
      <c r="J38" s="164"/>
      <c r="K38" s="165"/>
      <c r="L38" s="165"/>
      <c r="M38" s="165"/>
      <c r="N38" s="165"/>
      <c r="O38" s="154"/>
      <c r="P38" s="139"/>
      <c r="Q38" s="140"/>
      <c r="R38" s="140"/>
      <c r="S38" s="140"/>
      <c r="T38" s="140"/>
      <c r="U38" s="140"/>
      <c r="V38" s="141"/>
      <c r="W38" s="139"/>
      <c r="X38" s="140"/>
      <c r="Y38" s="140"/>
      <c r="Z38" s="140"/>
      <c r="AA38" s="140"/>
      <c r="AB38" s="140"/>
      <c r="AC38" s="141"/>
      <c r="AD38" s="3"/>
      <c r="AE38" s="3"/>
      <c r="AF38" s="3"/>
      <c r="AG38" s="3"/>
      <c r="AH38" s="175"/>
      <c r="AI38" s="176"/>
      <c r="AJ38" s="176"/>
      <c r="AK38" s="176"/>
      <c r="AL38" s="176"/>
      <c r="AM38" s="176"/>
      <c r="AN38" s="177"/>
      <c r="AO38" s="164"/>
      <c r="AP38" s="165"/>
      <c r="AQ38" s="165"/>
      <c r="AR38" s="165"/>
      <c r="AS38" s="165"/>
      <c r="AT38" s="154"/>
      <c r="AU38" s="139"/>
      <c r="AV38" s="140"/>
      <c r="AW38" s="140"/>
      <c r="AX38" s="140"/>
      <c r="AY38" s="140"/>
      <c r="AZ38" s="140"/>
      <c r="BA38" s="141"/>
      <c r="BB38" s="139"/>
      <c r="BC38" s="140"/>
      <c r="BD38" s="140"/>
      <c r="BE38" s="140"/>
      <c r="BF38" s="140"/>
      <c r="BG38" s="140"/>
      <c r="BH38" s="141"/>
      <c r="BI38" s="3"/>
      <c r="BJ38" s="3"/>
    </row>
    <row r="39" spans="1:62" ht="13.5" customHeight="1">
      <c r="A39" s="92"/>
      <c r="B39" s="3"/>
      <c r="C39" s="172" t="s">
        <v>210</v>
      </c>
      <c r="D39" s="173"/>
      <c r="E39" s="173"/>
      <c r="F39" s="173"/>
      <c r="G39" s="173"/>
      <c r="H39" s="173"/>
      <c r="I39" s="174"/>
      <c r="J39" s="150">
        <f>'★申請書'!K49</f>
        <v>0</v>
      </c>
      <c r="K39" s="151"/>
      <c r="L39" s="151"/>
      <c r="M39" s="151"/>
      <c r="N39" s="151"/>
      <c r="O39" s="154" t="s">
        <v>5</v>
      </c>
      <c r="P39" s="142">
        <f>'★申請書'!Q49</f>
        <v>4350</v>
      </c>
      <c r="Q39" s="143"/>
      <c r="R39" s="143"/>
      <c r="S39" s="143"/>
      <c r="T39" s="143"/>
      <c r="U39" s="143"/>
      <c r="V39" s="144"/>
      <c r="W39" s="142">
        <f>J39*P39</f>
        <v>0</v>
      </c>
      <c r="X39" s="143"/>
      <c r="Y39" s="143"/>
      <c r="Z39" s="143"/>
      <c r="AA39" s="143"/>
      <c r="AB39" s="143"/>
      <c r="AC39" s="144"/>
      <c r="AD39" s="3"/>
      <c r="AE39" s="3"/>
      <c r="AF39" s="3"/>
      <c r="AG39" s="3"/>
      <c r="AH39" s="172" t="s">
        <v>210</v>
      </c>
      <c r="AI39" s="173"/>
      <c r="AJ39" s="173"/>
      <c r="AK39" s="173"/>
      <c r="AL39" s="173"/>
      <c r="AM39" s="173"/>
      <c r="AN39" s="174"/>
      <c r="AO39" s="150"/>
      <c r="AP39" s="151"/>
      <c r="AQ39" s="151"/>
      <c r="AR39" s="151"/>
      <c r="AS39" s="151"/>
      <c r="AT39" s="154" t="s">
        <v>5</v>
      </c>
      <c r="AU39" s="142">
        <v>4000</v>
      </c>
      <c r="AV39" s="143"/>
      <c r="AW39" s="143"/>
      <c r="AX39" s="143"/>
      <c r="AY39" s="143"/>
      <c r="AZ39" s="143"/>
      <c r="BA39" s="144"/>
      <c r="BB39" s="142">
        <v>0</v>
      </c>
      <c r="BC39" s="143"/>
      <c r="BD39" s="143"/>
      <c r="BE39" s="143"/>
      <c r="BF39" s="143"/>
      <c r="BG39" s="143"/>
      <c r="BH39" s="144"/>
      <c r="BI39" s="3"/>
      <c r="BJ39" s="3"/>
    </row>
    <row r="40" spans="1:62" ht="13.5" customHeight="1">
      <c r="A40" s="3"/>
      <c r="B40" s="3"/>
      <c r="C40" s="175"/>
      <c r="D40" s="176"/>
      <c r="E40" s="176"/>
      <c r="F40" s="176"/>
      <c r="G40" s="176"/>
      <c r="H40" s="176"/>
      <c r="I40" s="177"/>
      <c r="J40" s="164"/>
      <c r="K40" s="165"/>
      <c r="L40" s="165"/>
      <c r="M40" s="165"/>
      <c r="N40" s="165"/>
      <c r="O40" s="154"/>
      <c r="P40" s="139"/>
      <c r="Q40" s="140"/>
      <c r="R40" s="140"/>
      <c r="S40" s="140"/>
      <c r="T40" s="140"/>
      <c r="U40" s="140"/>
      <c r="V40" s="141"/>
      <c r="W40" s="139"/>
      <c r="X40" s="140"/>
      <c r="Y40" s="140"/>
      <c r="Z40" s="140"/>
      <c r="AA40" s="140"/>
      <c r="AB40" s="140"/>
      <c r="AC40" s="141"/>
      <c r="AD40" s="3"/>
      <c r="AE40" s="3"/>
      <c r="AF40" s="3"/>
      <c r="AG40" s="3"/>
      <c r="AH40" s="175"/>
      <c r="AI40" s="176"/>
      <c r="AJ40" s="176"/>
      <c r="AK40" s="176"/>
      <c r="AL40" s="176"/>
      <c r="AM40" s="176"/>
      <c r="AN40" s="177"/>
      <c r="AO40" s="164"/>
      <c r="AP40" s="165"/>
      <c r="AQ40" s="165"/>
      <c r="AR40" s="165"/>
      <c r="AS40" s="165"/>
      <c r="AT40" s="154"/>
      <c r="AU40" s="139"/>
      <c r="AV40" s="140"/>
      <c r="AW40" s="140"/>
      <c r="AX40" s="140"/>
      <c r="AY40" s="140"/>
      <c r="AZ40" s="140"/>
      <c r="BA40" s="141"/>
      <c r="BB40" s="139"/>
      <c r="BC40" s="140"/>
      <c r="BD40" s="140"/>
      <c r="BE40" s="140"/>
      <c r="BF40" s="140"/>
      <c r="BG40" s="140"/>
      <c r="BH40" s="141"/>
      <c r="BI40" s="3"/>
      <c r="BJ40" s="3"/>
    </row>
    <row r="41" spans="1:62" ht="13.5" customHeight="1">
      <c r="A41" s="3"/>
      <c r="B41" s="3"/>
      <c r="C41" s="150" t="s">
        <v>211</v>
      </c>
      <c r="D41" s="151"/>
      <c r="E41" s="151"/>
      <c r="F41" s="151"/>
      <c r="G41" s="151"/>
      <c r="H41" s="151"/>
      <c r="I41" s="166"/>
      <c r="J41" s="150">
        <f>'★申請書'!K51</f>
        <v>0</v>
      </c>
      <c r="K41" s="151"/>
      <c r="L41" s="151"/>
      <c r="M41" s="151"/>
      <c r="N41" s="151"/>
      <c r="O41" s="154" t="s">
        <v>5</v>
      </c>
      <c r="P41" s="142">
        <f>'★申請書'!Q51</f>
        <v>8800</v>
      </c>
      <c r="Q41" s="143"/>
      <c r="R41" s="143"/>
      <c r="S41" s="143"/>
      <c r="T41" s="143"/>
      <c r="U41" s="143"/>
      <c r="V41" s="144"/>
      <c r="W41" s="142">
        <f>J41*P41</f>
        <v>0</v>
      </c>
      <c r="X41" s="143"/>
      <c r="Y41" s="143"/>
      <c r="Z41" s="143"/>
      <c r="AA41" s="143"/>
      <c r="AB41" s="143"/>
      <c r="AC41" s="144"/>
      <c r="AD41" s="3"/>
      <c r="AE41" s="3"/>
      <c r="AF41" s="3"/>
      <c r="AG41" s="3"/>
      <c r="AH41" s="150" t="s">
        <v>211</v>
      </c>
      <c r="AI41" s="151"/>
      <c r="AJ41" s="151"/>
      <c r="AK41" s="151"/>
      <c r="AL41" s="151"/>
      <c r="AM41" s="151"/>
      <c r="AN41" s="166"/>
      <c r="AO41" s="150">
        <v>25</v>
      </c>
      <c r="AP41" s="151"/>
      <c r="AQ41" s="151"/>
      <c r="AR41" s="151"/>
      <c r="AS41" s="151"/>
      <c r="AT41" s="154" t="s">
        <v>5</v>
      </c>
      <c r="AU41" s="142">
        <v>4900</v>
      </c>
      <c r="AV41" s="143"/>
      <c r="AW41" s="143"/>
      <c r="AX41" s="143"/>
      <c r="AY41" s="143"/>
      <c r="AZ41" s="143"/>
      <c r="BA41" s="144"/>
      <c r="BB41" s="142">
        <v>122500</v>
      </c>
      <c r="BC41" s="143"/>
      <c r="BD41" s="143"/>
      <c r="BE41" s="143"/>
      <c r="BF41" s="143"/>
      <c r="BG41" s="143"/>
      <c r="BH41" s="144"/>
      <c r="BI41" s="3"/>
      <c r="BJ41" s="3"/>
    </row>
    <row r="42" spans="1:62" ht="13.5" customHeight="1" thickBot="1">
      <c r="A42" s="17"/>
      <c r="B42" s="17"/>
      <c r="C42" s="152"/>
      <c r="D42" s="153"/>
      <c r="E42" s="153"/>
      <c r="F42" s="153"/>
      <c r="G42" s="153"/>
      <c r="H42" s="153"/>
      <c r="I42" s="167"/>
      <c r="J42" s="152"/>
      <c r="K42" s="153"/>
      <c r="L42" s="153"/>
      <c r="M42" s="153"/>
      <c r="N42" s="153"/>
      <c r="O42" s="155"/>
      <c r="P42" s="120"/>
      <c r="Q42" s="121"/>
      <c r="R42" s="121"/>
      <c r="S42" s="121"/>
      <c r="T42" s="121"/>
      <c r="U42" s="121"/>
      <c r="V42" s="122"/>
      <c r="W42" s="120"/>
      <c r="X42" s="121"/>
      <c r="Y42" s="121"/>
      <c r="Z42" s="121"/>
      <c r="AA42" s="121"/>
      <c r="AB42" s="121"/>
      <c r="AC42" s="122"/>
      <c r="AD42" s="15"/>
      <c r="AE42" s="15"/>
      <c r="AF42" s="3"/>
      <c r="AG42" s="3"/>
      <c r="AH42" s="152"/>
      <c r="AI42" s="153"/>
      <c r="AJ42" s="153"/>
      <c r="AK42" s="153"/>
      <c r="AL42" s="153"/>
      <c r="AM42" s="153"/>
      <c r="AN42" s="167"/>
      <c r="AO42" s="152"/>
      <c r="AP42" s="153"/>
      <c r="AQ42" s="153"/>
      <c r="AR42" s="153"/>
      <c r="AS42" s="153"/>
      <c r="AT42" s="155"/>
      <c r="AU42" s="120"/>
      <c r="AV42" s="121"/>
      <c r="AW42" s="121"/>
      <c r="AX42" s="121"/>
      <c r="AY42" s="121"/>
      <c r="AZ42" s="121"/>
      <c r="BA42" s="122"/>
      <c r="BB42" s="120"/>
      <c r="BC42" s="121"/>
      <c r="BD42" s="121"/>
      <c r="BE42" s="121"/>
      <c r="BF42" s="121"/>
      <c r="BG42" s="121"/>
      <c r="BH42" s="122"/>
      <c r="BI42" s="15"/>
      <c r="BJ42" s="15"/>
    </row>
    <row r="43" spans="3:60" s="7" customFormat="1" ht="13.5" customHeight="1" thickTop="1">
      <c r="C43" s="123" t="s">
        <v>227</v>
      </c>
      <c r="D43" s="156"/>
      <c r="E43" s="156"/>
      <c r="F43" s="156"/>
      <c r="G43" s="156"/>
      <c r="H43" s="156"/>
      <c r="I43" s="157"/>
      <c r="J43" s="105" t="s">
        <v>228</v>
      </c>
      <c r="K43" s="106"/>
      <c r="L43" s="107"/>
      <c r="M43" s="106">
        <f>'★申請書'!N53</f>
        <v>0</v>
      </c>
      <c r="N43" s="106"/>
      <c r="O43" s="137" t="s">
        <v>5</v>
      </c>
      <c r="P43" s="203">
        <f>'★申請書'!Q53</f>
        <v>24450</v>
      </c>
      <c r="Q43" s="204"/>
      <c r="R43" s="204"/>
      <c r="S43" s="204"/>
      <c r="T43" s="204"/>
      <c r="U43" s="204"/>
      <c r="V43" s="205"/>
      <c r="W43" s="203">
        <f>M43*P43</f>
        <v>0</v>
      </c>
      <c r="X43" s="204"/>
      <c r="Y43" s="204"/>
      <c r="Z43" s="204"/>
      <c r="AA43" s="204"/>
      <c r="AB43" s="204"/>
      <c r="AC43" s="205"/>
      <c r="AD43" s="85"/>
      <c r="AE43" s="86"/>
      <c r="AF43" s="86"/>
      <c r="AG43" s="87"/>
      <c r="AH43" s="269" t="s">
        <v>227</v>
      </c>
      <c r="AI43" s="156"/>
      <c r="AJ43" s="156"/>
      <c r="AK43" s="156"/>
      <c r="AL43" s="156"/>
      <c r="AM43" s="156"/>
      <c r="AN43" s="157"/>
      <c r="AO43" s="105" t="s">
        <v>228</v>
      </c>
      <c r="AP43" s="106"/>
      <c r="AQ43" s="107"/>
      <c r="AR43" s="106">
        <v>3</v>
      </c>
      <c r="AS43" s="106"/>
      <c r="AT43" s="137" t="s">
        <v>5</v>
      </c>
      <c r="AU43" s="117">
        <v>24430</v>
      </c>
      <c r="AV43" s="118"/>
      <c r="AW43" s="118"/>
      <c r="AX43" s="118"/>
      <c r="AY43" s="118"/>
      <c r="AZ43" s="118"/>
      <c r="BA43" s="119"/>
      <c r="BB43" s="203">
        <v>73290</v>
      </c>
      <c r="BC43" s="204"/>
      <c r="BD43" s="204"/>
      <c r="BE43" s="204"/>
      <c r="BF43" s="204"/>
      <c r="BG43" s="204"/>
      <c r="BH43" s="205"/>
    </row>
    <row r="44" spans="3:60" s="7" customFormat="1" ht="13.5" customHeight="1">
      <c r="C44" s="158"/>
      <c r="D44" s="159"/>
      <c r="E44" s="159"/>
      <c r="F44" s="159"/>
      <c r="G44" s="159"/>
      <c r="H44" s="159"/>
      <c r="I44" s="160"/>
      <c r="J44" s="132"/>
      <c r="K44" s="133"/>
      <c r="L44" s="134"/>
      <c r="M44" s="133"/>
      <c r="N44" s="133"/>
      <c r="O44" s="138"/>
      <c r="P44" s="139"/>
      <c r="Q44" s="140"/>
      <c r="R44" s="140"/>
      <c r="S44" s="140"/>
      <c r="T44" s="140"/>
      <c r="U44" s="140"/>
      <c r="V44" s="141"/>
      <c r="W44" s="139"/>
      <c r="X44" s="140"/>
      <c r="Y44" s="140"/>
      <c r="Z44" s="140"/>
      <c r="AA44" s="140"/>
      <c r="AB44" s="140"/>
      <c r="AC44" s="141"/>
      <c r="AD44" s="85"/>
      <c r="AE44" s="86"/>
      <c r="AF44" s="86"/>
      <c r="AG44" s="87"/>
      <c r="AH44" s="158"/>
      <c r="AI44" s="159"/>
      <c r="AJ44" s="159"/>
      <c r="AK44" s="159"/>
      <c r="AL44" s="159"/>
      <c r="AM44" s="159"/>
      <c r="AN44" s="160"/>
      <c r="AO44" s="132"/>
      <c r="AP44" s="133"/>
      <c r="AQ44" s="134"/>
      <c r="AR44" s="133"/>
      <c r="AS44" s="133"/>
      <c r="AT44" s="138"/>
      <c r="AU44" s="139"/>
      <c r="AV44" s="140"/>
      <c r="AW44" s="140"/>
      <c r="AX44" s="140"/>
      <c r="AY44" s="140"/>
      <c r="AZ44" s="140"/>
      <c r="BA44" s="141"/>
      <c r="BB44" s="139"/>
      <c r="BC44" s="140"/>
      <c r="BD44" s="140"/>
      <c r="BE44" s="140"/>
      <c r="BF44" s="140"/>
      <c r="BG44" s="140"/>
      <c r="BH44" s="141"/>
    </row>
    <row r="45" spans="3:60" s="7" customFormat="1" ht="13.5" customHeight="1">
      <c r="C45" s="158"/>
      <c r="D45" s="159"/>
      <c r="E45" s="159"/>
      <c r="F45" s="159"/>
      <c r="G45" s="159"/>
      <c r="H45" s="159"/>
      <c r="I45" s="160"/>
      <c r="J45" s="145" t="s">
        <v>229</v>
      </c>
      <c r="K45" s="146"/>
      <c r="L45" s="147"/>
      <c r="M45" s="146">
        <f>'★申請書'!N55</f>
        <v>0</v>
      </c>
      <c r="N45" s="146"/>
      <c r="O45" s="219" t="s">
        <v>5</v>
      </c>
      <c r="P45" s="142">
        <f>'★申請書'!Q55</f>
        <v>3050</v>
      </c>
      <c r="Q45" s="143"/>
      <c r="R45" s="143"/>
      <c r="S45" s="143"/>
      <c r="T45" s="143"/>
      <c r="U45" s="143"/>
      <c r="V45" s="144"/>
      <c r="W45" s="142">
        <f>M45*P45</f>
        <v>0</v>
      </c>
      <c r="X45" s="143"/>
      <c r="Y45" s="143"/>
      <c r="Z45" s="143"/>
      <c r="AA45" s="143"/>
      <c r="AB45" s="143"/>
      <c r="AC45" s="144"/>
      <c r="AD45" s="85"/>
      <c r="AE45" s="86"/>
      <c r="AF45" s="86"/>
      <c r="AG45" s="87"/>
      <c r="AH45" s="158"/>
      <c r="AI45" s="159"/>
      <c r="AJ45" s="159"/>
      <c r="AK45" s="159"/>
      <c r="AL45" s="159"/>
      <c r="AM45" s="159"/>
      <c r="AN45" s="160"/>
      <c r="AO45" s="145" t="s">
        <v>229</v>
      </c>
      <c r="AP45" s="146"/>
      <c r="AQ45" s="147"/>
      <c r="AR45" s="146">
        <v>2</v>
      </c>
      <c r="AS45" s="146"/>
      <c r="AT45" s="219" t="s">
        <v>5</v>
      </c>
      <c r="AU45" s="142">
        <v>3050</v>
      </c>
      <c r="AV45" s="143"/>
      <c r="AW45" s="143"/>
      <c r="AX45" s="143"/>
      <c r="AY45" s="143"/>
      <c r="AZ45" s="143"/>
      <c r="BA45" s="144"/>
      <c r="BB45" s="142">
        <v>6100</v>
      </c>
      <c r="BC45" s="143"/>
      <c r="BD45" s="143"/>
      <c r="BE45" s="143"/>
      <c r="BF45" s="143"/>
      <c r="BG45" s="143"/>
      <c r="BH45" s="144"/>
    </row>
    <row r="46" spans="3:60" s="7" customFormat="1" ht="13.5" customHeight="1" thickBot="1">
      <c r="C46" s="161"/>
      <c r="D46" s="162"/>
      <c r="E46" s="162"/>
      <c r="F46" s="162"/>
      <c r="G46" s="162"/>
      <c r="H46" s="162"/>
      <c r="I46" s="163"/>
      <c r="J46" s="108"/>
      <c r="K46" s="109"/>
      <c r="L46" s="110"/>
      <c r="M46" s="133"/>
      <c r="N46" s="133"/>
      <c r="O46" s="220"/>
      <c r="P46" s="139"/>
      <c r="Q46" s="140"/>
      <c r="R46" s="140"/>
      <c r="S46" s="140"/>
      <c r="T46" s="140"/>
      <c r="U46" s="140"/>
      <c r="V46" s="141"/>
      <c r="W46" s="120"/>
      <c r="X46" s="121"/>
      <c r="Y46" s="121"/>
      <c r="Z46" s="121"/>
      <c r="AA46" s="121"/>
      <c r="AB46" s="121"/>
      <c r="AC46" s="122"/>
      <c r="AD46" s="85"/>
      <c r="AE46" s="86"/>
      <c r="AF46" s="86"/>
      <c r="AG46" s="87"/>
      <c r="AH46" s="161"/>
      <c r="AI46" s="162"/>
      <c r="AJ46" s="162"/>
      <c r="AK46" s="162"/>
      <c r="AL46" s="162"/>
      <c r="AM46" s="162"/>
      <c r="AN46" s="163"/>
      <c r="AO46" s="108"/>
      <c r="AP46" s="109"/>
      <c r="AQ46" s="110"/>
      <c r="AR46" s="133"/>
      <c r="AS46" s="133"/>
      <c r="AT46" s="220"/>
      <c r="AU46" s="139"/>
      <c r="AV46" s="140"/>
      <c r="AW46" s="140"/>
      <c r="AX46" s="140"/>
      <c r="AY46" s="140"/>
      <c r="AZ46" s="140"/>
      <c r="BA46" s="141"/>
      <c r="BB46" s="120"/>
      <c r="BC46" s="121"/>
      <c r="BD46" s="121"/>
      <c r="BE46" s="121"/>
      <c r="BF46" s="121"/>
      <c r="BG46" s="121"/>
      <c r="BH46" s="122"/>
    </row>
    <row r="47" spans="3:60" s="7" customFormat="1" ht="13.5" customHeight="1" thickTop="1">
      <c r="C47" s="123" t="s">
        <v>239</v>
      </c>
      <c r="D47" s="124"/>
      <c r="E47" s="124"/>
      <c r="F47" s="124"/>
      <c r="G47" s="124"/>
      <c r="H47" s="124"/>
      <c r="I47" s="125"/>
      <c r="J47" s="105" t="s">
        <v>165</v>
      </c>
      <c r="K47" s="106"/>
      <c r="L47" s="107"/>
      <c r="M47" s="135">
        <f>'★申請書'!N57</f>
        <v>0</v>
      </c>
      <c r="N47" s="135"/>
      <c r="O47" s="137" t="s">
        <v>5</v>
      </c>
      <c r="P47" s="117">
        <f>'★申請書'!Q57</f>
        <v>8350</v>
      </c>
      <c r="Q47" s="118"/>
      <c r="R47" s="118"/>
      <c r="S47" s="118"/>
      <c r="T47" s="118"/>
      <c r="U47" s="118"/>
      <c r="V47" s="119"/>
      <c r="W47" s="117">
        <f>M47*P47</f>
        <v>0</v>
      </c>
      <c r="X47" s="118"/>
      <c r="Y47" s="118"/>
      <c r="Z47" s="118"/>
      <c r="AA47" s="118"/>
      <c r="AB47" s="118"/>
      <c r="AC47" s="119"/>
      <c r="AD47" s="86"/>
      <c r="AE47" s="86"/>
      <c r="AF47" s="86"/>
      <c r="AG47" s="86"/>
      <c r="AH47" s="123" t="s">
        <v>239</v>
      </c>
      <c r="AI47" s="124"/>
      <c r="AJ47" s="124"/>
      <c r="AK47" s="124"/>
      <c r="AL47" s="124"/>
      <c r="AM47" s="124"/>
      <c r="AN47" s="125"/>
      <c r="AO47" s="106" t="s">
        <v>165</v>
      </c>
      <c r="AP47" s="106"/>
      <c r="AQ47" s="107"/>
      <c r="AR47" s="135">
        <v>7</v>
      </c>
      <c r="AS47" s="135"/>
      <c r="AT47" s="137" t="s">
        <v>5</v>
      </c>
      <c r="AU47" s="117">
        <v>8350</v>
      </c>
      <c r="AV47" s="118"/>
      <c r="AW47" s="118"/>
      <c r="AX47" s="118"/>
      <c r="AY47" s="118"/>
      <c r="AZ47" s="118"/>
      <c r="BA47" s="119"/>
      <c r="BB47" s="117">
        <f>AR47*AU47</f>
        <v>58450</v>
      </c>
      <c r="BC47" s="118"/>
      <c r="BD47" s="118"/>
      <c r="BE47" s="118"/>
      <c r="BF47" s="118"/>
      <c r="BG47" s="118"/>
      <c r="BH47" s="119"/>
    </row>
    <row r="48" spans="3:60" s="7" customFormat="1" ht="13.5" customHeight="1">
      <c r="C48" s="126"/>
      <c r="D48" s="127"/>
      <c r="E48" s="127"/>
      <c r="F48" s="127"/>
      <c r="G48" s="127"/>
      <c r="H48" s="127"/>
      <c r="I48" s="128"/>
      <c r="J48" s="132"/>
      <c r="K48" s="133"/>
      <c r="L48" s="134"/>
      <c r="M48" s="233"/>
      <c r="N48" s="233"/>
      <c r="O48" s="138"/>
      <c r="P48" s="139"/>
      <c r="Q48" s="140"/>
      <c r="R48" s="140"/>
      <c r="S48" s="140"/>
      <c r="T48" s="140"/>
      <c r="U48" s="140"/>
      <c r="V48" s="141"/>
      <c r="W48" s="139"/>
      <c r="X48" s="140"/>
      <c r="Y48" s="140"/>
      <c r="Z48" s="140"/>
      <c r="AA48" s="140"/>
      <c r="AB48" s="140"/>
      <c r="AC48" s="141"/>
      <c r="AD48" s="86"/>
      <c r="AE48" s="86"/>
      <c r="AF48" s="86"/>
      <c r="AG48" s="86"/>
      <c r="AH48" s="126"/>
      <c r="AI48" s="127"/>
      <c r="AJ48" s="127"/>
      <c r="AK48" s="127"/>
      <c r="AL48" s="127"/>
      <c r="AM48" s="127"/>
      <c r="AN48" s="128"/>
      <c r="AO48" s="133"/>
      <c r="AP48" s="133"/>
      <c r="AQ48" s="134"/>
      <c r="AR48" s="136"/>
      <c r="AS48" s="136"/>
      <c r="AT48" s="138"/>
      <c r="AU48" s="139"/>
      <c r="AV48" s="140"/>
      <c r="AW48" s="140"/>
      <c r="AX48" s="140"/>
      <c r="AY48" s="140"/>
      <c r="AZ48" s="140"/>
      <c r="BA48" s="141"/>
      <c r="BB48" s="139"/>
      <c r="BC48" s="140"/>
      <c r="BD48" s="140"/>
      <c r="BE48" s="140"/>
      <c r="BF48" s="140"/>
      <c r="BG48" s="140"/>
      <c r="BH48" s="141"/>
    </row>
    <row r="49" spans="3:60" s="7" customFormat="1" ht="13.5" customHeight="1">
      <c r="C49" s="126"/>
      <c r="D49" s="127"/>
      <c r="E49" s="127"/>
      <c r="F49" s="127"/>
      <c r="G49" s="127"/>
      <c r="H49" s="127"/>
      <c r="I49" s="128"/>
      <c r="J49" s="145" t="s">
        <v>240</v>
      </c>
      <c r="K49" s="146"/>
      <c r="L49" s="147"/>
      <c r="M49" s="271">
        <f>'★申請書'!N59</f>
        <v>0</v>
      </c>
      <c r="N49" s="272"/>
      <c r="O49" s="219" t="s">
        <v>5</v>
      </c>
      <c r="P49" s="142">
        <f>'★申請書'!Q59</f>
        <v>6070</v>
      </c>
      <c r="Q49" s="143"/>
      <c r="R49" s="143"/>
      <c r="S49" s="143"/>
      <c r="T49" s="143"/>
      <c r="U49" s="143"/>
      <c r="V49" s="144"/>
      <c r="W49" s="142">
        <f>M49*P49</f>
        <v>0</v>
      </c>
      <c r="X49" s="143"/>
      <c r="Y49" s="143"/>
      <c r="Z49" s="143"/>
      <c r="AA49" s="143"/>
      <c r="AB49" s="143"/>
      <c r="AC49" s="144"/>
      <c r="AD49" s="86"/>
      <c r="AE49" s="86"/>
      <c r="AF49" s="86"/>
      <c r="AG49" s="86"/>
      <c r="AH49" s="126"/>
      <c r="AI49" s="127"/>
      <c r="AJ49" s="127"/>
      <c r="AK49" s="127"/>
      <c r="AL49" s="127"/>
      <c r="AM49" s="127"/>
      <c r="AN49" s="128"/>
      <c r="AO49" s="146" t="s">
        <v>240</v>
      </c>
      <c r="AP49" s="146"/>
      <c r="AQ49" s="147"/>
      <c r="AR49" s="233">
        <v>20</v>
      </c>
      <c r="AS49" s="233"/>
      <c r="AT49" s="219" t="s">
        <v>5</v>
      </c>
      <c r="AU49" s="142">
        <v>6070</v>
      </c>
      <c r="AV49" s="143"/>
      <c r="AW49" s="143"/>
      <c r="AX49" s="143"/>
      <c r="AY49" s="143"/>
      <c r="AZ49" s="143"/>
      <c r="BA49" s="144"/>
      <c r="BB49" s="142">
        <f>AR49*AU49</f>
        <v>121400</v>
      </c>
      <c r="BC49" s="143"/>
      <c r="BD49" s="143"/>
      <c r="BE49" s="143"/>
      <c r="BF49" s="143"/>
      <c r="BG49" s="143"/>
      <c r="BH49" s="144"/>
    </row>
    <row r="50" spans="3:60" s="7" customFormat="1" ht="13.5" customHeight="1" thickBot="1">
      <c r="C50" s="126"/>
      <c r="D50" s="127"/>
      <c r="E50" s="127"/>
      <c r="F50" s="127"/>
      <c r="G50" s="127"/>
      <c r="H50" s="127"/>
      <c r="I50" s="128"/>
      <c r="J50" s="108"/>
      <c r="K50" s="109"/>
      <c r="L50" s="110"/>
      <c r="M50" s="251"/>
      <c r="N50" s="234"/>
      <c r="O50" s="226"/>
      <c r="P50" s="120"/>
      <c r="Q50" s="121"/>
      <c r="R50" s="121"/>
      <c r="S50" s="121"/>
      <c r="T50" s="121"/>
      <c r="U50" s="121"/>
      <c r="V50" s="122"/>
      <c r="W50" s="120"/>
      <c r="X50" s="121"/>
      <c r="Y50" s="121"/>
      <c r="Z50" s="121"/>
      <c r="AA50" s="121"/>
      <c r="AB50" s="121"/>
      <c r="AC50" s="122"/>
      <c r="AD50" s="86"/>
      <c r="AE50" s="86"/>
      <c r="AF50" s="86"/>
      <c r="AG50" s="86"/>
      <c r="AH50" s="126"/>
      <c r="AI50" s="127"/>
      <c r="AJ50" s="127"/>
      <c r="AK50" s="127"/>
      <c r="AL50" s="127"/>
      <c r="AM50" s="127"/>
      <c r="AN50" s="128"/>
      <c r="AO50" s="109"/>
      <c r="AP50" s="109"/>
      <c r="AQ50" s="110"/>
      <c r="AR50" s="234"/>
      <c r="AS50" s="234"/>
      <c r="AT50" s="226"/>
      <c r="AU50" s="120"/>
      <c r="AV50" s="121"/>
      <c r="AW50" s="121"/>
      <c r="AX50" s="121"/>
      <c r="AY50" s="121"/>
      <c r="AZ50" s="121"/>
      <c r="BA50" s="122"/>
      <c r="BB50" s="120"/>
      <c r="BC50" s="121"/>
      <c r="BD50" s="121"/>
      <c r="BE50" s="121"/>
      <c r="BF50" s="121"/>
      <c r="BG50" s="121"/>
      <c r="BH50" s="122"/>
    </row>
    <row r="51" spans="3:60" s="7" customFormat="1" ht="13.5" customHeight="1" thickTop="1">
      <c r="C51" s="126"/>
      <c r="D51" s="127"/>
      <c r="E51" s="127"/>
      <c r="F51" s="127"/>
      <c r="G51" s="127"/>
      <c r="H51" s="127"/>
      <c r="I51" s="128"/>
      <c r="J51" s="105" t="s">
        <v>241</v>
      </c>
      <c r="K51" s="106"/>
      <c r="L51" s="107"/>
      <c r="M51" s="250">
        <f>'★申請書'!N61</f>
        <v>0</v>
      </c>
      <c r="N51" s="135"/>
      <c r="O51" s="115" t="s">
        <v>243</v>
      </c>
      <c r="P51" s="142">
        <f>'★申請書'!Q61</f>
        <v>11000</v>
      </c>
      <c r="Q51" s="143"/>
      <c r="R51" s="143"/>
      <c r="S51" s="143"/>
      <c r="T51" s="143"/>
      <c r="U51" s="143"/>
      <c r="V51" s="144"/>
      <c r="W51" s="117">
        <f>M51*P51</f>
        <v>0</v>
      </c>
      <c r="X51" s="118"/>
      <c r="Y51" s="118"/>
      <c r="Z51" s="118"/>
      <c r="AA51" s="118"/>
      <c r="AB51" s="118"/>
      <c r="AC51" s="119"/>
      <c r="AD51" s="86"/>
      <c r="AE51" s="86"/>
      <c r="AF51" s="86"/>
      <c r="AG51" s="86"/>
      <c r="AH51" s="126"/>
      <c r="AI51" s="127"/>
      <c r="AJ51" s="127"/>
      <c r="AK51" s="127"/>
      <c r="AL51" s="127"/>
      <c r="AM51" s="127"/>
      <c r="AN51" s="128"/>
      <c r="AO51" s="105" t="s">
        <v>241</v>
      </c>
      <c r="AP51" s="106"/>
      <c r="AQ51" s="107"/>
      <c r="AR51" s="250"/>
      <c r="AS51" s="135"/>
      <c r="AT51" s="115" t="s">
        <v>243</v>
      </c>
      <c r="AU51" s="142">
        <f>'★申請書'!AV61</f>
        <v>11000</v>
      </c>
      <c r="AV51" s="143"/>
      <c r="AW51" s="143"/>
      <c r="AX51" s="143"/>
      <c r="AY51" s="143"/>
      <c r="AZ51" s="143"/>
      <c r="BA51" s="144"/>
      <c r="BB51" s="117">
        <f>AR51*AU51</f>
        <v>0</v>
      </c>
      <c r="BC51" s="118"/>
      <c r="BD51" s="118"/>
      <c r="BE51" s="118"/>
      <c r="BF51" s="118"/>
      <c r="BG51" s="118"/>
      <c r="BH51" s="119"/>
    </row>
    <row r="52" spans="3:60" s="7" customFormat="1" ht="13.5" customHeight="1" thickBot="1">
      <c r="C52" s="129"/>
      <c r="D52" s="130"/>
      <c r="E52" s="130"/>
      <c r="F52" s="130"/>
      <c r="G52" s="130"/>
      <c r="H52" s="130"/>
      <c r="I52" s="131"/>
      <c r="J52" s="108"/>
      <c r="K52" s="109"/>
      <c r="L52" s="110"/>
      <c r="M52" s="251"/>
      <c r="N52" s="234"/>
      <c r="O52" s="116"/>
      <c r="P52" s="120"/>
      <c r="Q52" s="121"/>
      <c r="R52" s="121"/>
      <c r="S52" s="121"/>
      <c r="T52" s="121"/>
      <c r="U52" s="121"/>
      <c r="V52" s="122"/>
      <c r="W52" s="120"/>
      <c r="X52" s="121"/>
      <c r="Y52" s="121"/>
      <c r="Z52" s="121"/>
      <c r="AA52" s="121"/>
      <c r="AB52" s="121"/>
      <c r="AC52" s="122"/>
      <c r="AD52" s="86"/>
      <c r="AE52" s="86"/>
      <c r="AF52" s="86"/>
      <c r="AG52" s="86"/>
      <c r="AH52" s="129"/>
      <c r="AI52" s="130"/>
      <c r="AJ52" s="130"/>
      <c r="AK52" s="130"/>
      <c r="AL52" s="130"/>
      <c r="AM52" s="130"/>
      <c r="AN52" s="131"/>
      <c r="AO52" s="108"/>
      <c r="AP52" s="109"/>
      <c r="AQ52" s="110"/>
      <c r="AR52" s="251"/>
      <c r="AS52" s="234"/>
      <c r="AT52" s="116"/>
      <c r="AU52" s="120"/>
      <c r="AV52" s="121"/>
      <c r="AW52" s="121"/>
      <c r="AX52" s="121"/>
      <c r="AY52" s="121"/>
      <c r="AZ52" s="121"/>
      <c r="BA52" s="122"/>
      <c r="BB52" s="120"/>
      <c r="BC52" s="121"/>
      <c r="BD52" s="121"/>
      <c r="BE52" s="121"/>
      <c r="BF52" s="121"/>
      <c r="BG52" s="121"/>
      <c r="BH52" s="122"/>
    </row>
    <row r="53" spans="1:62" ht="13.5" customHeight="1" thickTop="1">
      <c r="A53" s="17"/>
      <c r="B53" s="17"/>
      <c r="C53" s="117" t="s">
        <v>212</v>
      </c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9"/>
      <c r="W53" s="117">
        <f>SUM(W27:AC52)</f>
        <v>0</v>
      </c>
      <c r="X53" s="118"/>
      <c r="Y53" s="118"/>
      <c r="Z53" s="118"/>
      <c r="AA53" s="118"/>
      <c r="AB53" s="118"/>
      <c r="AC53" s="119"/>
      <c r="AD53" s="15"/>
      <c r="AE53" s="15"/>
      <c r="AF53" s="3"/>
      <c r="AG53" s="3"/>
      <c r="AH53" s="117" t="s">
        <v>212</v>
      </c>
      <c r="AI53" s="118"/>
      <c r="AJ53" s="118"/>
      <c r="AK53" s="118"/>
      <c r="AL53" s="118"/>
      <c r="AM53" s="118"/>
      <c r="AN53" s="118"/>
      <c r="AO53" s="118"/>
      <c r="AP53" s="118"/>
      <c r="AQ53" s="118"/>
      <c r="AR53" s="118"/>
      <c r="AS53" s="118"/>
      <c r="AT53" s="118"/>
      <c r="AU53" s="118"/>
      <c r="AV53" s="118"/>
      <c r="AW53" s="118"/>
      <c r="AX53" s="118"/>
      <c r="AY53" s="118"/>
      <c r="AZ53" s="118"/>
      <c r="BA53" s="119"/>
      <c r="BB53" s="117">
        <v>2447890</v>
      </c>
      <c r="BC53" s="118"/>
      <c r="BD53" s="118"/>
      <c r="BE53" s="118"/>
      <c r="BF53" s="118"/>
      <c r="BG53" s="118"/>
      <c r="BH53" s="119"/>
      <c r="BI53" s="15"/>
      <c r="BJ53" s="15"/>
    </row>
    <row r="54" spans="1:62" ht="13.5" customHeight="1">
      <c r="A54" s="17"/>
      <c r="B54" s="17"/>
      <c r="C54" s="139"/>
      <c r="D54" s="140"/>
      <c r="E54" s="140"/>
      <c r="F54" s="140"/>
      <c r="G54" s="140"/>
      <c r="H54" s="140"/>
      <c r="I54" s="140"/>
      <c r="J54" s="140"/>
      <c r="K54" s="140"/>
      <c r="L54" s="140"/>
      <c r="M54" s="140"/>
      <c r="N54" s="140"/>
      <c r="O54" s="140"/>
      <c r="P54" s="140"/>
      <c r="Q54" s="140"/>
      <c r="R54" s="140"/>
      <c r="S54" s="140"/>
      <c r="T54" s="140"/>
      <c r="U54" s="140"/>
      <c r="V54" s="141"/>
      <c r="W54" s="139"/>
      <c r="X54" s="140"/>
      <c r="Y54" s="140"/>
      <c r="Z54" s="140"/>
      <c r="AA54" s="140"/>
      <c r="AB54" s="140"/>
      <c r="AC54" s="141"/>
      <c r="AD54" s="15"/>
      <c r="AE54" s="15"/>
      <c r="AF54" s="3"/>
      <c r="AG54" s="3"/>
      <c r="AH54" s="139"/>
      <c r="AI54" s="140"/>
      <c r="AJ54" s="140"/>
      <c r="AK54" s="140"/>
      <c r="AL54" s="140"/>
      <c r="AM54" s="140"/>
      <c r="AN54" s="140"/>
      <c r="AO54" s="140"/>
      <c r="AP54" s="140"/>
      <c r="AQ54" s="140"/>
      <c r="AR54" s="140"/>
      <c r="AS54" s="140"/>
      <c r="AT54" s="140"/>
      <c r="AU54" s="140"/>
      <c r="AV54" s="140"/>
      <c r="AW54" s="140"/>
      <c r="AX54" s="140"/>
      <c r="AY54" s="140"/>
      <c r="AZ54" s="140"/>
      <c r="BA54" s="141"/>
      <c r="BB54" s="139"/>
      <c r="BC54" s="140"/>
      <c r="BD54" s="140"/>
      <c r="BE54" s="140"/>
      <c r="BF54" s="140"/>
      <c r="BG54" s="140"/>
      <c r="BH54" s="141"/>
      <c r="BI54" s="15"/>
      <c r="BJ54" s="15"/>
    </row>
    <row r="55" spans="1:62" ht="13.5" customHeight="1">
      <c r="A55" s="17"/>
      <c r="B55" s="17"/>
      <c r="C55" s="17"/>
      <c r="D55" s="17"/>
      <c r="E55" s="17"/>
      <c r="F55" s="19"/>
      <c r="G55" s="19"/>
      <c r="H55" s="19"/>
      <c r="I55" s="19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3"/>
      <c r="AG55" s="3"/>
      <c r="AH55" s="3"/>
      <c r="AI55" s="3"/>
      <c r="AJ55" s="3"/>
      <c r="AK55" s="19"/>
      <c r="AL55" s="19"/>
      <c r="AM55" s="19"/>
      <c r="AN55" s="19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</row>
    <row r="56" ht="13.5" customHeight="1"/>
    <row r="57" spans="1:32" ht="13.5" customHeight="1">
      <c r="A57" s="7" t="s">
        <v>4</v>
      </c>
      <c r="AF57" s="7" t="s">
        <v>4</v>
      </c>
    </row>
    <row r="58" spans="1:32" ht="13.5" customHeight="1">
      <c r="A58" s="7"/>
      <c r="AF58" s="7"/>
    </row>
    <row r="59" spans="17:31" ht="13.5" customHeight="1">
      <c r="Q59" s="270">
        <f>'★申請書'!Q12</f>
        <v>0</v>
      </c>
      <c r="R59" s="270"/>
      <c r="S59" s="270"/>
      <c r="T59" s="270"/>
      <c r="U59" s="270"/>
      <c r="V59" s="270"/>
      <c r="W59" s="270"/>
      <c r="X59" s="270"/>
      <c r="Y59" s="270"/>
      <c r="Z59" s="270"/>
      <c r="AA59" s="270"/>
      <c r="AB59" s="270"/>
      <c r="AC59" s="270"/>
      <c r="AD59" s="270"/>
      <c r="AE59" s="270"/>
    </row>
    <row r="60" spans="13:62" ht="13.5" customHeight="1">
      <c r="M60" s="188" t="s">
        <v>0</v>
      </c>
      <c r="N60" s="188"/>
      <c r="O60" s="188"/>
      <c r="P60" s="188"/>
      <c r="Q60" s="255">
        <f>'★申請書'!Q13</f>
        <v>0</v>
      </c>
      <c r="R60" s="255"/>
      <c r="S60" s="255"/>
      <c r="T60" s="255"/>
      <c r="U60" s="255"/>
      <c r="V60" s="255"/>
      <c r="W60" s="255"/>
      <c r="X60" s="255"/>
      <c r="Y60" s="255"/>
      <c r="Z60" s="255"/>
      <c r="AA60" s="255"/>
      <c r="AB60" s="255"/>
      <c r="AC60" s="255"/>
      <c r="AD60" s="255"/>
      <c r="AE60" s="255"/>
      <c r="AR60" s="188" t="s">
        <v>0</v>
      </c>
      <c r="AS60" s="188"/>
      <c r="AT60" s="188"/>
      <c r="AU60" s="188"/>
      <c r="AV60" s="255" t="s">
        <v>172</v>
      </c>
      <c r="AW60" s="255"/>
      <c r="AX60" s="255"/>
      <c r="AY60" s="255"/>
      <c r="AZ60" s="255"/>
      <c r="BA60" s="255"/>
      <c r="BB60" s="255"/>
      <c r="BC60" s="255"/>
      <c r="BD60" s="255"/>
      <c r="BE60" s="255"/>
      <c r="BF60" s="255"/>
      <c r="BG60" s="255"/>
      <c r="BH60" s="255"/>
      <c r="BI60" s="255"/>
      <c r="BJ60" s="255"/>
    </row>
    <row r="61" spans="13:62" ht="13.5" customHeight="1">
      <c r="M61" s="8"/>
      <c r="N61" s="8"/>
      <c r="O61" s="8"/>
      <c r="P61" s="8"/>
      <c r="Q61" s="257">
        <f>'★申請書'!Q14</f>
        <v>0</v>
      </c>
      <c r="R61" s="257"/>
      <c r="S61" s="257"/>
      <c r="T61" s="257"/>
      <c r="U61" s="257"/>
      <c r="V61" s="257"/>
      <c r="W61" s="257"/>
      <c r="X61" s="257"/>
      <c r="Y61" s="257"/>
      <c r="Z61" s="257"/>
      <c r="AA61" s="257"/>
      <c r="AB61" s="257"/>
      <c r="AC61" s="257"/>
      <c r="AD61" s="257"/>
      <c r="AE61" s="257"/>
      <c r="AR61" s="8"/>
      <c r="AS61" s="8"/>
      <c r="AT61" s="8"/>
      <c r="AU61" s="8"/>
      <c r="AV61" s="257">
        <v>0</v>
      </c>
      <c r="AW61" s="257"/>
      <c r="AX61" s="257"/>
      <c r="AY61" s="257"/>
      <c r="AZ61" s="257"/>
      <c r="BA61" s="257"/>
      <c r="BB61" s="257"/>
      <c r="BC61" s="257"/>
      <c r="BD61" s="257"/>
      <c r="BE61" s="257"/>
      <c r="BF61" s="257"/>
      <c r="BG61" s="257"/>
      <c r="BH61" s="257"/>
      <c r="BI61" s="257"/>
      <c r="BJ61" s="257"/>
    </row>
    <row r="62" spans="13:62" ht="13.5" customHeight="1">
      <c r="M62" s="188" t="s">
        <v>1</v>
      </c>
      <c r="N62" s="188"/>
      <c r="O62" s="188"/>
      <c r="P62" s="188"/>
      <c r="Q62" s="255">
        <f>'★申請書'!Q15</f>
        <v>0</v>
      </c>
      <c r="R62" s="255"/>
      <c r="S62" s="255"/>
      <c r="T62" s="255"/>
      <c r="U62" s="255"/>
      <c r="V62" s="255"/>
      <c r="W62" s="255"/>
      <c r="X62" s="255"/>
      <c r="Y62" s="255"/>
      <c r="Z62" s="255"/>
      <c r="AA62" s="255"/>
      <c r="AB62" s="255"/>
      <c r="AC62" s="255"/>
      <c r="AD62" s="255"/>
      <c r="AE62" s="255"/>
      <c r="AR62" s="188" t="s">
        <v>1</v>
      </c>
      <c r="AS62" s="188"/>
      <c r="AT62" s="188"/>
      <c r="AU62" s="188"/>
      <c r="AV62" s="255" t="s">
        <v>173</v>
      </c>
      <c r="AW62" s="255"/>
      <c r="AX62" s="255"/>
      <c r="AY62" s="255"/>
      <c r="AZ62" s="255"/>
      <c r="BA62" s="255"/>
      <c r="BB62" s="255"/>
      <c r="BC62" s="255"/>
      <c r="BD62" s="255"/>
      <c r="BE62" s="255"/>
      <c r="BF62" s="255"/>
      <c r="BG62" s="255"/>
      <c r="BH62" s="255"/>
      <c r="BI62" s="255"/>
      <c r="BJ62" s="255"/>
    </row>
    <row r="63" spans="13:62" ht="13.5" customHeight="1">
      <c r="M63" s="8"/>
      <c r="N63" s="8"/>
      <c r="O63" s="8"/>
      <c r="P63" s="8"/>
      <c r="Q63" s="257">
        <f>'★申請書'!Q16</f>
        <v>0</v>
      </c>
      <c r="R63" s="257"/>
      <c r="S63" s="257"/>
      <c r="T63" s="257"/>
      <c r="U63" s="257"/>
      <c r="V63" s="257"/>
      <c r="W63" s="257"/>
      <c r="X63" s="257"/>
      <c r="Y63" s="257"/>
      <c r="Z63" s="257"/>
      <c r="AA63" s="257"/>
      <c r="AB63" s="257"/>
      <c r="AC63" s="257"/>
      <c r="AD63" s="257"/>
      <c r="AE63" s="257"/>
      <c r="AR63" s="8"/>
      <c r="AS63" s="8"/>
      <c r="AT63" s="8"/>
      <c r="AU63" s="8"/>
      <c r="AV63" s="257">
        <v>0</v>
      </c>
      <c r="AW63" s="257"/>
      <c r="AX63" s="257"/>
      <c r="AY63" s="257"/>
      <c r="AZ63" s="257"/>
      <c r="BA63" s="257"/>
      <c r="BB63" s="257"/>
      <c r="BC63" s="257"/>
      <c r="BD63" s="257"/>
      <c r="BE63" s="257"/>
      <c r="BF63" s="257"/>
      <c r="BG63" s="257"/>
      <c r="BH63" s="257"/>
      <c r="BI63" s="257"/>
      <c r="BJ63" s="257"/>
    </row>
    <row r="64" spans="13:62" ht="13.5" customHeight="1">
      <c r="M64" s="188" t="s">
        <v>2</v>
      </c>
      <c r="N64" s="188"/>
      <c r="O64" s="188"/>
      <c r="P64" s="188"/>
      <c r="Q64" s="255">
        <f>'★申請書'!Q17</f>
        <v>0</v>
      </c>
      <c r="R64" s="255"/>
      <c r="S64" s="255"/>
      <c r="T64" s="255"/>
      <c r="U64" s="255"/>
      <c r="V64" s="255"/>
      <c r="W64" s="255"/>
      <c r="X64" s="255"/>
      <c r="Y64" s="255"/>
      <c r="Z64" s="255"/>
      <c r="AA64" s="255"/>
      <c r="AB64" s="255"/>
      <c r="AC64" s="255"/>
      <c r="AD64" s="255"/>
      <c r="AE64" s="255"/>
      <c r="AR64" s="188" t="s">
        <v>2</v>
      </c>
      <c r="AS64" s="188"/>
      <c r="AT64" s="188"/>
      <c r="AU64" s="188"/>
      <c r="AV64" s="255" t="s">
        <v>174</v>
      </c>
      <c r="AW64" s="255"/>
      <c r="AX64" s="255"/>
      <c r="AY64" s="255"/>
      <c r="AZ64" s="255"/>
      <c r="BA64" s="255"/>
      <c r="BB64" s="255"/>
      <c r="BC64" s="255"/>
      <c r="BD64" s="255"/>
      <c r="BE64" s="255"/>
      <c r="BF64" s="255"/>
      <c r="BG64" s="255"/>
      <c r="BH64" s="255"/>
      <c r="BI64" s="255"/>
      <c r="BJ64" s="255"/>
    </row>
    <row r="65" spans="13:62" ht="13.5" customHeight="1">
      <c r="M65" s="8"/>
      <c r="N65" s="8"/>
      <c r="O65" s="8"/>
      <c r="P65" s="8"/>
      <c r="Q65" s="253">
        <f>'★申請書'!Q18</f>
        <v>0</v>
      </c>
      <c r="R65" s="253"/>
      <c r="S65" s="253"/>
      <c r="T65" s="253"/>
      <c r="U65" s="253"/>
      <c r="V65" s="253"/>
      <c r="W65" s="253"/>
      <c r="X65" s="253"/>
      <c r="Y65" s="253"/>
      <c r="Z65" s="253"/>
      <c r="AA65" s="253"/>
      <c r="AB65" s="253"/>
      <c r="AC65" s="253"/>
      <c r="AD65" s="253"/>
      <c r="AE65" s="253"/>
      <c r="AR65" s="8"/>
      <c r="AS65" s="8"/>
      <c r="AT65" s="8"/>
      <c r="AU65" s="8"/>
      <c r="AV65" s="256" t="s">
        <v>175</v>
      </c>
      <c r="AW65" s="256"/>
      <c r="AX65" s="256"/>
      <c r="AY65" s="256"/>
      <c r="AZ65" s="256"/>
      <c r="BA65" s="256"/>
      <c r="BB65" s="256"/>
      <c r="BC65" s="256"/>
      <c r="BD65" s="256"/>
      <c r="BE65" s="256"/>
      <c r="BF65" s="256"/>
      <c r="BG65" s="256"/>
      <c r="BH65" s="256"/>
      <c r="BI65" s="256"/>
      <c r="BJ65" s="11"/>
    </row>
    <row r="66" spans="13:62" ht="13.5" customHeight="1">
      <c r="M66" s="188" t="s">
        <v>11</v>
      </c>
      <c r="N66" s="188"/>
      <c r="O66" s="188"/>
      <c r="P66" s="188"/>
      <c r="Q66" s="252">
        <f>'★申請書'!Q19</f>
        <v>0</v>
      </c>
      <c r="R66" s="252"/>
      <c r="S66" s="252"/>
      <c r="T66" s="252"/>
      <c r="U66" s="252"/>
      <c r="V66" s="252"/>
      <c r="W66" s="252"/>
      <c r="X66" s="252"/>
      <c r="Y66" s="252"/>
      <c r="Z66" s="252"/>
      <c r="AA66" s="252"/>
      <c r="AB66" s="252"/>
      <c r="AC66" s="252"/>
      <c r="AD66" s="252"/>
      <c r="AE66" s="252"/>
      <c r="AR66" s="188" t="s">
        <v>11</v>
      </c>
      <c r="AS66" s="188"/>
      <c r="AT66" s="188"/>
      <c r="AU66" s="188"/>
      <c r="AV66" s="254" t="s">
        <v>176</v>
      </c>
      <c r="AW66" s="254"/>
      <c r="AX66" s="254"/>
      <c r="AY66" s="254"/>
      <c r="AZ66" s="254"/>
      <c r="BA66" s="254"/>
      <c r="BB66" s="254"/>
      <c r="BC66" s="254"/>
      <c r="BD66" s="254"/>
      <c r="BE66" s="254"/>
      <c r="BF66" s="254"/>
      <c r="BG66" s="254"/>
      <c r="BH66" s="254"/>
      <c r="BI66" s="254"/>
      <c r="BJ66" s="9"/>
    </row>
  </sheetData>
  <sheetProtection formatCells="0" selectLockedCells="1"/>
  <mergeCells count="236">
    <mergeCell ref="BB47:BH48"/>
    <mergeCell ref="AO49:AQ50"/>
    <mergeCell ref="AR49:AS50"/>
    <mergeCell ref="AT49:AT50"/>
    <mergeCell ref="AU49:BA50"/>
    <mergeCell ref="BB49:BH50"/>
    <mergeCell ref="AO47:AQ48"/>
    <mergeCell ref="AR47:AS48"/>
    <mergeCell ref="AT47:AT48"/>
    <mergeCell ref="AU47:BA48"/>
    <mergeCell ref="AH47:AN52"/>
    <mergeCell ref="AO51:AQ52"/>
    <mergeCell ref="AR51:AS52"/>
    <mergeCell ref="AT51:AT52"/>
    <mergeCell ref="J47:L48"/>
    <mergeCell ref="M47:N48"/>
    <mergeCell ref="O47:O48"/>
    <mergeCell ref="P47:V48"/>
    <mergeCell ref="W47:AC48"/>
    <mergeCell ref="J49:L50"/>
    <mergeCell ref="M49:N50"/>
    <mergeCell ref="O49:O50"/>
    <mergeCell ref="P49:V50"/>
    <mergeCell ref="W49:AC50"/>
    <mergeCell ref="U4:V4"/>
    <mergeCell ref="AZ4:BA4"/>
    <mergeCell ref="E19:F19"/>
    <mergeCell ref="AR45:AS46"/>
    <mergeCell ref="AT45:AT46"/>
    <mergeCell ref="AU45:BA46"/>
    <mergeCell ref="AO45:AQ46"/>
    <mergeCell ref="M43:N44"/>
    <mergeCell ref="O43:O44"/>
    <mergeCell ref="P43:V44"/>
    <mergeCell ref="BB45:BH46"/>
    <mergeCell ref="AR43:AS44"/>
    <mergeCell ref="AT43:AT44"/>
    <mergeCell ref="AU43:BA44"/>
    <mergeCell ref="BB43:BH44"/>
    <mergeCell ref="J45:L46"/>
    <mergeCell ref="M45:N46"/>
    <mergeCell ref="O45:O46"/>
    <mergeCell ref="P45:V46"/>
    <mergeCell ref="W45:AC46"/>
    <mergeCell ref="W43:AC44"/>
    <mergeCell ref="AH43:AN46"/>
    <mergeCell ref="AO43:AQ44"/>
    <mergeCell ref="Q59:AE59"/>
    <mergeCell ref="W4:X4"/>
    <mergeCell ref="Z4:AA4"/>
    <mergeCell ref="AC4:AD4"/>
    <mergeCell ref="AA13:AC15"/>
    <mergeCell ref="AK13:AM15"/>
    <mergeCell ref="AN13:AP15"/>
    <mergeCell ref="BB4:BC4"/>
    <mergeCell ref="BE4:BF4"/>
    <mergeCell ref="X12:Z12"/>
    <mergeCell ref="AA12:AC12"/>
    <mergeCell ref="AG12:AJ15"/>
    <mergeCell ref="AK12:AM12"/>
    <mergeCell ref="AN12:AP12"/>
    <mergeCell ref="AQ12:AS12"/>
    <mergeCell ref="AT12:AV12"/>
    <mergeCell ref="AW12:AY12"/>
    <mergeCell ref="BH4:BI4"/>
    <mergeCell ref="F7:Z8"/>
    <mergeCell ref="AK7:BE8"/>
    <mergeCell ref="B12:E15"/>
    <mergeCell ref="F12:H12"/>
    <mergeCell ref="I12:K12"/>
    <mergeCell ref="L12:N12"/>
    <mergeCell ref="O12:Q12"/>
    <mergeCell ref="R12:T12"/>
    <mergeCell ref="U12:W12"/>
    <mergeCell ref="F13:H15"/>
    <mergeCell ref="I13:K15"/>
    <mergeCell ref="L13:N15"/>
    <mergeCell ref="O13:Q15"/>
    <mergeCell ref="R13:T15"/>
    <mergeCell ref="U13:W15"/>
    <mergeCell ref="AZ13:BB15"/>
    <mergeCell ref="BC13:BE15"/>
    <mergeCell ref="BF13:BH15"/>
    <mergeCell ref="AZ12:BB12"/>
    <mergeCell ref="BC12:BE12"/>
    <mergeCell ref="BF12:BH12"/>
    <mergeCell ref="AL19:AM19"/>
    <mergeCell ref="AQ13:AS15"/>
    <mergeCell ref="AT13:AV15"/>
    <mergeCell ref="X13:Z15"/>
    <mergeCell ref="AO19:AP19"/>
    <mergeCell ref="AR19:AS19"/>
    <mergeCell ref="AV19:AX19"/>
    <mergeCell ref="AW13:AY15"/>
    <mergeCell ref="AZ19:BB19"/>
    <mergeCell ref="C20:D20"/>
    <mergeCell ref="F20:G20"/>
    <mergeCell ref="AH20:AI20"/>
    <mergeCell ref="AK20:AL20"/>
    <mergeCell ref="G19:H19"/>
    <mergeCell ref="J19:K19"/>
    <mergeCell ref="M19:N19"/>
    <mergeCell ref="Q19:S19"/>
    <mergeCell ref="U19:W19"/>
    <mergeCell ref="I22:AE22"/>
    <mergeCell ref="AN22:BJ22"/>
    <mergeCell ref="C25:I26"/>
    <mergeCell ref="J25:O25"/>
    <mergeCell ref="P25:V25"/>
    <mergeCell ref="W25:AC25"/>
    <mergeCell ref="AH25:AN26"/>
    <mergeCell ref="AO25:AT25"/>
    <mergeCell ref="AU25:BA25"/>
    <mergeCell ref="BB25:BH25"/>
    <mergeCell ref="J26:O26"/>
    <mergeCell ref="P26:V26"/>
    <mergeCell ref="W26:AC26"/>
    <mergeCell ref="AO26:AT26"/>
    <mergeCell ref="AU26:BA26"/>
    <mergeCell ref="BB26:BH26"/>
    <mergeCell ref="C27:I28"/>
    <mergeCell ref="J27:N28"/>
    <mergeCell ref="O27:O28"/>
    <mergeCell ref="P27:V28"/>
    <mergeCell ref="W27:AC28"/>
    <mergeCell ref="AH27:AN28"/>
    <mergeCell ref="AO27:AS28"/>
    <mergeCell ref="AT27:AT28"/>
    <mergeCell ref="AU27:BA28"/>
    <mergeCell ref="BB27:BH28"/>
    <mergeCell ref="C29:I30"/>
    <mergeCell ref="J29:N30"/>
    <mergeCell ref="O29:O30"/>
    <mergeCell ref="P29:V30"/>
    <mergeCell ref="W29:AC30"/>
    <mergeCell ref="AH29:AN30"/>
    <mergeCell ref="AO29:AS30"/>
    <mergeCell ref="AT29:AT30"/>
    <mergeCell ref="AU29:BA30"/>
    <mergeCell ref="BB29:BH30"/>
    <mergeCell ref="C31:I32"/>
    <mergeCell ref="J31:N32"/>
    <mergeCell ref="O31:O32"/>
    <mergeCell ref="P31:V32"/>
    <mergeCell ref="W31:AC32"/>
    <mergeCell ref="AH31:AN32"/>
    <mergeCell ref="AO31:AS32"/>
    <mergeCell ref="AT31:AT32"/>
    <mergeCell ref="AU31:BA32"/>
    <mergeCell ref="BB31:BH32"/>
    <mergeCell ref="C33:I34"/>
    <mergeCell ref="J33:N34"/>
    <mergeCell ref="O33:O34"/>
    <mergeCell ref="P33:V34"/>
    <mergeCell ref="W33:AC34"/>
    <mergeCell ref="AH33:AN34"/>
    <mergeCell ref="AO33:AS34"/>
    <mergeCell ref="AT33:AT34"/>
    <mergeCell ref="AU33:BA34"/>
    <mergeCell ref="BB33:BH34"/>
    <mergeCell ref="C35:I36"/>
    <mergeCell ref="J35:N36"/>
    <mergeCell ref="O35:O36"/>
    <mergeCell ref="P35:V36"/>
    <mergeCell ref="W35:AC36"/>
    <mergeCell ref="AH35:AN36"/>
    <mergeCell ref="AO35:AS36"/>
    <mergeCell ref="AT35:AT36"/>
    <mergeCell ref="AU35:BA36"/>
    <mergeCell ref="BB35:BH36"/>
    <mergeCell ref="C37:I38"/>
    <mergeCell ref="J37:N38"/>
    <mergeCell ref="O37:O38"/>
    <mergeCell ref="P37:V38"/>
    <mergeCell ref="W37:AC38"/>
    <mergeCell ref="AH37:AN38"/>
    <mergeCell ref="AO37:AS38"/>
    <mergeCell ref="AT37:AT38"/>
    <mergeCell ref="AU37:BA38"/>
    <mergeCell ref="BB37:BH38"/>
    <mergeCell ref="C39:I40"/>
    <mergeCell ref="J39:N40"/>
    <mergeCell ref="O39:O40"/>
    <mergeCell ref="P39:V40"/>
    <mergeCell ref="W39:AC40"/>
    <mergeCell ref="AH39:AN40"/>
    <mergeCell ref="AO39:AS40"/>
    <mergeCell ref="AT39:AT40"/>
    <mergeCell ref="AU39:BA40"/>
    <mergeCell ref="BB39:BH40"/>
    <mergeCell ref="C41:I42"/>
    <mergeCell ref="J41:N42"/>
    <mergeCell ref="O41:O42"/>
    <mergeCell ref="P41:V42"/>
    <mergeCell ref="W41:AC42"/>
    <mergeCell ref="AH41:AN42"/>
    <mergeCell ref="AO41:AS42"/>
    <mergeCell ref="AT41:AT42"/>
    <mergeCell ref="AU41:BA42"/>
    <mergeCell ref="BB41:BH42"/>
    <mergeCell ref="C53:V54"/>
    <mergeCell ref="W53:AC54"/>
    <mergeCell ref="AH53:BA54"/>
    <mergeCell ref="BB53:BH54"/>
    <mergeCell ref="C43:I46"/>
    <mergeCell ref="J43:L44"/>
    <mergeCell ref="M60:P60"/>
    <mergeCell ref="Q60:AE60"/>
    <mergeCell ref="AR60:AU60"/>
    <mergeCell ref="AV60:BJ60"/>
    <mergeCell ref="Q61:AE61"/>
    <mergeCell ref="AV61:BJ61"/>
    <mergeCell ref="AV65:BI65"/>
    <mergeCell ref="M62:P62"/>
    <mergeCell ref="Q62:AE62"/>
    <mergeCell ref="AR62:AU62"/>
    <mergeCell ref="AV62:BJ62"/>
    <mergeCell ref="Q63:AE63"/>
    <mergeCell ref="AV63:BJ63"/>
    <mergeCell ref="C47:I52"/>
    <mergeCell ref="Q66:AE66"/>
    <mergeCell ref="Q65:AE65"/>
    <mergeCell ref="M66:P66"/>
    <mergeCell ref="AR66:AU66"/>
    <mergeCell ref="AV66:BI66"/>
    <mergeCell ref="M64:P64"/>
    <mergeCell ref="Q64:AE64"/>
    <mergeCell ref="AR64:AU64"/>
    <mergeCell ref="AV64:BJ64"/>
    <mergeCell ref="AU51:BA52"/>
    <mergeCell ref="BB51:BH52"/>
    <mergeCell ref="J51:L52"/>
    <mergeCell ref="M51:N52"/>
    <mergeCell ref="O51:O52"/>
    <mergeCell ref="P51:V52"/>
    <mergeCell ref="W51:AC52"/>
  </mergeCells>
  <printOptions horizontalCentered="1" verticalCentered="1"/>
  <pageMargins left="0.7" right="0.7" top="0.75" bottom="0.75" header="0.3" footer="0.3"/>
  <pageSetup blackAndWhite="1" horizontalDpi="600" verticalDpi="600" orientation="portrait" paperSize="9" scale="88" r:id="rId4"/>
  <colBreaks count="1" manualBreakCount="1">
    <brk id="31" max="65535" man="1"/>
  </colBreaks>
  <ignoredErrors>
    <ignoredError sqref="M49 M47" unlockedFormula="1"/>
  </ignoredError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BV168"/>
  <sheetViews>
    <sheetView view="pageBreakPreview" zoomScale="80" zoomScaleSheetLayoutView="80" zoomScalePageLayoutView="0" workbookViewId="0" topLeftCell="A7">
      <selection activeCell="Q22" sqref="Q22:V22"/>
    </sheetView>
  </sheetViews>
  <sheetFormatPr defaultColWidth="9.00390625" defaultRowHeight="13.5" customHeight="1"/>
  <cols>
    <col min="1" max="1" width="3.50390625" style="1" customWidth="1"/>
    <col min="2" max="29" width="2.625" style="1" customWidth="1"/>
    <col min="30" max="36" width="2.50390625" style="1" customWidth="1"/>
    <col min="37" max="37" width="3.50390625" style="1" customWidth="1"/>
    <col min="38" max="65" width="2.625" style="1" customWidth="1"/>
    <col min="66" max="72" width="2.50390625" style="1" customWidth="1"/>
    <col min="73" max="73" width="15.75390625" style="1" bestFit="1" customWidth="1"/>
    <col min="74" max="16384" width="9.00390625" style="1" customWidth="1"/>
  </cols>
  <sheetData>
    <row r="1" spans="12:71" ht="13.5" customHeight="1">
      <c r="L1" s="2"/>
      <c r="AA1" s="16"/>
      <c r="AB1" s="183"/>
      <c r="AC1" s="183"/>
      <c r="AE1" s="183"/>
      <c r="AF1" s="183"/>
      <c r="AH1" s="183"/>
      <c r="AI1" s="183"/>
      <c r="AV1" s="2"/>
      <c r="BK1" s="16"/>
      <c r="BL1" s="183"/>
      <c r="BM1" s="183"/>
      <c r="BO1" s="183"/>
      <c r="BP1" s="183"/>
      <c r="BR1" s="183"/>
      <c r="BS1" s="183"/>
    </row>
    <row r="3" spans="4:69" ht="13.5" customHeight="1">
      <c r="D3" s="197" t="s">
        <v>22</v>
      </c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  <c r="Y3" s="307" t="s">
        <v>38</v>
      </c>
      <c r="Z3" s="323"/>
      <c r="AA3" s="323"/>
      <c r="AB3" s="323"/>
      <c r="AC3" s="323"/>
      <c r="AD3" s="323"/>
      <c r="AE3" s="323"/>
      <c r="AF3" s="307" t="s">
        <v>40</v>
      </c>
      <c r="AG3" s="307" t="s">
        <v>41</v>
      </c>
      <c r="AN3" s="197" t="s">
        <v>22</v>
      </c>
      <c r="AO3" s="197"/>
      <c r="AP3" s="197"/>
      <c r="AQ3" s="197"/>
      <c r="AR3" s="197"/>
      <c r="AS3" s="197"/>
      <c r="AT3" s="197"/>
      <c r="AU3" s="197"/>
      <c r="AV3" s="197"/>
      <c r="AW3" s="197"/>
      <c r="AX3" s="197"/>
      <c r="AY3" s="197"/>
      <c r="AZ3" s="197"/>
      <c r="BA3" s="197"/>
      <c r="BB3" s="197"/>
      <c r="BC3" s="197"/>
      <c r="BD3" s="197"/>
      <c r="BE3" s="197"/>
      <c r="BF3" s="197"/>
      <c r="BG3" s="197"/>
      <c r="BH3" s="197"/>
      <c r="BI3" s="307" t="s">
        <v>38</v>
      </c>
      <c r="BJ3" s="308">
        <v>45017</v>
      </c>
      <c r="BK3" s="308"/>
      <c r="BL3" s="308"/>
      <c r="BM3" s="308"/>
      <c r="BN3" s="308"/>
      <c r="BO3" s="308"/>
      <c r="BP3" s="307" t="s">
        <v>40</v>
      </c>
      <c r="BQ3" s="307" t="s">
        <v>41</v>
      </c>
    </row>
    <row r="4" spans="2:69" ht="13.5" customHeight="1">
      <c r="B4" s="10"/>
      <c r="C4" s="10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197"/>
      <c r="S4" s="197"/>
      <c r="T4" s="197"/>
      <c r="U4" s="197"/>
      <c r="V4" s="197"/>
      <c r="W4" s="197"/>
      <c r="X4" s="197"/>
      <c r="Y4" s="307"/>
      <c r="Z4" s="323"/>
      <c r="AA4" s="323"/>
      <c r="AB4" s="323"/>
      <c r="AC4" s="323"/>
      <c r="AD4" s="323"/>
      <c r="AE4" s="323"/>
      <c r="AF4" s="307"/>
      <c r="AG4" s="307"/>
      <c r="AL4" s="10"/>
      <c r="AM4" s="10"/>
      <c r="AN4" s="197"/>
      <c r="AO4" s="197"/>
      <c r="AP4" s="197"/>
      <c r="AQ4" s="197"/>
      <c r="AR4" s="197"/>
      <c r="AS4" s="197"/>
      <c r="AT4" s="197"/>
      <c r="AU4" s="197"/>
      <c r="AV4" s="197"/>
      <c r="AW4" s="197"/>
      <c r="AX4" s="197"/>
      <c r="AY4" s="197"/>
      <c r="AZ4" s="197"/>
      <c r="BA4" s="197"/>
      <c r="BB4" s="197"/>
      <c r="BC4" s="197"/>
      <c r="BD4" s="197"/>
      <c r="BE4" s="197"/>
      <c r="BF4" s="197"/>
      <c r="BG4" s="197"/>
      <c r="BH4" s="197"/>
      <c r="BI4" s="307"/>
      <c r="BJ4" s="308"/>
      <c r="BK4" s="308"/>
      <c r="BL4" s="308"/>
      <c r="BM4" s="308"/>
      <c r="BN4" s="308"/>
      <c r="BO4" s="308"/>
      <c r="BP4" s="307"/>
      <c r="BQ4" s="307"/>
    </row>
    <row r="6" spans="1:69" ht="13.5" customHeight="1">
      <c r="A6" s="188" t="s">
        <v>1</v>
      </c>
      <c r="B6" s="188"/>
      <c r="C6" s="188"/>
      <c r="D6" s="188">
        <f>IF('★申請書'!Q15="","",'★申請書'!Q15)</f>
      </c>
      <c r="E6" s="188"/>
      <c r="F6" s="188"/>
      <c r="G6" s="188"/>
      <c r="H6" s="188"/>
      <c r="I6" s="188"/>
      <c r="J6" s="188"/>
      <c r="K6" s="188"/>
      <c r="L6" s="188"/>
      <c r="M6" s="188"/>
      <c r="N6" s="188"/>
      <c r="O6" s="188"/>
      <c r="P6" s="188"/>
      <c r="Q6" s="17"/>
      <c r="R6" s="17"/>
      <c r="AA6" s="165" t="s">
        <v>15</v>
      </c>
      <c r="AB6" s="165"/>
      <c r="AC6" s="165"/>
      <c r="AD6" s="165"/>
      <c r="AE6" s="165">
        <f>IF('★申請書'!U31="","",'★申請書'!U31)</f>
      </c>
      <c r="AF6" s="165"/>
      <c r="AG6" s="18" t="s">
        <v>23</v>
      </c>
      <c r="AK6" s="188" t="s">
        <v>1</v>
      </c>
      <c r="AL6" s="188"/>
      <c r="AM6" s="188"/>
      <c r="AN6" s="305" t="s">
        <v>151</v>
      </c>
      <c r="AO6" s="305"/>
      <c r="AP6" s="305"/>
      <c r="AQ6" s="305"/>
      <c r="AR6" s="305"/>
      <c r="AS6" s="305"/>
      <c r="AT6" s="305"/>
      <c r="AU6" s="305"/>
      <c r="AV6" s="305"/>
      <c r="AW6" s="305"/>
      <c r="AX6" s="305"/>
      <c r="AY6" s="305"/>
      <c r="AZ6" s="305"/>
      <c r="BA6" s="17"/>
      <c r="BB6" s="17"/>
      <c r="BK6" s="165" t="s">
        <v>15</v>
      </c>
      <c r="BL6" s="165"/>
      <c r="BM6" s="165"/>
      <c r="BN6" s="165"/>
      <c r="BO6" s="306" t="s">
        <v>127</v>
      </c>
      <c r="BP6" s="306"/>
      <c r="BQ6" s="18" t="s">
        <v>23</v>
      </c>
    </row>
    <row r="8" spans="1:37" ht="13.5" customHeight="1">
      <c r="A8" s="1" t="s">
        <v>42</v>
      </c>
      <c r="AK8" s="1" t="s">
        <v>42</v>
      </c>
    </row>
    <row r="9" spans="1:74" ht="13.5" customHeight="1">
      <c r="A9" s="303"/>
      <c r="B9" s="304"/>
      <c r="C9" s="304"/>
      <c r="D9" s="304"/>
      <c r="E9" s="304"/>
      <c r="F9" s="304"/>
      <c r="G9" s="304"/>
      <c r="H9" s="154"/>
      <c r="I9" s="303" t="s">
        <v>43</v>
      </c>
      <c r="J9" s="304"/>
      <c r="K9" s="304"/>
      <c r="L9" s="154"/>
      <c r="M9" s="303" t="s">
        <v>44</v>
      </c>
      <c r="N9" s="304"/>
      <c r="O9" s="304"/>
      <c r="P9" s="154"/>
      <c r="Q9" s="303" t="s">
        <v>45</v>
      </c>
      <c r="R9" s="304"/>
      <c r="S9" s="304"/>
      <c r="T9" s="154"/>
      <c r="U9" s="303" t="s">
        <v>46</v>
      </c>
      <c r="V9" s="304"/>
      <c r="W9" s="304"/>
      <c r="X9" s="154"/>
      <c r="Y9" s="303" t="s">
        <v>47</v>
      </c>
      <c r="Z9" s="290"/>
      <c r="AA9" s="290"/>
      <c r="AB9" s="291"/>
      <c r="AC9" s="303" t="s">
        <v>48</v>
      </c>
      <c r="AD9" s="304"/>
      <c r="AE9" s="304"/>
      <c r="AF9" s="154"/>
      <c r="AG9" s="303" t="s">
        <v>49</v>
      </c>
      <c r="AH9" s="304"/>
      <c r="AI9" s="304"/>
      <c r="AJ9" s="154"/>
      <c r="AK9" s="303"/>
      <c r="AL9" s="304"/>
      <c r="AM9" s="304"/>
      <c r="AN9" s="304"/>
      <c r="AO9" s="304"/>
      <c r="AP9" s="304"/>
      <c r="AQ9" s="304"/>
      <c r="AR9" s="154"/>
      <c r="AS9" s="303" t="s">
        <v>43</v>
      </c>
      <c r="AT9" s="304"/>
      <c r="AU9" s="304"/>
      <c r="AV9" s="154"/>
      <c r="AW9" s="303" t="s">
        <v>44</v>
      </c>
      <c r="AX9" s="304"/>
      <c r="AY9" s="304"/>
      <c r="AZ9" s="154"/>
      <c r="BA9" s="303" t="s">
        <v>45</v>
      </c>
      <c r="BB9" s="304"/>
      <c r="BC9" s="304"/>
      <c r="BD9" s="154"/>
      <c r="BE9" s="303" t="s">
        <v>46</v>
      </c>
      <c r="BF9" s="304"/>
      <c r="BG9" s="304"/>
      <c r="BH9" s="154"/>
      <c r="BI9" s="303" t="s">
        <v>47</v>
      </c>
      <c r="BJ9" s="290"/>
      <c r="BK9" s="290"/>
      <c r="BL9" s="291"/>
      <c r="BM9" s="303" t="s">
        <v>48</v>
      </c>
      <c r="BN9" s="304"/>
      <c r="BO9" s="304"/>
      <c r="BP9" s="154"/>
      <c r="BQ9" s="303" t="s">
        <v>49</v>
      </c>
      <c r="BR9" s="304"/>
      <c r="BS9" s="304"/>
      <c r="BT9" s="154"/>
      <c r="BU9" s="19"/>
      <c r="BV9" s="19"/>
    </row>
    <row r="10" spans="1:74" ht="13.5" customHeight="1">
      <c r="A10" s="303" t="s">
        <v>50</v>
      </c>
      <c r="B10" s="304"/>
      <c r="C10" s="304"/>
      <c r="D10" s="304"/>
      <c r="E10" s="304"/>
      <c r="F10" s="304"/>
      <c r="G10" s="304"/>
      <c r="H10" s="154"/>
      <c r="I10" s="303">
        <f>COUNTIF($B$22:$C$46,0)+COUNTIF($B$52:$C$86,0)</f>
        <v>0</v>
      </c>
      <c r="J10" s="304"/>
      <c r="K10" s="304"/>
      <c r="L10" s="154"/>
      <c r="M10" s="303">
        <f>COUNTIF($B$22:$C$46,1)+COUNTIF($B$52:$C$86,1)</f>
        <v>0</v>
      </c>
      <c r="N10" s="304"/>
      <c r="O10" s="304"/>
      <c r="P10" s="154"/>
      <c r="Q10" s="303">
        <f>COUNTIF($B$22:$C$46,2)+COUNTIF($B$52:$C$86,2)</f>
        <v>0</v>
      </c>
      <c r="R10" s="304"/>
      <c r="S10" s="304"/>
      <c r="T10" s="154"/>
      <c r="U10" s="303">
        <f>COUNTIF($B$22:$C$46,3)+COUNTIF($B$52:$C$86,3)</f>
        <v>0</v>
      </c>
      <c r="V10" s="304"/>
      <c r="W10" s="304"/>
      <c r="X10" s="154"/>
      <c r="Y10" s="303">
        <f>COUNTIF($B$22:$C$46,4)+COUNTIF($B$52:$C$86,4)</f>
        <v>0</v>
      </c>
      <c r="Z10" s="290"/>
      <c r="AA10" s="290"/>
      <c r="AB10" s="291"/>
      <c r="AC10" s="303">
        <f>COUNTIF($B$22:$C$46,5)+COUNTIF($B$52:$C$86,5)</f>
        <v>0</v>
      </c>
      <c r="AD10" s="304"/>
      <c r="AE10" s="304"/>
      <c r="AF10" s="154"/>
      <c r="AG10" s="303">
        <f>SUM(I10:AF10)</f>
        <v>0</v>
      </c>
      <c r="AH10" s="304"/>
      <c r="AI10" s="304"/>
      <c r="AJ10" s="154"/>
      <c r="AK10" s="303" t="s">
        <v>50</v>
      </c>
      <c r="AL10" s="304"/>
      <c r="AM10" s="304"/>
      <c r="AN10" s="304"/>
      <c r="AO10" s="304"/>
      <c r="AP10" s="304"/>
      <c r="AQ10" s="304"/>
      <c r="AR10" s="154"/>
      <c r="AS10" s="299">
        <f>COUNTIF($AL$22:$AM$46,0)+COUNTIF($AL$52:$AM$86,0)</f>
        <v>0</v>
      </c>
      <c r="AT10" s="300"/>
      <c r="AU10" s="300"/>
      <c r="AV10" s="301"/>
      <c r="AW10" s="299">
        <f>COUNTIF($AL$22:$AM$46,1)+COUNTIF($AL$52:$AM$86,1)</f>
        <v>2</v>
      </c>
      <c r="AX10" s="300"/>
      <c r="AY10" s="300"/>
      <c r="AZ10" s="301"/>
      <c r="BA10" s="299">
        <f>COUNTIF($AL$22:$AM$46,2)+COUNTIF($AL$52:$AM$86,2)</f>
        <v>4</v>
      </c>
      <c r="BB10" s="300"/>
      <c r="BC10" s="300"/>
      <c r="BD10" s="301"/>
      <c r="BE10" s="299">
        <f>COUNTIF($AL$22:$AM$46,3)+COUNTIF($AL$52:$AM$86,3)</f>
        <v>1</v>
      </c>
      <c r="BF10" s="300"/>
      <c r="BG10" s="300"/>
      <c r="BH10" s="301"/>
      <c r="BI10" s="299">
        <f>COUNTIF($AL$22:$AM$46,4)+COUNTIF($AL$52:$AM$86,4)</f>
        <v>2</v>
      </c>
      <c r="BJ10" s="274"/>
      <c r="BK10" s="274"/>
      <c r="BL10" s="302"/>
      <c r="BM10" s="299">
        <f>COUNTIF($AL$22:$AM$46,5)+COUNTIF($AL$52:$AM$86,5)</f>
        <v>0</v>
      </c>
      <c r="BN10" s="300"/>
      <c r="BO10" s="300"/>
      <c r="BP10" s="301"/>
      <c r="BQ10" s="303">
        <f>SUM(AS10:BP10)</f>
        <v>9</v>
      </c>
      <c r="BR10" s="304"/>
      <c r="BS10" s="304"/>
      <c r="BT10" s="154"/>
      <c r="BU10" s="19"/>
      <c r="BV10" s="19"/>
    </row>
    <row r="11" spans="1:74" ht="13.5" customHeight="1">
      <c r="A11" s="303" t="s">
        <v>51</v>
      </c>
      <c r="B11" s="304"/>
      <c r="C11" s="304"/>
      <c r="D11" s="304"/>
      <c r="E11" s="304"/>
      <c r="F11" s="304"/>
      <c r="G11" s="304"/>
      <c r="H11" s="154"/>
      <c r="I11" s="303">
        <f>COUNTIF($B$94:$C$128,0)+COUNTIF($B$133:$C$167,0)</f>
        <v>0</v>
      </c>
      <c r="J11" s="304"/>
      <c r="K11" s="304"/>
      <c r="L11" s="154"/>
      <c r="M11" s="303">
        <f>COUNTIF($B$94:$C$128,1)+COUNTIF($B$133:$C$167,1)</f>
        <v>0</v>
      </c>
      <c r="N11" s="304"/>
      <c r="O11" s="304"/>
      <c r="P11" s="154"/>
      <c r="Q11" s="303">
        <f>COUNTIF($B$94:$C$128,2)+COUNTIF($B$133:$C$167,2)</f>
        <v>0</v>
      </c>
      <c r="R11" s="304"/>
      <c r="S11" s="304"/>
      <c r="T11" s="154"/>
      <c r="U11" s="303">
        <f>COUNTIF($B$94:$C$128,3)+COUNTIF($B$133:$C$167,3)</f>
        <v>0</v>
      </c>
      <c r="V11" s="304"/>
      <c r="W11" s="304"/>
      <c r="X11" s="154"/>
      <c r="Y11" s="303">
        <f>COUNTIF($B$94:$C$128,4)+COUNTIF($B$133:$C$167,4)</f>
        <v>0</v>
      </c>
      <c r="Z11" s="290"/>
      <c r="AA11" s="290"/>
      <c r="AB11" s="291"/>
      <c r="AC11" s="303">
        <f>COUNTIF($B$94:$C$128,5)+COUNTIF($B$133:$C$167,5)</f>
        <v>0</v>
      </c>
      <c r="AD11" s="304"/>
      <c r="AE11" s="304"/>
      <c r="AF11" s="154"/>
      <c r="AG11" s="303">
        <f>SUM(I11:AF11)</f>
        <v>0</v>
      </c>
      <c r="AH11" s="304"/>
      <c r="AI11" s="304"/>
      <c r="AJ11" s="154"/>
      <c r="AK11" s="303" t="s">
        <v>51</v>
      </c>
      <c r="AL11" s="304"/>
      <c r="AM11" s="304"/>
      <c r="AN11" s="304"/>
      <c r="AO11" s="304"/>
      <c r="AP11" s="304"/>
      <c r="AQ11" s="304"/>
      <c r="AR11" s="154"/>
      <c r="AS11" s="299">
        <f>COUNTIF($AL$94:$AM$128,0)+COUNTIF($AL$133:$AM$167,0)</f>
        <v>0</v>
      </c>
      <c r="AT11" s="300"/>
      <c r="AU11" s="300"/>
      <c r="AV11" s="301"/>
      <c r="AW11" s="299">
        <f>COUNTIF($AL$94:$AM$128,1)+COUNTIF($AL$133:$AM$167,1)</f>
        <v>0</v>
      </c>
      <c r="AX11" s="300"/>
      <c r="AY11" s="300"/>
      <c r="AZ11" s="301"/>
      <c r="BA11" s="299">
        <f>COUNTIF($AL$94:$AM$128,2)+COUNTIF($AL$133:$AM$167,2)</f>
        <v>1</v>
      </c>
      <c r="BB11" s="300"/>
      <c r="BC11" s="300"/>
      <c r="BD11" s="301"/>
      <c r="BE11" s="299">
        <f>COUNTIF($AL$94:$AM$128,3)+COUNTIF($AL$133:$AM$167,3)</f>
        <v>1</v>
      </c>
      <c r="BF11" s="300"/>
      <c r="BG11" s="300"/>
      <c r="BH11" s="301"/>
      <c r="BI11" s="299">
        <f>COUNTIF($AL$94:$AM$128,4)+COUNTIF($AL$133:$AM$167,4)</f>
        <v>1</v>
      </c>
      <c r="BJ11" s="274"/>
      <c r="BK11" s="274"/>
      <c r="BL11" s="302"/>
      <c r="BM11" s="299">
        <f>COUNTIF($AL$94:$AM$128,5)+COUNTIF($AL$133:$AM$167,5)</f>
        <v>0</v>
      </c>
      <c r="BN11" s="300"/>
      <c r="BO11" s="300"/>
      <c r="BP11" s="301"/>
      <c r="BQ11" s="303">
        <f>SUM(AS11:BP11)</f>
        <v>3</v>
      </c>
      <c r="BR11" s="304"/>
      <c r="BS11" s="304"/>
      <c r="BT11" s="154"/>
      <c r="BU11" s="19"/>
      <c r="BV11" s="19"/>
    </row>
    <row r="12" spans="1:74" ht="13.5" customHeight="1">
      <c r="A12" s="303" t="s">
        <v>49</v>
      </c>
      <c r="B12" s="304"/>
      <c r="C12" s="304"/>
      <c r="D12" s="304"/>
      <c r="E12" s="304"/>
      <c r="F12" s="304"/>
      <c r="G12" s="304"/>
      <c r="H12" s="154"/>
      <c r="I12" s="303">
        <f>SUM(I10:L11)</f>
        <v>0</v>
      </c>
      <c r="J12" s="304"/>
      <c r="K12" s="304"/>
      <c r="L12" s="154"/>
      <c r="M12" s="303">
        <f>SUM(M10:P11)</f>
        <v>0</v>
      </c>
      <c r="N12" s="304"/>
      <c r="O12" s="304"/>
      <c r="P12" s="154"/>
      <c r="Q12" s="303">
        <f>SUM(Q10:T11)</f>
        <v>0</v>
      </c>
      <c r="R12" s="304"/>
      <c r="S12" s="304"/>
      <c r="T12" s="154"/>
      <c r="U12" s="303">
        <f>SUM(U10:X11)</f>
        <v>0</v>
      </c>
      <c r="V12" s="304"/>
      <c r="W12" s="304"/>
      <c r="X12" s="154"/>
      <c r="Y12" s="303">
        <f>SUM(Y10:AB11)</f>
        <v>0</v>
      </c>
      <c r="Z12" s="290"/>
      <c r="AA12" s="290"/>
      <c r="AB12" s="291"/>
      <c r="AC12" s="303">
        <f>SUM(AC10:AF11)</f>
        <v>0</v>
      </c>
      <c r="AD12" s="304"/>
      <c r="AE12" s="304"/>
      <c r="AF12" s="154"/>
      <c r="AG12" s="303">
        <f>SUM(AG10:AJ11)</f>
        <v>0</v>
      </c>
      <c r="AH12" s="304"/>
      <c r="AI12" s="304"/>
      <c r="AJ12" s="154"/>
      <c r="AK12" s="303" t="s">
        <v>49</v>
      </c>
      <c r="AL12" s="304"/>
      <c r="AM12" s="304"/>
      <c r="AN12" s="304"/>
      <c r="AO12" s="304"/>
      <c r="AP12" s="304"/>
      <c r="AQ12" s="304"/>
      <c r="AR12" s="154"/>
      <c r="AS12" s="303">
        <f>SUM(AS10:AV11)</f>
        <v>0</v>
      </c>
      <c r="AT12" s="304"/>
      <c r="AU12" s="304"/>
      <c r="AV12" s="154"/>
      <c r="AW12" s="303">
        <f>SUM(AW10:AZ11)</f>
        <v>2</v>
      </c>
      <c r="AX12" s="304"/>
      <c r="AY12" s="304"/>
      <c r="AZ12" s="154"/>
      <c r="BA12" s="303">
        <f>SUM(BA10:BD11)</f>
        <v>5</v>
      </c>
      <c r="BB12" s="304"/>
      <c r="BC12" s="304"/>
      <c r="BD12" s="154"/>
      <c r="BE12" s="303">
        <f>SUM(BE10:BH11)</f>
        <v>2</v>
      </c>
      <c r="BF12" s="304"/>
      <c r="BG12" s="304"/>
      <c r="BH12" s="154"/>
      <c r="BI12" s="303">
        <f>SUM(BI10:BL11)</f>
        <v>3</v>
      </c>
      <c r="BJ12" s="290"/>
      <c r="BK12" s="290"/>
      <c r="BL12" s="291"/>
      <c r="BM12" s="303">
        <f>SUM(BM10:BP11)</f>
        <v>0</v>
      </c>
      <c r="BN12" s="304"/>
      <c r="BO12" s="304"/>
      <c r="BP12" s="154"/>
      <c r="BQ12" s="303">
        <f>SUM(BQ10:BT11)</f>
        <v>12</v>
      </c>
      <c r="BR12" s="304"/>
      <c r="BS12" s="304"/>
      <c r="BT12" s="154"/>
      <c r="BU12" s="19"/>
      <c r="BV12" s="19"/>
    </row>
    <row r="13" spans="1:74" ht="13.5" customHeight="1">
      <c r="A13" s="20"/>
      <c r="B13" s="20"/>
      <c r="C13" s="20"/>
      <c r="D13" s="20"/>
      <c r="E13" s="20"/>
      <c r="F13" s="20"/>
      <c r="I13" s="20"/>
      <c r="J13" s="20"/>
      <c r="K13" s="20"/>
      <c r="M13" s="20"/>
      <c r="N13" s="20"/>
      <c r="O13" s="20"/>
      <c r="Q13" s="20"/>
      <c r="R13" s="20"/>
      <c r="S13" s="20"/>
      <c r="U13" s="20"/>
      <c r="V13" s="20"/>
      <c r="W13" s="20"/>
      <c r="Y13" s="20"/>
      <c r="Z13" s="20"/>
      <c r="AA13" s="20"/>
      <c r="AC13" s="20"/>
      <c r="AD13" s="20"/>
      <c r="AE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S13" s="20"/>
      <c r="AT13" s="20"/>
      <c r="AU13" s="20"/>
      <c r="AW13" s="20"/>
      <c r="AX13" s="20"/>
      <c r="AY13" s="20"/>
      <c r="BA13" s="20"/>
      <c r="BB13" s="20"/>
      <c r="BC13" s="20"/>
      <c r="BE13" s="20"/>
      <c r="BF13" s="20"/>
      <c r="BG13" s="20"/>
      <c r="BI13" s="20"/>
      <c r="BJ13" s="20"/>
      <c r="BK13" s="20"/>
      <c r="BM13" s="20"/>
      <c r="BN13" s="20"/>
      <c r="BO13" s="20"/>
      <c r="BQ13" s="20"/>
      <c r="BR13" s="20"/>
      <c r="BS13" s="20"/>
      <c r="BT13" s="20"/>
      <c r="BU13" s="20"/>
      <c r="BV13" s="20"/>
    </row>
    <row r="14" spans="1:74" ht="13.5" customHeight="1">
      <c r="A14" s="20" t="s">
        <v>52</v>
      </c>
      <c r="B14" s="20"/>
      <c r="C14" s="20"/>
      <c r="D14" s="20"/>
      <c r="E14" s="20"/>
      <c r="F14" s="20"/>
      <c r="I14" s="20"/>
      <c r="J14" s="20"/>
      <c r="K14" s="20"/>
      <c r="M14" s="20"/>
      <c r="N14" s="20"/>
      <c r="O14" s="20"/>
      <c r="Q14" s="20"/>
      <c r="R14" s="20"/>
      <c r="S14" s="20"/>
      <c r="U14" s="20"/>
      <c r="V14" s="20"/>
      <c r="W14" s="20"/>
      <c r="Y14" s="20"/>
      <c r="Z14" s="20"/>
      <c r="AA14" s="20"/>
      <c r="AC14" s="20"/>
      <c r="AD14" s="20"/>
      <c r="AE14" s="20"/>
      <c r="AG14" s="20"/>
      <c r="AH14" s="20"/>
      <c r="AI14" s="20"/>
      <c r="AJ14" s="20"/>
      <c r="AK14" s="20" t="s">
        <v>52</v>
      </c>
      <c r="AL14" s="20"/>
      <c r="AM14" s="20"/>
      <c r="AN14" s="20"/>
      <c r="AO14" s="20"/>
      <c r="AP14" s="20"/>
      <c r="AS14" s="20"/>
      <c r="AT14" s="20"/>
      <c r="AU14" s="20"/>
      <c r="AW14" s="20"/>
      <c r="AX14" s="20"/>
      <c r="AY14" s="20"/>
      <c r="BA14" s="20"/>
      <c r="BB14" s="20"/>
      <c r="BC14" s="20"/>
      <c r="BE14" s="20"/>
      <c r="BF14" s="20"/>
      <c r="BG14" s="20"/>
      <c r="BI14" s="20"/>
      <c r="BJ14" s="20"/>
      <c r="BK14" s="20"/>
      <c r="BM14" s="20"/>
      <c r="BN14" s="20"/>
      <c r="BO14" s="20"/>
      <c r="BQ14" s="20"/>
      <c r="BR14" s="20"/>
      <c r="BS14" s="20"/>
      <c r="BT14" s="20"/>
      <c r="BU14" s="20"/>
      <c r="BV14" s="20"/>
    </row>
    <row r="15" spans="1:74" ht="13.5" customHeight="1">
      <c r="A15" s="303"/>
      <c r="B15" s="304"/>
      <c r="C15" s="304"/>
      <c r="D15" s="304"/>
      <c r="E15" s="304"/>
      <c r="F15" s="304"/>
      <c r="G15" s="304"/>
      <c r="H15" s="154"/>
      <c r="I15" s="303" t="s">
        <v>43</v>
      </c>
      <c r="J15" s="304"/>
      <c r="K15" s="304"/>
      <c r="L15" s="154"/>
      <c r="M15" s="303" t="s">
        <v>44</v>
      </c>
      <c r="N15" s="304"/>
      <c r="O15" s="304"/>
      <c r="P15" s="154"/>
      <c r="Q15" s="303" t="s">
        <v>45</v>
      </c>
      <c r="R15" s="304"/>
      <c r="S15" s="304"/>
      <c r="T15" s="154"/>
      <c r="U15" s="303" t="s">
        <v>46</v>
      </c>
      <c r="V15" s="304"/>
      <c r="W15" s="304"/>
      <c r="X15" s="154"/>
      <c r="Y15" s="303" t="s">
        <v>47</v>
      </c>
      <c r="Z15" s="290"/>
      <c r="AA15" s="290"/>
      <c r="AB15" s="291"/>
      <c r="AC15" s="303" t="s">
        <v>48</v>
      </c>
      <c r="AD15" s="304"/>
      <c r="AE15" s="304"/>
      <c r="AF15" s="154"/>
      <c r="AG15" s="303" t="s">
        <v>49</v>
      </c>
      <c r="AH15" s="304"/>
      <c r="AI15" s="304"/>
      <c r="AJ15" s="154"/>
      <c r="AK15" s="303"/>
      <c r="AL15" s="304"/>
      <c r="AM15" s="304"/>
      <c r="AN15" s="304"/>
      <c r="AO15" s="304"/>
      <c r="AP15" s="304"/>
      <c r="AQ15" s="304"/>
      <c r="AR15" s="154"/>
      <c r="AS15" s="303" t="s">
        <v>43</v>
      </c>
      <c r="AT15" s="304"/>
      <c r="AU15" s="304"/>
      <c r="AV15" s="154"/>
      <c r="AW15" s="303" t="s">
        <v>44</v>
      </c>
      <c r="AX15" s="304"/>
      <c r="AY15" s="304"/>
      <c r="AZ15" s="154"/>
      <c r="BA15" s="303" t="s">
        <v>45</v>
      </c>
      <c r="BB15" s="304"/>
      <c r="BC15" s="304"/>
      <c r="BD15" s="154"/>
      <c r="BE15" s="303" t="s">
        <v>46</v>
      </c>
      <c r="BF15" s="304"/>
      <c r="BG15" s="304"/>
      <c r="BH15" s="154"/>
      <c r="BI15" s="303" t="s">
        <v>47</v>
      </c>
      <c r="BJ15" s="290"/>
      <c r="BK15" s="290"/>
      <c r="BL15" s="291"/>
      <c r="BM15" s="303" t="s">
        <v>48</v>
      </c>
      <c r="BN15" s="304"/>
      <c r="BO15" s="304"/>
      <c r="BP15" s="154"/>
      <c r="BQ15" s="303" t="s">
        <v>49</v>
      </c>
      <c r="BR15" s="304"/>
      <c r="BS15" s="304"/>
      <c r="BT15" s="154"/>
      <c r="BU15" s="19"/>
      <c r="BV15" s="19"/>
    </row>
    <row r="16" spans="1:74" ht="13.5" customHeight="1">
      <c r="A16" s="296" t="s">
        <v>53</v>
      </c>
      <c r="B16" s="297"/>
      <c r="C16" s="297"/>
      <c r="D16" s="297"/>
      <c r="E16" s="297"/>
      <c r="F16" s="297"/>
      <c r="G16" s="297"/>
      <c r="H16" s="298"/>
      <c r="I16" s="319"/>
      <c r="J16" s="320"/>
      <c r="K16" s="320"/>
      <c r="L16" s="321"/>
      <c r="M16" s="319"/>
      <c r="N16" s="320"/>
      <c r="O16" s="320"/>
      <c r="P16" s="321"/>
      <c r="Q16" s="319"/>
      <c r="R16" s="320"/>
      <c r="S16" s="320"/>
      <c r="T16" s="321"/>
      <c r="U16" s="319"/>
      <c r="V16" s="320"/>
      <c r="W16" s="320"/>
      <c r="X16" s="321"/>
      <c r="Y16" s="319"/>
      <c r="Z16" s="315"/>
      <c r="AA16" s="315"/>
      <c r="AB16" s="322"/>
      <c r="AC16" s="319"/>
      <c r="AD16" s="320"/>
      <c r="AE16" s="320"/>
      <c r="AF16" s="321"/>
      <c r="AG16" s="303">
        <f>SUM(I16:AF16)</f>
        <v>0</v>
      </c>
      <c r="AH16" s="304"/>
      <c r="AI16" s="304"/>
      <c r="AJ16" s="154"/>
      <c r="AK16" s="296" t="s">
        <v>53</v>
      </c>
      <c r="AL16" s="297"/>
      <c r="AM16" s="297"/>
      <c r="AN16" s="297"/>
      <c r="AO16" s="297"/>
      <c r="AP16" s="297"/>
      <c r="AQ16" s="297"/>
      <c r="AR16" s="298"/>
      <c r="AS16" s="299"/>
      <c r="AT16" s="300"/>
      <c r="AU16" s="300"/>
      <c r="AV16" s="301"/>
      <c r="AW16" s="299"/>
      <c r="AX16" s="300"/>
      <c r="AY16" s="300"/>
      <c r="AZ16" s="301"/>
      <c r="BA16" s="299"/>
      <c r="BB16" s="300"/>
      <c r="BC16" s="300"/>
      <c r="BD16" s="301"/>
      <c r="BE16" s="299"/>
      <c r="BF16" s="300"/>
      <c r="BG16" s="300"/>
      <c r="BH16" s="301"/>
      <c r="BI16" s="299"/>
      <c r="BJ16" s="274"/>
      <c r="BK16" s="274"/>
      <c r="BL16" s="302"/>
      <c r="BM16" s="299"/>
      <c r="BN16" s="300"/>
      <c r="BO16" s="300"/>
      <c r="BP16" s="301"/>
      <c r="BQ16" s="303">
        <f>SUM(AS16:BP16)</f>
        <v>0</v>
      </c>
      <c r="BR16" s="304"/>
      <c r="BS16" s="304"/>
      <c r="BT16" s="154"/>
      <c r="BU16" s="19"/>
      <c r="BV16" s="19"/>
    </row>
    <row r="17" spans="1:74" ht="13.5" customHeight="1">
      <c r="A17" s="296" t="s">
        <v>54</v>
      </c>
      <c r="B17" s="297"/>
      <c r="C17" s="297"/>
      <c r="D17" s="297"/>
      <c r="E17" s="297"/>
      <c r="F17" s="297"/>
      <c r="G17" s="297"/>
      <c r="H17" s="298"/>
      <c r="I17" s="319"/>
      <c r="J17" s="320"/>
      <c r="K17" s="320"/>
      <c r="L17" s="321"/>
      <c r="M17" s="319"/>
      <c r="N17" s="320"/>
      <c r="O17" s="320"/>
      <c r="P17" s="321"/>
      <c r="Q17" s="319"/>
      <c r="R17" s="320"/>
      <c r="S17" s="320"/>
      <c r="T17" s="321"/>
      <c r="U17" s="319"/>
      <c r="V17" s="320"/>
      <c r="W17" s="320"/>
      <c r="X17" s="321"/>
      <c r="Y17" s="319"/>
      <c r="Z17" s="315"/>
      <c r="AA17" s="315"/>
      <c r="AB17" s="322"/>
      <c r="AC17" s="319"/>
      <c r="AD17" s="320"/>
      <c r="AE17" s="320"/>
      <c r="AF17" s="321"/>
      <c r="AG17" s="303">
        <f>SUM(I17:AF17)</f>
        <v>0</v>
      </c>
      <c r="AH17" s="304"/>
      <c r="AI17" s="304"/>
      <c r="AJ17" s="154"/>
      <c r="AK17" s="296" t="s">
        <v>54</v>
      </c>
      <c r="AL17" s="297"/>
      <c r="AM17" s="297"/>
      <c r="AN17" s="297"/>
      <c r="AO17" s="297"/>
      <c r="AP17" s="297"/>
      <c r="AQ17" s="297"/>
      <c r="AR17" s="298"/>
      <c r="AS17" s="299"/>
      <c r="AT17" s="300"/>
      <c r="AU17" s="300"/>
      <c r="AV17" s="301"/>
      <c r="AW17" s="299"/>
      <c r="AX17" s="300"/>
      <c r="AY17" s="300"/>
      <c r="AZ17" s="301"/>
      <c r="BA17" s="299"/>
      <c r="BB17" s="300"/>
      <c r="BC17" s="300"/>
      <c r="BD17" s="301"/>
      <c r="BE17" s="299"/>
      <c r="BF17" s="300"/>
      <c r="BG17" s="300"/>
      <c r="BH17" s="301"/>
      <c r="BI17" s="299"/>
      <c r="BJ17" s="274"/>
      <c r="BK17" s="274"/>
      <c r="BL17" s="302"/>
      <c r="BM17" s="299"/>
      <c r="BN17" s="300"/>
      <c r="BO17" s="300"/>
      <c r="BP17" s="301"/>
      <c r="BQ17" s="303">
        <f>SUM(AS17:BP17)</f>
        <v>0</v>
      </c>
      <c r="BR17" s="304"/>
      <c r="BS17" s="304"/>
      <c r="BT17" s="154"/>
      <c r="BU17" s="19"/>
      <c r="BV17" s="19"/>
    </row>
    <row r="18" spans="1:74" ht="13.5" customHeight="1">
      <c r="A18" s="303" t="s">
        <v>49</v>
      </c>
      <c r="B18" s="304"/>
      <c r="C18" s="304"/>
      <c r="D18" s="304"/>
      <c r="E18" s="304"/>
      <c r="F18" s="304"/>
      <c r="G18" s="304"/>
      <c r="H18" s="154"/>
      <c r="I18" s="303">
        <f>SUM(I16:L17)</f>
        <v>0</v>
      </c>
      <c r="J18" s="304"/>
      <c r="K18" s="304"/>
      <c r="L18" s="154"/>
      <c r="M18" s="303">
        <f>SUM(M16:P17)</f>
        <v>0</v>
      </c>
      <c r="N18" s="304"/>
      <c r="O18" s="304"/>
      <c r="P18" s="154"/>
      <c r="Q18" s="303">
        <f>SUM(Q16:T17)</f>
        <v>0</v>
      </c>
      <c r="R18" s="304"/>
      <c r="S18" s="304"/>
      <c r="T18" s="154"/>
      <c r="U18" s="303">
        <f>SUM(U16:X17)</f>
        <v>0</v>
      </c>
      <c r="V18" s="304"/>
      <c r="W18" s="304"/>
      <c r="X18" s="154"/>
      <c r="Y18" s="303">
        <f>SUM(Y16:AB17)</f>
        <v>0</v>
      </c>
      <c r="Z18" s="290"/>
      <c r="AA18" s="290"/>
      <c r="AB18" s="291"/>
      <c r="AC18" s="303">
        <f>SUM(AC16:AF17)</f>
        <v>0</v>
      </c>
      <c r="AD18" s="304"/>
      <c r="AE18" s="304"/>
      <c r="AF18" s="154"/>
      <c r="AG18" s="303">
        <f>SUM(AG16:AJ17)</f>
        <v>0</v>
      </c>
      <c r="AH18" s="304"/>
      <c r="AI18" s="304"/>
      <c r="AJ18" s="154"/>
      <c r="AK18" s="303" t="s">
        <v>49</v>
      </c>
      <c r="AL18" s="304"/>
      <c r="AM18" s="304"/>
      <c r="AN18" s="304"/>
      <c r="AO18" s="304"/>
      <c r="AP18" s="304"/>
      <c r="AQ18" s="304"/>
      <c r="AR18" s="154"/>
      <c r="AS18" s="303">
        <f>SUM(AS16:AV17)</f>
        <v>0</v>
      </c>
      <c r="AT18" s="304"/>
      <c r="AU18" s="304"/>
      <c r="AV18" s="154"/>
      <c r="AW18" s="303">
        <f>SUM(AW16:AZ17)</f>
        <v>0</v>
      </c>
      <c r="AX18" s="304"/>
      <c r="AY18" s="304"/>
      <c r="AZ18" s="154"/>
      <c r="BA18" s="303">
        <f>SUM(BA16:BD17)</f>
        <v>0</v>
      </c>
      <c r="BB18" s="304"/>
      <c r="BC18" s="304"/>
      <c r="BD18" s="154"/>
      <c r="BE18" s="303">
        <f>SUM(BE16:BH17)</f>
        <v>0</v>
      </c>
      <c r="BF18" s="304"/>
      <c r="BG18" s="304"/>
      <c r="BH18" s="154"/>
      <c r="BI18" s="303">
        <f>SUM(BI16:BL17)</f>
        <v>0</v>
      </c>
      <c r="BJ18" s="290"/>
      <c r="BK18" s="290"/>
      <c r="BL18" s="291"/>
      <c r="BM18" s="303">
        <f>SUM(BM16:BP17)</f>
        <v>0</v>
      </c>
      <c r="BN18" s="304"/>
      <c r="BO18" s="304"/>
      <c r="BP18" s="154"/>
      <c r="BQ18" s="303">
        <f>SUM(BQ16:BT17)</f>
        <v>0</v>
      </c>
      <c r="BR18" s="304"/>
      <c r="BS18" s="304"/>
      <c r="BT18" s="154"/>
      <c r="BU18" s="19"/>
      <c r="BV18" s="19"/>
    </row>
    <row r="19" spans="9:71" ht="13.5" customHeight="1">
      <c r="I19" s="21" t="s">
        <v>148</v>
      </c>
      <c r="AD19" s="22"/>
      <c r="AE19" s="22"/>
      <c r="AF19" s="22"/>
      <c r="AG19" s="22"/>
      <c r="AH19" s="22"/>
      <c r="AI19" s="22"/>
      <c r="BN19" s="22"/>
      <c r="BO19" s="22"/>
      <c r="BP19" s="22"/>
      <c r="BQ19" s="22"/>
      <c r="BR19" s="22"/>
      <c r="BS19" s="22"/>
    </row>
    <row r="20" spans="1:37" ht="13.5" customHeight="1">
      <c r="A20" s="1" t="s">
        <v>55</v>
      </c>
      <c r="AK20" s="1" t="s">
        <v>55</v>
      </c>
    </row>
    <row r="21" spans="1:72" ht="21" customHeight="1">
      <c r="A21" s="23"/>
      <c r="B21" s="289" t="s">
        <v>56</v>
      </c>
      <c r="C21" s="292"/>
      <c r="D21" s="241" t="s">
        <v>57</v>
      </c>
      <c r="E21" s="242"/>
      <c r="F21" s="242"/>
      <c r="G21" s="242"/>
      <c r="H21" s="243"/>
      <c r="I21" s="241" t="s">
        <v>58</v>
      </c>
      <c r="J21" s="242"/>
      <c r="K21" s="242"/>
      <c r="L21" s="242"/>
      <c r="M21" s="242"/>
      <c r="N21" s="242"/>
      <c r="O21" s="242"/>
      <c r="P21" s="243"/>
      <c r="Q21" s="241" t="s">
        <v>59</v>
      </c>
      <c r="R21" s="242"/>
      <c r="S21" s="242"/>
      <c r="T21" s="242"/>
      <c r="U21" s="242"/>
      <c r="V21" s="243"/>
      <c r="W21" s="241" t="s">
        <v>60</v>
      </c>
      <c r="X21" s="242"/>
      <c r="Y21" s="242"/>
      <c r="Z21" s="243"/>
      <c r="AA21" s="289" t="s">
        <v>61</v>
      </c>
      <c r="AB21" s="290"/>
      <c r="AC21" s="291"/>
      <c r="AD21" s="241" t="s">
        <v>62</v>
      </c>
      <c r="AE21" s="242"/>
      <c r="AF21" s="242"/>
      <c r="AG21" s="242"/>
      <c r="AH21" s="242"/>
      <c r="AI21" s="242"/>
      <c r="AJ21" s="243"/>
      <c r="AK21" s="23"/>
      <c r="AL21" s="289" t="s">
        <v>56</v>
      </c>
      <c r="AM21" s="292"/>
      <c r="AN21" s="241" t="s">
        <v>57</v>
      </c>
      <c r="AO21" s="242"/>
      <c r="AP21" s="242"/>
      <c r="AQ21" s="242"/>
      <c r="AR21" s="243"/>
      <c r="AS21" s="241" t="s">
        <v>58</v>
      </c>
      <c r="AT21" s="242"/>
      <c r="AU21" s="242"/>
      <c r="AV21" s="242"/>
      <c r="AW21" s="242"/>
      <c r="AX21" s="242"/>
      <c r="AY21" s="242"/>
      <c r="AZ21" s="243"/>
      <c r="BA21" s="241" t="s">
        <v>59</v>
      </c>
      <c r="BB21" s="242"/>
      <c r="BC21" s="242"/>
      <c r="BD21" s="242"/>
      <c r="BE21" s="242"/>
      <c r="BF21" s="243"/>
      <c r="BG21" s="241" t="s">
        <v>60</v>
      </c>
      <c r="BH21" s="242"/>
      <c r="BI21" s="242"/>
      <c r="BJ21" s="243"/>
      <c r="BK21" s="289" t="s">
        <v>61</v>
      </c>
      <c r="BL21" s="290"/>
      <c r="BM21" s="291"/>
      <c r="BN21" s="241" t="s">
        <v>62</v>
      </c>
      <c r="BO21" s="242"/>
      <c r="BP21" s="242"/>
      <c r="BQ21" s="242"/>
      <c r="BR21" s="242"/>
      <c r="BS21" s="242"/>
      <c r="BT21" s="243"/>
    </row>
    <row r="22" spans="1:72" ht="21" customHeight="1">
      <c r="A22" s="24">
        <v>1</v>
      </c>
      <c r="B22" s="309">
        <f>IF(Q22="","",_xlfn.IFERROR(DATEDIF(Q22,$BU$46,"Y"),"0"))</f>
      </c>
      <c r="C22" s="310"/>
      <c r="D22" s="311"/>
      <c r="E22" s="312"/>
      <c r="F22" s="312"/>
      <c r="G22" s="312"/>
      <c r="H22" s="313"/>
      <c r="I22" s="311"/>
      <c r="J22" s="312"/>
      <c r="K22" s="312"/>
      <c r="L22" s="312"/>
      <c r="M22" s="312"/>
      <c r="N22" s="312"/>
      <c r="O22" s="312"/>
      <c r="P22" s="313"/>
      <c r="Q22" s="327"/>
      <c r="R22" s="328"/>
      <c r="S22" s="328"/>
      <c r="T22" s="328"/>
      <c r="U22" s="328"/>
      <c r="V22" s="329"/>
      <c r="W22" s="330"/>
      <c r="X22" s="331"/>
      <c r="Y22" s="331"/>
      <c r="Z22" s="332"/>
      <c r="AA22" s="314"/>
      <c r="AB22" s="315"/>
      <c r="AC22" s="25" t="s">
        <v>63</v>
      </c>
      <c r="AD22" s="316"/>
      <c r="AE22" s="317"/>
      <c r="AF22" s="317"/>
      <c r="AG22" s="317"/>
      <c r="AH22" s="317"/>
      <c r="AI22" s="317"/>
      <c r="AJ22" s="318"/>
      <c r="AK22" s="24">
        <v>1</v>
      </c>
      <c r="AL22" s="278">
        <f>IF(BA22="","",_xlfn.IFERROR(DATEDIF(BA22,$BU$46,"Y"),"0"))</f>
        <v>1</v>
      </c>
      <c r="AM22" s="279"/>
      <c r="AN22" s="280" t="s">
        <v>135</v>
      </c>
      <c r="AO22" s="281"/>
      <c r="AP22" s="281"/>
      <c r="AQ22" s="281"/>
      <c r="AR22" s="282"/>
      <c r="AS22" s="280" t="s">
        <v>136</v>
      </c>
      <c r="AT22" s="281"/>
      <c r="AU22" s="281"/>
      <c r="AV22" s="281"/>
      <c r="AW22" s="281"/>
      <c r="AX22" s="281"/>
      <c r="AY22" s="281"/>
      <c r="AZ22" s="282"/>
      <c r="BA22" s="293">
        <v>44718</v>
      </c>
      <c r="BB22" s="294"/>
      <c r="BC22" s="294"/>
      <c r="BD22" s="294"/>
      <c r="BE22" s="294"/>
      <c r="BF22" s="295"/>
      <c r="BG22" s="286">
        <v>45017</v>
      </c>
      <c r="BH22" s="287"/>
      <c r="BI22" s="287"/>
      <c r="BJ22" s="288"/>
      <c r="BK22" s="273">
        <v>160</v>
      </c>
      <c r="BL22" s="274"/>
      <c r="BM22" s="25" t="s">
        <v>63</v>
      </c>
      <c r="BN22" s="275" t="s">
        <v>140</v>
      </c>
      <c r="BO22" s="276"/>
      <c r="BP22" s="276"/>
      <c r="BQ22" s="276"/>
      <c r="BR22" s="276"/>
      <c r="BS22" s="276"/>
      <c r="BT22" s="277"/>
    </row>
    <row r="23" spans="1:72" ht="21" customHeight="1">
      <c r="A23" s="26">
        <v>2</v>
      </c>
      <c r="B23" s="309">
        <f>IF(Q23="","",_xlfn.IFERROR(DATEDIF(Q23,$BU$46,"Y"),"0"))</f>
      </c>
      <c r="C23" s="310"/>
      <c r="D23" s="311"/>
      <c r="E23" s="312"/>
      <c r="F23" s="312"/>
      <c r="G23" s="312"/>
      <c r="H23" s="313"/>
      <c r="I23" s="311"/>
      <c r="J23" s="312"/>
      <c r="K23" s="312"/>
      <c r="L23" s="312"/>
      <c r="M23" s="312"/>
      <c r="N23" s="312"/>
      <c r="O23" s="312"/>
      <c r="P23" s="313"/>
      <c r="Q23" s="327"/>
      <c r="R23" s="328"/>
      <c r="S23" s="328"/>
      <c r="T23" s="328"/>
      <c r="U23" s="328"/>
      <c r="V23" s="329"/>
      <c r="W23" s="330"/>
      <c r="X23" s="331"/>
      <c r="Y23" s="331"/>
      <c r="Z23" s="332"/>
      <c r="AA23" s="314"/>
      <c r="AB23" s="315"/>
      <c r="AC23" s="25" t="s">
        <v>63</v>
      </c>
      <c r="AD23" s="316"/>
      <c r="AE23" s="317"/>
      <c r="AF23" s="317"/>
      <c r="AG23" s="317"/>
      <c r="AH23" s="317"/>
      <c r="AI23" s="317"/>
      <c r="AJ23" s="318"/>
      <c r="AK23" s="26">
        <v>2</v>
      </c>
      <c r="AL23" s="278">
        <f>IF(BA23="","",_xlfn.IFERROR(DATEDIF(BA23,$BU$46,"Y"),"0"))</f>
        <v>1</v>
      </c>
      <c r="AM23" s="279"/>
      <c r="AN23" s="280" t="s">
        <v>134</v>
      </c>
      <c r="AO23" s="281"/>
      <c r="AP23" s="281"/>
      <c r="AQ23" s="281"/>
      <c r="AR23" s="282"/>
      <c r="AS23" s="280" t="s">
        <v>138</v>
      </c>
      <c r="AT23" s="281"/>
      <c r="AU23" s="281"/>
      <c r="AV23" s="281"/>
      <c r="AW23" s="281"/>
      <c r="AX23" s="281"/>
      <c r="AY23" s="281"/>
      <c r="AZ23" s="282"/>
      <c r="BA23" s="293">
        <v>44779</v>
      </c>
      <c r="BB23" s="294"/>
      <c r="BC23" s="294"/>
      <c r="BD23" s="294"/>
      <c r="BE23" s="294"/>
      <c r="BF23" s="295"/>
      <c r="BG23" s="286">
        <v>45017</v>
      </c>
      <c r="BH23" s="287"/>
      <c r="BI23" s="287"/>
      <c r="BJ23" s="288"/>
      <c r="BK23" s="273">
        <v>160</v>
      </c>
      <c r="BL23" s="274"/>
      <c r="BM23" s="25" t="s">
        <v>63</v>
      </c>
      <c r="BN23" s="275" t="s">
        <v>140</v>
      </c>
      <c r="BO23" s="276"/>
      <c r="BP23" s="276"/>
      <c r="BQ23" s="276"/>
      <c r="BR23" s="276"/>
      <c r="BS23" s="276"/>
      <c r="BT23" s="277"/>
    </row>
    <row r="24" spans="1:72" ht="21" customHeight="1">
      <c r="A24" s="26">
        <v>3</v>
      </c>
      <c r="B24" s="309">
        <f aca="true" t="shared" si="0" ref="B24:B46">IF(Q24="","",_xlfn.IFERROR(DATEDIF(Q24,$BU$46,"Y"),"0"))</f>
      </c>
      <c r="C24" s="310"/>
      <c r="D24" s="311"/>
      <c r="E24" s="312"/>
      <c r="F24" s="312"/>
      <c r="G24" s="312"/>
      <c r="H24" s="313"/>
      <c r="I24" s="311"/>
      <c r="J24" s="312"/>
      <c r="K24" s="312"/>
      <c r="L24" s="312"/>
      <c r="M24" s="312"/>
      <c r="N24" s="312"/>
      <c r="O24" s="312"/>
      <c r="P24" s="313"/>
      <c r="Q24" s="327"/>
      <c r="R24" s="328"/>
      <c r="S24" s="328"/>
      <c r="T24" s="328"/>
      <c r="U24" s="328"/>
      <c r="V24" s="329"/>
      <c r="W24" s="330"/>
      <c r="X24" s="331"/>
      <c r="Y24" s="331"/>
      <c r="Z24" s="332"/>
      <c r="AA24" s="314"/>
      <c r="AB24" s="315"/>
      <c r="AC24" s="25" t="s">
        <v>63</v>
      </c>
      <c r="AD24" s="316"/>
      <c r="AE24" s="317"/>
      <c r="AF24" s="317"/>
      <c r="AG24" s="317"/>
      <c r="AH24" s="317"/>
      <c r="AI24" s="317"/>
      <c r="AJ24" s="318"/>
      <c r="AK24" s="26">
        <v>3</v>
      </c>
      <c r="AL24" s="278">
        <f aca="true" t="shared" si="1" ref="AL24:AL46">IF(BA24="","",_xlfn.IFERROR(DATEDIF(BA24,$BU$46,"Y"),"0"))</f>
        <v>2</v>
      </c>
      <c r="AM24" s="279"/>
      <c r="AN24" s="280" t="s">
        <v>134</v>
      </c>
      <c r="AO24" s="281"/>
      <c r="AP24" s="281"/>
      <c r="AQ24" s="281"/>
      <c r="AR24" s="282"/>
      <c r="AS24" s="280" t="s">
        <v>137</v>
      </c>
      <c r="AT24" s="281"/>
      <c r="AU24" s="281"/>
      <c r="AV24" s="281"/>
      <c r="AW24" s="281"/>
      <c r="AX24" s="281"/>
      <c r="AY24" s="281"/>
      <c r="AZ24" s="282"/>
      <c r="BA24" s="293">
        <v>44479</v>
      </c>
      <c r="BB24" s="294"/>
      <c r="BC24" s="294"/>
      <c r="BD24" s="294"/>
      <c r="BE24" s="294"/>
      <c r="BF24" s="295"/>
      <c r="BG24" s="286">
        <v>45017</v>
      </c>
      <c r="BH24" s="287"/>
      <c r="BI24" s="287"/>
      <c r="BJ24" s="288"/>
      <c r="BK24" s="273">
        <v>160</v>
      </c>
      <c r="BL24" s="274"/>
      <c r="BM24" s="25" t="s">
        <v>63</v>
      </c>
      <c r="BN24" s="275" t="s">
        <v>140</v>
      </c>
      <c r="BO24" s="276"/>
      <c r="BP24" s="276"/>
      <c r="BQ24" s="276"/>
      <c r="BR24" s="276"/>
      <c r="BS24" s="276"/>
      <c r="BT24" s="277"/>
    </row>
    <row r="25" spans="1:72" ht="21" customHeight="1">
      <c r="A25" s="26">
        <v>4</v>
      </c>
      <c r="B25" s="309">
        <f t="shared" si="0"/>
      </c>
      <c r="C25" s="310"/>
      <c r="D25" s="311"/>
      <c r="E25" s="312"/>
      <c r="F25" s="312"/>
      <c r="G25" s="312"/>
      <c r="H25" s="313"/>
      <c r="I25" s="311"/>
      <c r="J25" s="312"/>
      <c r="K25" s="312"/>
      <c r="L25" s="312"/>
      <c r="M25" s="312"/>
      <c r="N25" s="312"/>
      <c r="O25" s="312"/>
      <c r="P25" s="313"/>
      <c r="Q25" s="327"/>
      <c r="R25" s="328"/>
      <c r="S25" s="328"/>
      <c r="T25" s="328"/>
      <c r="U25" s="328"/>
      <c r="V25" s="329"/>
      <c r="W25" s="330"/>
      <c r="X25" s="331"/>
      <c r="Y25" s="331"/>
      <c r="Z25" s="332"/>
      <c r="AA25" s="314"/>
      <c r="AB25" s="315"/>
      <c r="AC25" s="25" t="s">
        <v>63</v>
      </c>
      <c r="AD25" s="316"/>
      <c r="AE25" s="317"/>
      <c r="AF25" s="317"/>
      <c r="AG25" s="317"/>
      <c r="AH25" s="317"/>
      <c r="AI25" s="317"/>
      <c r="AJ25" s="318"/>
      <c r="AK25" s="26">
        <v>4</v>
      </c>
      <c r="AL25" s="278">
        <f t="shared" si="1"/>
        <v>2</v>
      </c>
      <c r="AM25" s="279"/>
      <c r="AN25" s="280" t="s">
        <v>134</v>
      </c>
      <c r="AO25" s="281"/>
      <c r="AP25" s="281"/>
      <c r="AQ25" s="281"/>
      <c r="AR25" s="282"/>
      <c r="AS25" s="280" t="s">
        <v>139</v>
      </c>
      <c r="AT25" s="281"/>
      <c r="AU25" s="281"/>
      <c r="AV25" s="281"/>
      <c r="AW25" s="281"/>
      <c r="AX25" s="281"/>
      <c r="AY25" s="281"/>
      <c r="AZ25" s="282"/>
      <c r="BA25" s="293">
        <v>44317</v>
      </c>
      <c r="BB25" s="294"/>
      <c r="BC25" s="294"/>
      <c r="BD25" s="294"/>
      <c r="BE25" s="294"/>
      <c r="BF25" s="295"/>
      <c r="BG25" s="286">
        <v>44593</v>
      </c>
      <c r="BH25" s="287"/>
      <c r="BI25" s="287"/>
      <c r="BJ25" s="288"/>
      <c r="BK25" s="273">
        <v>180</v>
      </c>
      <c r="BL25" s="274"/>
      <c r="BM25" s="25" t="s">
        <v>63</v>
      </c>
      <c r="BN25" s="275" t="s">
        <v>145</v>
      </c>
      <c r="BO25" s="276"/>
      <c r="BP25" s="276"/>
      <c r="BQ25" s="276"/>
      <c r="BR25" s="276"/>
      <c r="BS25" s="276"/>
      <c r="BT25" s="277"/>
    </row>
    <row r="26" spans="1:72" ht="21" customHeight="1">
      <c r="A26" s="26">
        <v>5</v>
      </c>
      <c r="B26" s="309">
        <f t="shared" si="0"/>
      </c>
      <c r="C26" s="310"/>
      <c r="D26" s="311"/>
      <c r="E26" s="312"/>
      <c r="F26" s="312"/>
      <c r="G26" s="312"/>
      <c r="H26" s="313"/>
      <c r="I26" s="311"/>
      <c r="J26" s="312"/>
      <c r="K26" s="312"/>
      <c r="L26" s="312"/>
      <c r="M26" s="312"/>
      <c r="N26" s="312"/>
      <c r="O26" s="312"/>
      <c r="P26" s="313"/>
      <c r="Q26" s="327"/>
      <c r="R26" s="328"/>
      <c r="S26" s="328"/>
      <c r="T26" s="328"/>
      <c r="U26" s="328"/>
      <c r="V26" s="329"/>
      <c r="W26" s="330"/>
      <c r="X26" s="331"/>
      <c r="Y26" s="331"/>
      <c r="Z26" s="332"/>
      <c r="AA26" s="314"/>
      <c r="AB26" s="315"/>
      <c r="AC26" s="25" t="s">
        <v>63</v>
      </c>
      <c r="AD26" s="316"/>
      <c r="AE26" s="317"/>
      <c r="AF26" s="317"/>
      <c r="AG26" s="317"/>
      <c r="AH26" s="317"/>
      <c r="AI26" s="317"/>
      <c r="AJ26" s="318"/>
      <c r="AK26" s="26">
        <v>5</v>
      </c>
      <c r="AL26" s="278">
        <f t="shared" si="1"/>
        <v>2</v>
      </c>
      <c r="AM26" s="279"/>
      <c r="AN26" s="280" t="s">
        <v>134</v>
      </c>
      <c r="AO26" s="281"/>
      <c r="AP26" s="281"/>
      <c r="AQ26" s="281"/>
      <c r="AR26" s="282"/>
      <c r="AS26" s="280" t="s">
        <v>142</v>
      </c>
      <c r="AT26" s="281"/>
      <c r="AU26" s="281"/>
      <c r="AV26" s="281"/>
      <c r="AW26" s="281"/>
      <c r="AX26" s="281"/>
      <c r="AY26" s="281"/>
      <c r="AZ26" s="282"/>
      <c r="BA26" s="293">
        <v>44291</v>
      </c>
      <c r="BB26" s="294"/>
      <c r="BC26" s="294"/>
      <c r="BD26" s="294"/>
      <c r="BE26" s="294"/>
      <c r="BF26" s="295"/>
      <c r="BG26" s="286">
        <v>44228</v>
      </c>
      <c r="BH26" s="287"/>
      <c r="BI26" s="287"/>
      <c r="BJ26" s="288"/>
      <c r="BK26" s="273">
        <v>160</v>
      </c>
      <c r="BL26" s="274"/>
      <c r="BM26" s="25" t="s">
        <v>63</v>
      </c>
      <c r="BN26" s="275"/>
      <c r="BO26" s="276"/>
      <c r="BP26" s="276"/>
      <c r="BQ26" s="276"/>
      <c r="BR26" s="276"/>
      <c r="BS26" s="276"/>
      <c r="BT26" s="277"/>
    </row>
    <row r="27" spans="1:72" ht="21" customHeight="1">
      <c r="A27" s="26">
        <v>6</v>
      </c>
      <c r="B27" s="309">
        <f t="shared" si="0"/>
      </c>
      <c r="C27" s="310"/>
      <c r="D27" s="311"/>
      <c r="E27" s="312"/>
      <c r="F27" s="312"/>
      <c r="G27" s="312"/>
      <c r="H27" s="313"/>
      <c r="I27" s="311"/>
      <c r="J27" s="312"/>
      <c r="K27" s="312"/>
      <c r="L27" s="312"/>
      <c r="M27" s="312"/>
      <c r="N27" s="312"/>
      <c r="O27" s="312"/>
      <c r="P27" s="313"/>
      <c r="Q27" s="327"/>
      <c r="R27" s="328"/>
      <c r="S27" s="328"/>
      <c r="T27" s="328"/>
      <c r="U27" s="328"/>
      <c r="V27" s="329"/>
      <c r="W27" s="330"/>
      <c r="X27" s="331"/>
      <c r="Y27" s="331"/>
      <c r="Z27" s="332"/>
      <c r="AA27" s="314"/>
      <c r="AB27" s="315"/>
      <c r="AC27" s="25" t="s">
        <v>63</v>
      </c>
      <c r="AD27" s="316"/>
      <c r="AE27" s="317"/>
      <c r="AF27" s="317"/>
      <c r="AG27" s="317"/>
      <c r="AH27" s="317"/>
      <c r="AI27" s="317"/>
      <c r="AJ27" s="318"/>
      <c r="AK27" s="26">
        <v>6</v>
      </c>
      <c r="AL27" s="278">
        <f t="shared" si="1"/>
        <v>2</v>
      </c>
      <c r="AM27" s="279"/>
      <c r="AN27" s="280" t="s">
        <v>134</v>
      </c>
      <c r="AO27" s="281"/>
      <c r="AP27" s="281"/>
      <c r="AQ27" s="281"/>
      <c r="AR27" s="282"/>
      <c r="AS27" s="280" t="s">
        <v>141</v>
      </c>
      <c r="AT27" s="281"/>
      <c r="AU27" s="281"/>
      <c r="AV27" s="281"/>
      <c r="AW27" s="281"/>
      <c r="AX27" s="281"/>
      <c r="AY27" s="281"/>
      <c r="AZ27" s="282"/>
      <c r="BA27" s="293">
        <v>44354</v>
      </c>
      <c r="BB27" s="294"/>
      <c r="BC27" s="294"/>
      <c r="BD27" s="294"/>
      <c r="BE27" s="294"/>
      <c r="BF27" s="295"/>
      <c r="BG27" s="286">
        <v>44378</v>
      </c>
      <c r="BH27" s="287"/>
      <c r="BI27" s="287"/>
      <c r="BJ27" s="288"/>
      <c r="BK27" s="273">
        <v>160</v>
      </c>
      <c r="BL27" s="274"/>
      <c r="BM27" s="25" t="s">
        <v>63</v>
      </c>
      <c r="BN27" s="275"/>
      <c r="BO27" s="276"/>
      <c r="BP27" s="276"/>
      <c r="BQ27" s="276"/>
      <c r="BR27" s="276"/>
      <c r="BS27" s="276"/>
      <c r="BT27" s="277"/>
    </row>
    <row r="28" spans="1:72" ht="21" customHeight="1">
      <c r="A28" s="26">
        <v>7</v>
      </c>
      <c r="B28" s="309">
        <f t="shared" si="0"/>
      </c>
      <c r="C28" s="310"/>
      <c r="D28" s="311"/>
      <c r="E28" s="312"/>
      <c r="F28" s="312"/>
      <c r="G28" s="312"/>
      <c r="H28" s="313"/>
      <c r="I28" s="311"/>
      <c r="J28" s="312"/>
      <c r="K28" s="312"/>
      <c r="L28" s="312"/>
      <c r="M28" s="312"/>
      <c r="N28" s="312"/>
      <c r="O28" s="312"/>
      <c r="P28" s="313"/>
      <c r="Q28" s="327"/>
      <c r="R28" s="328"/>
      <c r="S28" s="328"/>
      <c r="T28" s="328"/>
      <c r="U28" s="328"/>
      <c r="V28" s="329"/>
      <c r="W28" s="330"/>
      <c r="X28" s="331"/>
      <c r="Y28" s="331"/>
      <c r="Z28" s="332"/>
      <c r="AA28" s="314"/>
      <c r="AB28" s="315"/>
      <c r="AC28" s="25" t="s">
        <v>63</v>
      </c>
      <c r="AD28" s="316"/>
      <c r="AE28" s="317"/>
      <c r="AF28" s="317"/>
      <c r="AG28" s="317"/>
      <c r="AH28" s="317"/>
      <c r="AI28" s="317"/>
      <c r="AJ28" s="318"/>
      <c r="AK28" s="26">
        <v>7</v>
      </c>
      <c r="AL28" s="278">
        <f t="shared" si="1"/>
        <v>3</v>
      </c>
      <c r="AM28" s="279"/>
      <c r="AN28" s="280" t="s">
        <v>135</v>
      </c>
      <c r="AO28" s="281"/>
      <c r="AP28" s="281"/>
      <c r="AQ28" s="281"/>
      <c r="AR28" s="282"/>
      <c r="AS28" s="280" t="s">
        <v>143</v>
      </c>
      <c r="AT28" s="281"/>
      <c r="AU28" s="281"/>
      <c r="AV28" s="281"/>
      <c r="AW28" s="281"/>
      <c r="AX28" s="281"/>
      <c r="AY28" s="281"/>
      <c r="AZ28" s="282"/>
      <c r="BA28" s="293">
        <v>44079</v>
      </c>
      <c r="BB28" s="294"/>
      <c r="BC28" s="294"/>
      <c r="BD28" s="294"/>
      <c r="BE28" s="294"/>
      <c r="BF28" s="295"/>
      <c r="BG28" s="286">
        <v>44287</v>
      </c>
      <c r="BH28" s="287"/>
      <c r="BI28" s="287"/>
      <c r="BJ28" s="288"/>
      <c r="BK28" s="273">
        <v>160</v>
      </c>
      <c r="BL28" s="274"/>
      <c r="BM28" s="25" t="s">
        <v>63</v>
      </c>
      <c r="BN28" s="275"/>
      <c r="BO28" s="276"/>
      <c r="BP28" s="276"/>
      <c r="BQ28" s="276"/>
      <c r="BR28" s="276"/>
      <c r="BS28" s="276"/>
      <c r="BT28" s="277"/>
    </row>
    <row r="29" spans="1:72" ht="21" customHeight="1">
      <c r="A29" s="26">
        <v>8</v>
      </c>
      <c r="B29" s="309">
        <f t="shared" si="0"/>
      </c>
      <c r="C29" s="310"/>
      <c r="D29" s="311"/>
      <c r="E29" s="312"/>
      <c r="F29" s="312"/>
      <c r="G29" s="312"/>
      <c r="H29" s="313"/>
      <c r="I29" s="311"/>
      <c r="J29" s="312"/>
      <c r="K29" s="312"/>
      <c r="L29" s="312"/>
      <c r="M29" s="312"/>
      <c r="N29" s="312"/>
      <c r="O29" s="312"/>
      <c r="P29" s="313"/>
      <c r="Q29" s="327"/>
      <c r="R29" s="328"/>
      <c r="S29" s="328"/>
      <c r="T29" s="328"/>
      <c r="U29" s="328"/>
      <c r="V29" s="329"/>
      <c r="W29" s="330"/>
      <c r="X29" s="331"/>
      <c r="Y29" s="331"/>
      <c r="Z29" s="332"/>
      <c r="AA29" s="314"/>
      <c r="AB29" s="315"/>
      <c r="AC29" s="25" t="s">
        <v>63</v>
      </c>
      <c r="AD29" s="316"/>
      <c r="AE29" s="317"/>
      <c r="AF29" s="317"/>
      <c r="AG29" s="317"/>
      <c r="AH29" s="317"/>
      <c r="AI29" s="317"/>
      <c r="AJ29" s="318"/>
      <c r="AK29" s="26">
        <v>8</v>
      </c>
      <c r="AL29" s="278">
        <f t="shared" si="1"/>
        <v>4</v>
      </c>
      <c r="AM29" s="279"/>
      <c r="AN29" s="280" t="s">
        <v>135</v>
      </c>
      <c r="AO29" s="281"/>
      <c r="AP29" s="281"/>
      <c r="AQ29" s="281"/>
      <c r="AR29" s="282"/>
      <c r="AS29" s="280" t="s">
        <v>144</v>
      </c>
      <c r="AT29" s="281"/>
      <c r="AU29" s="281"/>
      <c r="AV29" s="281"/>
      <c r="AW29" s="281"/>
      <c r="AX29" s="281"/>
      <c r="AY29" s="281"/>
      <c r="AZ29" s="282"/>
      <c r="BA29" s="293">
        <v>43592</v>
      </c>
      <c r="BB29" s="294"/>
      <c r="BC29" s="294"/>
      <c r="BD29" s="294"/>
      <c r="BE29" s="294"/>
      <c r="BF29" s="295"/>
      <c r="BG29" s="286">
        <v>44287</v>
      </c>
      <c r="BH29" s="287"/>
      <c r="BI29" s="287"/>
      <c r="BJ29" s="288"/>
      <c r="BK29" s="273">
        <v>160</v>
      </c>
      <c r="BL29" s="274"/>
      <c r="BM29" s="25" t="s">
        <v>63</v>
      </c>
      <c r="BN29" s="275"/>
      <c r="BO29" s="276"/>
      <c r="BP29" s="276"/>
      <c r="BQ29" s="276"/>
      <c r="BR29" s="276"/>
      <c r="BS29" s="276"/>
      <c r="BT29" s="277"/>
    </row>
    <row r="30" spans="1:72" ht="21" customHeight="1">
      <c r="A30" s="26">
        <v>9</v>
      </c>
      <c r="B30" s="309">
        <f t="shared" si="0"/>
      </c>
      <c r="C30" s="310"/>
      <c r="D30" s="311"/>
      <c r="E30" s="312"/>
      <c r="F30" s="312"/>
      <c r="G30" s="312"/>
      <c r="H30" s="313"/>
      <c r="I30" s="311"/>
      <c r="J30" s="312"/>
      <c r="K30" s="312"/>
      <c r="L30" s="312"/>
      <c r="M30" s="312"/>
      <c r="N30" s="312"/>
      <c r="O30" s="312"/>
      <c r="P30" s="313"/>
      <c r="Q30" s="327"/>
      <c r="R30" s="328"/>
      <c r="S30" s="328"/>
      <c r="T30" s="328"/>
      <c r="U30" s="328"/>
      <c r="V30" s="329"/>
      <c r="W30" s="330"/>
      <c r="X30" s="331"/>
      <c r="Y30" s="331"/>
      <c r="Z30" s="332"/>
      <c r="AA30" s="314"/>
      <c r="AB30" s="315"/>
      <c r="AC30" s="25" t="s">
        <v>63</v>
      </c>
      <c r="AD30" s="316"/>
      <c r="AE30" s="317"/>
      <c r="AF30" s="317"/>
      <c r="AG30" s="317"/>
      <c r="AH30" s="317"/>
      <c r="AI30" s="317"/>
      <c r="AJ30" s="318"/>
      <c r="AK30" s="26">
        <v>9</v>
      </c>
      <c r="AL30" s="278">
        <f t="shared" si="1"/>
        <v>4</v>
      </c>
      <c r="AM30" s="279"/>
      <c r="AN30" s="280" t="s">
        <v>135</v>
      </c>
      <c r="AO30" s="281"/>
      <c r="AP30" s="281"/>
      <c r="AQ30" s="281"/>
      <c r="AR30" s="282"/>
      <c r="AS30" s="280" t="s">
        <v>146</v>
      </c>
      <c r="AT30" s="281"/>
      <c r="AU30" s="281"/>
      <c r="AV30" s="281"/>
      <c r="AW30" s="281"/>
      <c r="AX30" s="281"/>
      <c r="AY30" s="281"/>
      <c r="AZ30" s="282"/>
      <c r="BA30" s="293">
        <v>43678</v>
      </c>
      <c r="BB30" s="294"/>
      <c r="BC30" s="294"/>
      <c r="BD30" s="294"/>
      <c r="BE30" s="294"/>
      <c r="BF30" s="295"/>
      <c r="BG30" s="286">
        <v>44287</v>
      </c>
      <c r="BH30" s="287"/>
      <c r="BI30" s="287"/>
      <c r="BJ30" s="288"/>
      <c r="BK30" s="273">
        <v>160</v>
      </c>
      <c r="BL30" s="274"/>
      <c r="BM30" s="25" t="s">
        <v>63</v>
      </c>
      <c r="BN30" s="275"/>
      <c r="BO30" s="276"/>
      <c r="BP30" s="276"/>
      <c r="BQ30" s="276"/>
      <c r="BR30" s="276"/>
      <c r="BS30" s="276"/>
      <c r="BT30" s="277"/>
    </row>
    <row r="31" spans="1:72" ht="21" customHeight="1">
      <c r="A31" s="26">
        <v>10</v>
      </c>
      <c r="B31" s="309">
        <f t="shared" si="0"/>
      </c>
      <c r="C31" s="310"/>
      <c r="D31" s="311"/>
      <c r="E31" s="312"/>
      <c r="F31" s="312"/>
      <c r="G31" s="312"/>
      <c r="H31" s="313"/>
      <c r="I31" s="311"/>
      <c r="J31" s="312"/>
      <c r="K31" s="312"/>
      <c r="L31" s="312"/>
      <c r="M31" s="312"/>
      <c r="N31" s="312"/>
      <c r="O31" s="312"/>
      <c r="P31" s="313"/>
      <c r="Q31" s="327"/>
      <c r="R31" s="328"/>
      <c r="S31" s="328"/>
      <c r="T31" s="328"/>
      <c r="U31" s="328"/>
      <c r="V31" s="329"/>
      <c r="W31" s="330"/>
      <c r="X31" s="331"/>
      <c r="Y31" s="331"/>
      <c r="Z31" s="332"/>
      <c r="AA31" s="314"/>
      <c r="AB31" s="315"/>
      <c r="AC31" s="25" t="s">
        <v>63</v>
      </c>
      <c r="AD31" s="316"/>
      <c r="AE31" s="317"/>
      <c r="AF31" s="317"/>
      <c r="AG31" s="317"/>
      <c r="AH31" s="317"/>
      <c r="AI31" s="317"/>
      <c r="AJ31" s="318"/>
      <c r="AK31" s="26">
        <v>10</v>
      </c>
      <c r="AL31" s="278">
        <f t="shared" si="1"/>
      </c>
      <c r="AM31" s="279"/>
      <c r="AN31" s="280"/>
      <c r="AO31" s="281"/>
      <c r="AP31" s="281"/>
      <c r="AQ31" s="281"/>
      <c r="AR31" s="282"/>
      <c r="AS31" s="280"/>
      <c r="AT31" s="281"/>
      <c r="AU31" s="281"/>
      <c r="AV31" s="281"/>
      <c r="AW31" s="281"/>
      <c r="AX31" s="281"/>
      <c r="AY31" s="281"/>
      <c r="AZ31" s="282"/>
      <c r="BA31" s="324"/>
      <c r="BB31" s="325"/>
      <c r="BC31" s="325"/>
      <c r="BD31" s="325"/>
      <c r="BE31" s="325"/>
      <c r="BF31" s="326"/>
      <c r="BG31" s="286"/>
      <c r="BH31" s="287"/>
      <c r="BI31" s="287"/>
      <c r="BJ31" s="288"/>
      <c r="BK31" s="273"/>
      <c r="BL31" s="274"/>
      <c r="BM31" s="25" t="s">
        <v>63</v>
      </c>
      <c r="BN31" s="275"/>
      <c r="BO31" s="276"/>
      <c r="BP31" s="276"/>
      <c r="BQ31" s="276"/>
      <c r="BR31" s="276"/>
      <c r="BS31" s="276"/>
      <c r="BT31" s="277"/>
    </row>
    <row r="32" spans="1:72" ht="21" customHeight="1">
      <c r="A32" s="26">
        <v>11</v>
      </c>
      <c r="B32" s="309">
        <f t="shared" si="0"/>
      </c>
      <c r="C32" s="310"/>
      <c r="D32" s="311"/>
      <c r="E32" s="312"/>
      <c r="F32" s="312"/>
      <c r="G32" s="312"/>
      <c r="H32" s="313"/>
      <c r="I32" s="311"/>
      <c r="J32" s="312"/>
      <c r="K32" s="312"/>
      <c r="L32" s="312"/>
      <c r="M32" s="312"/>
      <c r="N32" s="312"/>
      <c r="O32" s="312"/>
      <c r="P32" s="313"/>
      <c r="Q32" s="327"/>
      <c r="R32" s="328"/>
      <c r="S32" s="328"/>
      <c r="T32" s="328"/>
      <c r="U32" s="328"/>
      <c r="V32" s="329"/>
      <c r="W32" s="330"/>
      <c r="X32" s="331"/>
      <c r="Y32" s="331"/>
      <c r="Z32" s="332"/>
      <c r="AA32" s="314"/>
      <c r="AB32" s="315"/>
      <c r="AC32" s="25" t="s">
        <v>63</v>
      </c>
      <c r="AD32" s="316"/>
      <c r="AE32" s="317"/>
      <c r="AF32" s="317"/>
      <c r="AG32" s="317"/>
      <c r="AH32" s="317"/>
      <c r="AI32" s="317"/>
      <c r="AJ32" s="318"/>
      <c r="AK32" s="26">
        <v>11</v>
      </c>
      <c r="AL32" s="278">
        <f t="shared" si="1"/>
      </c>
      <c r="AM32" s="279"/>
      <c r="AN32" s="280"/>
      <c r="AO32" s="281"/>
      <c r="AP32" s="281"/>
      <c r="AQ32" s="281"/>
      <c r="AR32" s="282"/>
      <c r="AS32" s="280"/>
      <c r="AT32" s="281"/>
      <c r="AU32" s="281"/>
      <c r="AV32" s="281"/>
      <c r="AW32" s="281"/>
      <c r="AX32" s="281"/>
      <c r="AY32" s="281"/>
      <c r="AZ32" s="282"/>
      <c r="BA32" s="324"/>
      <c r="BB32" s="325"/>
      <c r="BC32" s="325"/>
      <c r="BD32" s="325"/>
      <c r="BE32" s="325"/>
      <c r="BF32" s="326"/>
      <c r="BG32" s="286"/>
      <c r="BH32" s="287"/>
      <c r="BI32" s="287"/>
      <c r="BJ32" s="288"/>
      <c r="BK32" s="273"/>
      <c r="BL32" s="274"/>
      <c r="BM32" s="25" t="s">
        <v>63</v>
      </c>
      <c r="BN32" s="275"/>
      <c r="BO32" s="276"/>
      <c r="BP32" s="276"/>
      <c r="BQ32" s="276"/>
      <c r="BR32" s="276"/>
      <c r="BS32" s="276"/>
      <c r="BT32" s="277"/>
    </row>
    <row r="33" spans="1:72" ht="21" customHeight="1">
      <c r="A33" s="26">
        <v>12</v>
      </c>
      <c r="B33" s="309">
        <f t="shared" si="0"/>
      </c>
      <c r="C33" s="310"/>
      <c r="D33" s="311"/>
      <c r="E33" s="312"/>
      <c r="F33" s="312"/>
      <c r="G33" s="312"/>
      <c r="H33" s="313"/>
      <c r="I33" s="311"/>
      <c r="J33" s="312"/>
      <c r="K33" s="312"/>
      <c r="L33" s="312"/>
      <c r="M33" s="312"/>
      <c r="N33" s="312"/>
      <c r="O33" s="312"/>
      <c r="P33" s="313"/>
      <c r="Q33" s="327"/>
      <c r="R33" s="328"/>
      <c r="S33" s="328"/>
      <c r="T33" s="328"/>
      <c r="U33" s="328"/>
      <c r="V33" s="329"/>
      <c r="W33" s="330"/>
      <c r="X33" s="331"/>
      <c r="Y33" s="331"/>
      <c r="Z33" s="332"/>
      <c r="AA33" s="314"/>
      <c r="AB33" s="315"/>
      <c r="AC33" s="25" t="s">
        <v>63</v>
      </c>
      <c r="AD33" s="316"/>
      <c r="AE33" s="317"/>
      <c r="AF33" s="317"/>
      <c r="AG33" s="317"/>
      <c r="AH33" s="317"/>
      <c r="AI33" s="317"/>
      <c r="AJ33" s="318"/>
      <c r="AK33" s="26">
        <v>12</v>
      </c>
      <c r="AL33" s="278">
        <f t="shared" si="1"/>
      </c>
      <c r="AM33" s="279"/>
      <c r="AN33" s="280"/>
      <c r="AO33" s="281"/>
      <c r="AP33" s="281"/>
      <c r="AQ33" s="281"/>
      <c r="AR33" s="282"/>
      <c r="AS33" s="280"/>
      <c r="AT33" s="281"/>
      <c r="AU33" s="281"/>
      <c r="AV33" s="281"/>
      <c r="AW33" s="281"/>
      <c r="AX33" s="281"/>
      <c r="AY33" s="281"/>
      <c r="AZ33" s="282"/>
      <c r="BA33" s="324"/>
      <c r="BB33" s="325"/>
      <c r="BC33" s="325"/>
      <c r="BD33" s="325"/>
      <c r="BE33" s="325"/>
      <c r="BF33" s="326"/>
      <c r="BG33" s="286"/>
      <c r="BH33" s="287"/>
      <c r="BI33" s="287"/>
      <c r="BJ33" s="288"/>
      <c r="BK33" s="273"/>
      <c r="BL33" s="274"/>
      <c r="BM33" s="25" t="s">
        <v>63</v>
      </c>
      <c r="BN33" s="275"/>
      <c r="BO33" s="276"/>
      <c r="BP33" s="276"/>
      <c r="BQ33" s="276"/>
      <c r="BR33" s="276"/>
      <c r="BS33" s="276"/>
      <c r="BT33" s="277"/>
    </row>
    <row r="34" spans="1:72" ht="21" customHeight="1">
      <c r="A34" s="26">
        <v>13</v>
      </c>
      <c r="B34" s="309">
        <f t="shared" si="0"/>
      </c>
      <c r="C34" s="310"/>
      <c r="D34" s="311"/>
      <c r="E34" s="312"/>
      <c r="F34" s="312"/>
      <c r="G34" s="312"/>
      <c r="H34" s="313"/>
      <c r="I34" s="311"/>
      <c r="J34" s="312"/>
      <c r="K34" s="312"/>
      <c r="L34" s="312"/>
      <c r="M34" s="312"/>
      <c r="N34" s="312"/>
      <c r="O34" s="312"/>
      <c r="P34" s="313"/>
      <c r="Q34" s="327"/>
      <c r="R34" s="328"/>
      <c r="S34" s="328"/>
      <c r="T34" s="328"/>
      <c r="U34" s="328"/>
      <c r="V34" s="329"/>
      <c r="W34" s="330"/>
      <c r="X34" s="331"/>
      <c r="Y34" s="331"/>
      <c r="Z34" s="332"/>
      <c r="AA34" s="314"/>
      <c r="AB34" s="315"/>
      <c r="AC34" s="25" t="s">
        <v>63</v>
      </c>
      <c r="AD34" s="316"/>
      <c r="AE34" s="317"/>
      <c r="AF34" s="317"/>
      <c r="AG34" s="317"/>
      <c r="AH34" s="317"/>
      <c r="AI34" s="317"/>
      <c r="AJ34" s="318"/>
      <c r="AK34" s="26">
        <v>13</v>
      </c>
      <c r="AL34" s="278">
        <f t="shared" si="1"/>
      </c>
      <c r="AM34" s="279"/>
      <c r="AN34" s="280"/>
      <c r="AO34" s="281"/>
      <c r="AP34" s="281"/>
      <c r="AQ34" s="281"/>
      <c r="AR34" s="282"/>
      <c r="AS34" s="280"/>
      <c r="AT34" s="281"/>
      <c r="AU34" s="281"/>
      <c r="AV34" s="281"/>
      <c r="AW34" s="281"/>
      <c r="AX34" s="281"/>
      <c r="AY34" s="281"/>
      <c r="AZ34" s="282"/>
      <c r="BA34" s="324"/>
      <c r="BB34" s="325"/>
      <c r="BC34" s="325"/>
      <c r="BD34" s="325"/>
      <c r="BE34" s="325"/>
      <c r="BF34" s="326"/>
      <c r="BG34" s="286"/>
      <c r="BH34" s="287"/>
      <c r="BI34" s="287"/>
      <c r="BJ34" s="288"/>
      <c r="BK34" s="273"/>
      <c r="BL34" s="274"/>
      <c r="BM34" s="25" t="s">
        <v>63</v>
      </c>
      <c r="BN34" s="275"/>
      <c r="BO34" s="276"/>
      <c r="BP34" s="276"/>
      <c r="BQ34" s="276"/>
      <c r="BR34" s="276"/>
      <c r="BS34" s="276"/>
      <c r="BT34" s="277"/>
    </row>
    <row r="35" spans="1:72" ht="21" customHeight="1">
      <c r="A35" s="26">
        <v>14</v>
      </c>
      <c r="B35" s="309">
        <f t="shared" si="0"/>
      </c>
      <c r="C35" s="310"/>
      <c r="D35" s="311"/>
      <c r="E35" s="312"/>
      <c r="F35" s="312"/>
      <c r="G35" s="312"/>
      <c r="H35" s="313"/>
      <c r="I35" s="311"/>
      <c r="J35" s="312"/>
      <c r="K35" s="312"/>
      <c r="L35" s="312"/>
      <c r="M35" s="312"/>
      <c r="N35" s="312"/>
      <c r="O35" s="312"/>
      <c r="P35" s="313"/>
      <c r="Q35" s="327"/>
      <c r="R35" s="328"/>
      <c r="S35" s="328"/>
      <c r="T35" s="328"/>
      <c r="U35" s="328"/>
      <c r="V35" s="329"/>
      <c r="W35" s="330"/>
      <c r="X35" s="331"/>
      <c r="Y35" s="331"/>
      <c r="Z35" s="332"/>
      <c r="AA35" s="314"/>
      <c r="AB35" s="315"/>
      <c r="AC35" s="25" t="s">
        <v>63</v>
      </c>
      <c r="AD35" s="316"/>
      <c r="AE35" s="317"/>
      <c r="AF35" s="317"/>
      <c r="AG35" s="317"/>
      <c r="AH35" s="317"/>
      <c r="AI35" s="317"/>
      <c r="AJ35" s="318"/>
      <c r="AK35" s="26">
        <v>14</v>
      </c>
      <c r="AL35" s="278">
        <f t="shared" si="1"/>
      </c>
      <c r="AM35" s="279"/>
      <c r="AN35" s="280"/>
      <c r="AO35" s="281"/>
      <c r="AP35" s="281"/>
      <c r="AQ35" s="281"/>
      <c r="AR35" s="282"/>
      <c r="AS35" s="280"/>
      <c r="AT35" s="281"/>
      <c r="AU35" s="281"/>
      <c r="AV35" s="281"/>
      <c r="AW35" s="281"/>
      <c r="AX35" s="281"/>
      <c r="AY35" s="281"/>
      <c r="AZ35" s="282"/>
      <c r="BA35" s="324"/>
      <c r="BB35" s="325"/>
      <c r="BC35" s="325"/>
      <c r="BD35" s="325"/>
      <c r="BE35" s="325"/>
      <c r="BF35" s="326"/>
      <c r="BG35" s="286"/>
      <c r="BH35" s="287"/>
      <c r="BI35" s="287"/>
      <c r="BJ35" s="288"/>
      <c r="BK35" s="273"/>
      <c r="BL35" s="274"/>
      <c r="BM35" s="25" t="s">
        <v>63</v>
      </c>
      <c r="BN35" s="275"/>
      <c r="BO35" s="276"/>
      <c r="BP35" s="276"/>
      <c r="BQ35" s="276"/>
      <c r="BR35" s="276"/>
      <c r="BS35" s="276"/>
      <c r="BT35" s="277"/>
    </row>
    <row r="36" spans="1:72" ht="21" customHeight="1">
      <c r="A36" s="26">
        <v>15</v>
      </c>
      <c r="B36" s="309">
        <f t="shared" si="0"/>
      </c>
      <c r="C36" s="310"/>
      <c r="D36" s="311"/>
      <c r="E36" s="312"/>
      <c r="F36" s="312"/>
      <c r="G36" s="312"/>
      <c r="H36" s="313"/>
      <c r="I36" s="311"/>
      <c r="J36" s="312"/>
      <c r="K36" s="312"/>
      <c r="L36" s="312"/>
      <c r="M36" s="312"/>
      <c r="N36" s="312"/>
      <c r="O36" s="312"/>
      <c r="P36" s="313"/>
      <c r="Q36" s="327"/>
      <c r="R36" s="328"/>
      <c r="S36" s="328"/>
      <c r="T36" s="328"/>
      <c r="U36" s="328"/>
      <c r="V36" s="329"/>
      <c r="W36" s="330"/>
      <c r="X36" s="331"/>
      <c r="Y36" s="331"/>
      <c r="Z36" s="332"/>
      <c r="AA36" s="314"/>
      <c r="AB36" s="315"/>
      <c r="AC36" s="25" t="s">
        <v>63</v>
      </c>
      <c r="AD36" s="316"/>
      <c r="AE36" s="317"/>
      <c r="AF36" s="317"/>
      <c r="AG36" s="317"/>
      <c r="AH36" s="317"/>
      <c r="AI36" s="317"/>
      <c r="AJ36" s="318"/>
      <c r="AK36" s="26">
        <v>15</v>
      </c>
      <c r="AL36" s="278">
        <f t="shared" si="1"/>
      </c>
      <c r="AM36" s="279"/>
      <c r="AN36" s="280"/>
      <c r="AO36" s="281"/>
      <c r="AP36" s="281"/>
      <c r="AQ36" s="281"/>
      <c r="AR36" s="282"/>
      <c r="AS36" s="280"/>
      <c r="AT36" s="281"/>
      <c r="AU36" s="281"/>
      <c r="AV36" s="281"/>
      <c r="AW36" s="281"/>
      <c r="AX36" s="281"/>
      <c r="AY36" s="281"/>
      <c r="AZ36" s="282"/>
      <c r="BA36" s="324"/>
      <c r="BB36" s="325"/>
      <c r="BC36" s="325"/>
      <c r="BD36" s="325"/>
      <c r="BE36" s="325"/>
      <c r="BF36" s="326"/>
      <c r="BG36" s="286"/>
      <c r="BH36" s="287"/>
      <c r="BI36" s="287"/>
      <c r="BJ36" s="288"/>
      <c r="BK36" s="273"/>
      <c r="BL36" s="274"/>
      <c r="BM36" s="25" t="s">
        <v>63</v>
      </c>
      <c r="BN36" s="275"/>
      <c r="BO36" s="276"/>
      <c r="BP36" s="276"/>
      <c r="BQ36" s="276"/>
      <c r="BR36" s="276"/>
      <c r="BS36" s="276"/>
      <c r="BT36" s="277"/>
    </row>
    <row r="37" spans="1:72" ht="21" customHeight="1">
      <c r="A37" s="26">
        <v>16</v>
      </c>
      <c r="B37" s="309">
        <f t="shared" si="0"/>
      </c>
      <c r="C37" s="310"/>
      <c r="D37" s="311"/>
      <c r="E37" s="312"/>
      <c r="F37" s="312"/>
      <c r="G37" s="312"/>
      <c r="H37" s="313"/>
      <c r="I37" s="311"/>
      <c r="J37" s="312"/>
      <c r="K37" s="312"/>
      <c r="L37" s="312"/>
      <c r="M37" s="312"/>
      <c r="N37" s="312"/>
      <c r="O37" s="312"/>
      <c r="P37" s="313"/>
      <c r="Q37" s="327"/>
      <c r="R37" s="328"/>
      <c r="S37" s="328"/>
      <c r="T37" s="328"/>
      <c r="U37" s="328"/>
      <c r="V37" s="329"/>
      <c r="W37" s="330"/>
      <c r="X37" s="331"/>
      <c r="Y37" s="331"/>
      <c r="Z37" s="332"/>
      <c r="AA37" s="314"/>
      <c r="AB37" s="315"/>
      <c r="AC37" s="25" t="s">
        <v>63</v>
      </c>
      <c r="AD37" s="316"/>
      <c r="AE37" s="317"/>
      <c r="AF37" s="317"/>
      <c r="AG37" s="317"/>
      <c r="AH37" s="317"/>
      <c r="AI37" s="317"/>
      <c r="AJ37" s="318"/>
      <c r="AK37" s="26">
        <v>16</v>
      </c>
      <c r="AL37" s="278">
        <f t="shared" si="1"/>
      </c>
      <c r="AM37" s="279"/>
      <c r="AN37" s="280"/>
      <c r="AO37" s="281"/>
      <c r="AP37" s="281"/>
      <c r="AQ37" s="281"/>
      <c r="AR37" s="282"/>
      <c r="AS37" s="280"/>
      <c r="AT37" s="281"/>
      <c r="AU37" s="281"/>
      <c r="AV37" s="281"/>
      <c r="AW37" s="281"/>
      <c r="AX37" s="281"/>
      <c r="AY37" s="281"/>
      <c r="AZ37" s="282"/>
      <c r="BA37" s="324"/>
      <c r="BB37" s="325"/>
      <c r="BC37" s="325"/>
      <c r="BD37" s="325"/>
      <c r="BE37" s="325"/>
      <c r="BF37" s="326"/>
      <c r="BG37" s="286"/>
      <c r="BH37" s="287"/>
      <c r="BI37" s="287"/>
      <c r="BJ37" s="288"/>
      <c r="BK37" s="273"/>
      <c r="BL37" s="274"/>
      <c r="BM37" s="25" t="s">
        <v>63</v>
      </c>
      <c r="BN37" s="275"/>
      <c r="BO37" s="276"/>
      <c r="BP37" s="276"/>
      <c r="BQ37" s="276"/>
      <c r="BR37" s="276"/>
      <c r="BS37" s="276"/>
      <c r="BT37" s="277"/>
    </row>
    <row r="38" spans="1:72" ht="21" customHeight="1">
      <c r="A38" s="26">
        <v>17</v>
      </c>
      <c r="B38" s="309">
        <f t="shared" si="0"/>
      </c>
      <c r="C38" s="310"/>
      <c r="D38" s="311"/>
      <c r="E38" s="312"/>
      <c r="F38" s="312"/>
      <c r="G38" s="312"/>
      <c r="H38" s="313"/>
      <c r="I38" s="311"/>
      <c r="J38" s="312"/>
      <c r="K38" s="312"/>
      <c r="L38" s="312"/>
      <c r="M38" s="312"/>
      <c r="N38" s="312"/>
      <c r="O38" s="312"/>
      <c r="P38" s="313"/>
      <c r="Q38" s="327"/>
      <c r="R38" s="328"/>
      <c r="S38" s="328"/>
      <c r="T38" s="328"/>
      <c r="U38" s="328"/>
      <c r="V38" s="329"/>
      <c r="W38" s="330"/>
      <c r="X38" s="331"/>
      <c r="Y38" s="331"/>
      <c r="Z38" s="332"/>
      <c r="AA38" s="314"/>
      <c r="AB38" s="315"/>
      <c r="AC38" s="25" t="s">
        <v>63</v>
      </c>
      <c r="AD38" s="316"/>
      <c r="AE38" s="317"/>
      <c r="AF38" s="317"/>
      <c r="AG38" s="317"/>
      <c r="AH38" s="317"/>
      <c r="AI38" s="317"/>
      <c r="AJ38" s="318"/>
      <c r="AK38" s="26">
        <v>17</v>
      </c>
      <c r="AL38" s="278">
        <f t="shared" si="1"/>
      </c>
      <c r="AM38" s="279"/>
      <c r="AN38" s="280"/>
      <c r="AO38" s="281"/>
      <c r="AP38" s="281"/>
      <c r="AQ38" s="281"/>
      <c r="AR38" s="282"/>
      <c r="AS38" s="280"/>
      <c r="AT38" s="281"/>
      <c r="AU38" s="281"/>
      <c r="AV38" s="281"/>
      <c r="AW38" s="281"/>
      <c r="AX38" s="281"/>
      <c r="AY38" s="281"/>
      <c r="AZ38" s="282"/>
      <c r="BA38" s="324"/>
      <c r="BB38" s="325"/>
      <c r="BC38" s="325"/>
      <c r="BD38" s="325"/>
      <c r="BE38" s="325"/>
      <c r="BF38" s="326"/>
      <c r="BG38" s="286"/>
      <c r="BH38" s="287"/>
      <c r="BI38" s="287"/>
      <c r="BJ38" s="288"/>
      <c r="BK38" s="273"/>
      <c r="BL38" s="274"/>
      <c r="BM38" s="25" t="s">
        <v>63</v>
      </c>
      <c r="BN38" s="275"/>
      <c r="BO38" s="276"/>
      <c r="BP38" s="276"/>
      <c r="BQ38" s="276"/>
      <c r="BR38" s="276"/>
      <c r="BS38" s="276"/>
      <c r="BT38" s="277"/>
    </row>
    <row r="39" spans="1:72" ht="21" customHeight="1">
      <c r="A39" s="26">
        <v>18</v>
      </c>
      <c r="B39" s="309">
        <f t="shared" si="0"/>
      </c>
      <c r="C39" s="310"/>
      <c r="D39" s="311"/>
      <c r="E39" s="312"/>
      <c r="F39" s="312"/>
      <c r="G39" s="312"/>
      <c r="H39" s="313"/>
      <c r="I39" s="311"/>
      <c r="J39" s="312"/>
      <c r="K39" s="312"/>
      <c r="L39" s="312"/>
      <c r="M39" s="312"/>
      <c r="N39" s="312"/>
      <c r="O39" s="312"/>
      <c r="P39" s="313"/>
      <c r="Q39" s="327"/>
      <c r="R39" s="328"/>
      <c r="S39" s="328"/>
      <c r="T39" s="328"/>
      <c r="U39" s="328"/>
      <c r="V39" s="329"/>
      <c r="W39" s="330"/>
      <c r="X39" s="331"/>
      <c r="Y39" s="331"/>
      <c r="Z39" s="332"/>
      <c r="AA39" s="314"/>
      <c r="AB39" s="315"/>
      <c r="AC39" s="25" t="s">
        <v>63</v>
      </c>
      <c r="AD39" s="316"/>
      <c r="AE39" s="317"/>
      <c r="AF39" s="317"/>
      <c r="AG39" s="317"/>
      <c r="AH39" s="317"/>
      <c r="AI39" s="317"/>
      <c r="AJ39" s="318"/>
      <c r="AK39" s="26">
        <v>18</v>
      </c>
      <c r="AL39" s="278">
        <f t="shared" si="1"/>
      </c>
      <c r="AM39" s="279"/>
      <c r="AN39" s="280"/>
      <c r="AO39" s="281"/>
      <c r="AP39" s="281"/>
      <c r="AQ39" s="281"/>
      <c r="AR39" s="282"/>
      <c r="AS39" s="280"/>
      <c r="AT39" s="281"/>
      <c r="AU39" s="281"/>
      <c r="AV39" s="281"/>
      <c r="AW39" s="281"/>
      <c r="AX39" s="281"/>
      <c r="AY39" s="281"/>
      <c r="AZ39" s="282"/>
      <c r="BA39" s="324"/>
      <c r="BB39" s="325"/>
      <c r="BC39" s="325"/>
      <c r="BD39" s="325"/>
      <c r="BE39" s="325"/>
      <c r="BF39" s="326"/>
      <c r="BG39" s="286"/>
      <c r="BH39" s="287"/>
      <c r="BI39" s="287"/>
      <c r="BJ39" s="288"/>
      <c r="BK39" s="273"/>
      <c r="BL39" s="274"/>
      <c r="BM39" s="25" t="s">
        <v>63</v>
      </c>
      <c r="BN39" s="275"/>
      <c r="BO39" s="276"/>
      <c r="BP39" s="276"/>
      <c r="BQ39" s="276"/>
      <c r="BR39" s="276"/>
      <c r="BS39" s="276"/>
      <c r="BT39" s="277"/>
    </row>
    <row r="40" spans="1:72" ht="21" customHeight="1">
      <c r="A40" s="26">
        <v>19</v>
      </c>
      <c r="B40" s="309">
        <f t="shared" si="0"/>
      </c>
      <c r="C40" s="310"/>
      <c r="D40" s="311"/>
      <c r="E40" s="312"/>
      <c r="F40" s="312"/>
      <c r="G40" s="312"/>
      <c r="H40" s="313"/>
      <c r="I40" s="311"/>
      <c r="J40" s="312"/>
      <c r="K40" s="312"/>
      <c r="L40" s="312"/>
      <c r="M40" s="312"/>
      <c r="N40" s="312"/>
      <c r="O40" s="312"/>
      <c r="P40" s="313"/>
      <c r="Q40" s="327"/>
      <c r="R40" s="328"/>
      <c r="S40" s="328"/>
      <c r="T40" s="328"/>
      <c r="U40" s="328"/>
      <c r="V40" s="329"/>
      <c r="W40" s="330"/>
      <c r="X40" s="331"/>
      <c r="Y40" s="331"/>
      <c r="Z40" s="332"/>
      <c r="AA40" s="314"/>
      <c r="AB40" s="315"/>
      <c r="AC40" s="25" t="s">
        <v>63</v>
      </c>
      <c r="AD40" s="316"/>
      <c r="AE40" s="317"/>
      <c r="AF40" s="317"/>
      <c r="AG40" s="317"/>
      <c r="AH40" s="317"/>
      <c r="AI40" s="317"/>
      <c r="AJ40" s="318"/>
      <c r="AK40" s="26">
        <v>19</v>
      </c>
      <c r="AL40" s="278">
        <f t="shared" si="1"/>
      </c>
      <c r="AM40" s="279"/>
      <c r="AN40" s="280"/>
      <c r="AO40" s="281"/>
      <c r="AP40" s="281"/>
      <c r="AQ40" s="281"/>
      <c r="AR40" s="282"/>
      <c r="AS40" s="280"/>
      <c r="AT40" s="281"/>
      <c r="AU40" s="281"/>
      <c r="AV40" s="281"/>
      <c r="AW40" s="281"/>
      <c r="AX40" s="281"/>
      <c r="AY40" s="281"/>
      <c r="AZ40" s="282"/>
      <c r="BA40" s="324"/>
      <c r="BB40" s="325"/>
      <c r="BC40" s="325"/>
      <c r="BD40" s="325"/>
      <c r="BE40" s="325"/>
      <c r="BF40" s="326"/>
      <c r="BG40" s="286"/>
      <c r="BH40" s="287"/>
      <c r="BI40" s="287"/>
      <c r="BJ40" s="288"/>
      <c r="BK40" s="273"/>
      <c r="BL40" s="274"/>
      <c r="BM40" s="25" t="s">
        <v>63</v>
      </c>
      <c r="BN40" s="275"/>
      <c r="BO40" s="276"/>
      <c r="BP40" s="276"/>
      <c r="BQ40" s="276"/>
      <c r="BR40" s="276"/>
      <c r="BS40" s="276"/>
      <c r="BT40" s="277"/>
    </row>
    <row r="41" spans="1:72" ht="21" customHeight="1">
      <c r="A41" s="26">
        <v>20</v>
      </c>
      <c r="B41" s="309">
        <f t="shared" si="0"/>
      </c>
      <c r="C41" s="310"/>
      <c r="D41" s="311"/>
      <c r="E41" s="312"/>
      <c r="F41" s="312"/>
      <c r="G41" s="312"/>
      <c r="H41" s="313"/>
      <c r="I41" s="311"/>
      <c r="J41" s="312"/>
      <c r="K41" s="312"/>
      <c r="L41" s="312"/>
      <c r="M41" s="312"/>
      <c r="N41" s="312"/>
      <c r="O41" s="312"/>
      <c r="P41" s="313"/>
      <c r="Q41" s="327"/>
      <c r="R41" s="328"/>
      <c r="S41" s="328"/>
      <c r="T41" s="328"/>
      <c r="U41" s="328"/>
      <c r="V41" s="329"/>
      <c r="W41" s="330"/>
      <c r="X41" s="331"/>
      <c r="Y41" s="331"/>
      <c r="Z41" s="332"/>
      <c r="AA41" s="314"/>
      <c r="AB41" s="315"/>
      <c r="AC41" s="25" t="s">
        <v>63</v>
      </c>
      <c r="AD41" s="316"/>
      <c r="AE41" s="317"/>
      <c r="AF41" s="317"/>
      <c r="AG41" s="317"/>
      <c r="AH41" s="317"/>
      <c r="AI41" s="317"/>
      <c r="AJ41" s="318"/>
      <c r="AK41" s="26">
        <v>20</v>
      </c>
      <c r="AL41" s="278">
        <f t="shared" si="1"/>
      </c>
      <c r="AM41" s="279"/>
      <c r="AN41" s="280"/>
      <c r="AO41" s="281"/>
      <c r="AP41" s="281"/>
      <c r="AQ41" s="281"/>
      <c r="AR41" s="282"/>
      <c r="AS41" s="280"/>
      <c r="AT41" s="281"/>
      <c r="AU41" s="281"/>
      <c r="AV41" s="281"/>
      <c r="AW41" s="281"/>
      <c r="AX41" s="281"/>
      <c r="AY41" s="281"/>
      <c r="AZ41" s="282"/>
      <c r="BA41" s="324"/>
      <c r="BB41" s="325"/>
      <c r="BC41" s="325"/>
      <c r="BD41" s="325"/>
      <c r="BE41" s="325"/>
      <c r="BF41" s="326"/>
      <c r="BG41" s="286"/>
      <c r="BH41" s="287"/>
      <c r="BI41" s="287"/>
      <c r="BJ41" s="288"/>
      <c r="BK41" s="273"/>
      <c r="BL41" s="274"/>
      <c r="BM41" s="25" t="s">
        <v>63</v>
      </c>
      <c r="BN41" s="275"/>
      <c r="BO41" s="276"/>
      <c r="BP41" s="276"/>
      <c r="BQ41" s="276"/>
      <c r="BR41" s="276"/>
      <c r="BS41" s="276"/>
      <c r="BT41" s="277"/>
    </row>
    <row r="42" spans="1:72" ht="21" customHeight="1">
      <c r="A42" s="26">
        <v>21</v>
      </c>
      <c r="B42" s="309">
        <f t="shared" si="0"/>
      </c>
      <c r="C42" s="310"/>
      <c r="D42" s="311"/>
      <c r="E42" s="312"/>
      <c r="F42" s="312"/>
      <c r="G42" s="312"/>
      <c r="H42" s="313"/>
      <c r="I42" s="311"/>
      <c r="J42" s="312"/>
      <c r="K42" s="312"/>
      <c r="L42" s="312"/>
      <c r="M42" s="312"/>
      <c r="N42" s="312"/>
      <c r="O42" s="312"/>
      <c r="P42" s="313"/>
      <c r="Q42" s="327"/>
      <c r="R42" s="328"/>
      <c r="S42" s="328"/>
      <c r="T42" s="328"/>
      <c r="U42" s="328"/>
      <c r="V42" s="329"/>
      <c r="W42" s="330"/>
      <c r="X42" s="331"/>
      <c r="Y42" s="331"/>
      <c r="Z42" s="332"/>
      <c r="AA42" s="314"/>
      <c r="AB42" s="315"/>
      <c r="AC42" s="25" t="s">
        <v>63</v>
      </c>
      <c r="AD42" s="316"/>
      <c r="AE42" s="317"/>
      <c r="AF42" s="317"/>
      <c r="AG42" s="317"/>
      <c r="AH42" s="317"/>
      <c r="AI42" s="317"/>
      <c r="AJ42" s="318"/>
      <c r="AK42" s="26">
        <v>21</v>
      </c>
      <c r="AL42" s="278">
        <f t="shared" si="1"/>
      </c>
      <c r="AM42" s="279"/>
      <c r="AN42" s="280"/>
      <c r="AO42" s="281"/>
      <c r="AP42" s="281"/>
      <c r="AQ42" s="281"/>
      <c r="AR42" s="282"/>
      <c r="AS42" s="280"/>
      <c r="AT42" s="281"/>
      <c r="AU42" s="281"/>
      <c r="AV42" s="281"/>
      <c r="AW42" s="281"/>
      <c r="AX42" s="281"/>
      <c r="AY42" s="281"/>
      <c r="AZ42" s="282"/>
      <c r="BA42" s="324"/>
      <c r="BB42" s="325"/>
      <c r="BC42" s="325"/>
      <c r="BD42" s="325"/>
      <c r="BE42" s="325"/>
      <c r="BF42" s="326"/>
      <c r="BG42" s="286"/>
      <c r="BH42" s="287"/>
      <c r="BI42" s="287"/>
      <c r="BJ42" s="288"/>
      <c r="BK42" s="273"/>
      <c r="BL42" s="274"/>
      <c r="BM42" s="25" t="s">
        <v>63</v>
      </c>
      <c r="BN42" s="275"/>
      <c r="BO42" s="276"/>
      <c r="BP42" s="276"/>
      <c r="BQ42" s="276"/>
      <c r="BR42" s="276"/>
      <c r="BS42" s="276"/>
      <c r="BT42" s="277"/>
    </row>
    <row r="43" spans="1:72" ht="21" customHeight="1">
      <c r="A43" s="26">
        <v>22</v>
      </c>
      <c r="B43" s="309">
        <f t="shared" si="0"/>
      </c>
      <c r="C43" s="310"/>
      <c r="D43" s="311"/>
      <c r="E43" s="312"/>
      <c r="F43" s="312"/>
      <c r="G43" s="312"/>
      <c r="H43" s="313"/>
      <c r="I43" s="311"/>
      <c r="J43" s="312"/>
      <c r="K43" s="312"/>
      <c r="L43" s="312"/>
      <c r="M43" s="312"/>
      <c r="N43" s="312"/>
      <c r="O43" s="312"/>
      <c r="P43" s="313"/>
      <c r="Q43" s="327"/>
      <c r="R43" s="328"/>
      <c r="S43" s="328"/>
      <c r="T43" s="328"/>
      <c r="U43" s="328"/>
      <c r="V43" s="329"/>
      <c r="W43" s="330"/>
      <c r="X43" s="331"/>
      <c r="Y43" s="331"/>
      <c r="Z43" s="332"/>
      <c r="AA43" s="314"/>
      <c r="AB43" s="315"/>
      <c r="AC43" s="25" t="s">
        <v>63</v>
      </c>
      <c r="AD43" s="316"/>
      <c r="AE43" s="317"/>
      <c r="AF43" s="317"/>
      <c r="AG43" s="317"/>
      <c r="AH43" s="317"/>
      <c r="AI43" s="317"/>
      <c r="AJ43" s="318"/>
      <c r="AK43" s="26">
        <v>22</v>
      </c>
      <c r="AL43" s="278">
        <f t="shared" si="1"/>
      </c>
      <c r="AM43" s="279"/>
      <c r="AN43" s="280"/>
      <c r="AO43" s="281"/>
      <c r="AP43" s="281"/>
      <c r="AQ43" s="281"/>
      <c r="AR43" s="282"/>
      <c r="AS43" s="280"/>
      <c r="AT43" s="281"/>
      <c r="AU43" s="281"/>
      <c r="AV43" s="281"/>
      <c r="AW43" s="281"/>
      <c r="AX43" s="281"/>
      <c r="AY43" s="281"/>
      <c r="AZ43" s="282"/>
      <c r="BA43" s="324"/>
      <c r="BB43" s="325"/>
      <c r="BC43" s="325"/>
      <c r="BD43" s="325"/>
      <c r="BE43" s="325"/>
      <c r="BF43" s="326"/>
      <c r="BG43" s="286"/>
      <c r="BH43" s="287"/>
      <c r="BI43" s="287"/>
      <c r="BJ43" s="288"/>
      <c r="BK43" s="273"/>
      <c r="BL43" s="274"/>
      <c r="BM43" s="25" t="s">
        <v>63</v>
      </c>
      <c r="BN43" s="275"/>
      <c r="BO43" s="276"/>
      <c r="BP43" s="276"/>
      <c r="BQ43" s="276"/>
      <c r="BR43" s="276"/>
      <c r="BS43" s="276"/>
      <c r="BT43" s="277"/>
    </row>
    <row r="44" spans="1:72" ht="21" customHeight="1">
      <c r="A44" s="26">
        <v>23</v>
      </c>
      <c r="B44" s="309">
        <f t="shared" si="0"/>
      </c>
      <c r="C44" s="310"/>
      <c r="D44" s="311"/>
      <c r="E44" s="312"/>
      <c r="F44" s="312"/>
      <c r="G44" s="312"/>
      <c r="H44" s="313"/>
      <c r="I44" s="311"/>
      <c r="J44" s="312"/>
      <c r="K44" s="312"/>
      <c r="L44" s="312"/>
      <c r="M44" s="312"/>
      <c r="N44" s="312"/>
      <c r="O44" s="312"/>
      <c r="P44" s="313"/>
      <c r="Q44" s="327"/>
      <c r="R44" s="328"/>
      <c r="S44" s="328"/>
      <c r="T44" s="328"/>
      <c r="U44" s="328"/>
      <c r="V44" s="329"/>
      <c r="W44" s="330"/>
      <c r="X44" s="331"/>
      <c r="Y44" s="331"/>
      <c r="Z44" s="332"/>
      <c r="AA44" s="314"/>
      <c r="AB44" s="315"/>
      <c r="AC44" s="25" t="s">
        <v>63</v>
      </c>
      <c r="AD44" s="316"/>
      <c r="AE44" s="317"/>
      <c r="AF44" s="317"/>
      <c r="AG44" s="317"/>
      <c r="AH44" s="317"/>
      <c r="AI44" s="317"/>
      <c r="AJ44" s="318"/>
      <c r="AK44" s="26">
        <v>23</v>
      </c>
      <c r="AL44" s="278">
        <f t="shared" si="1"/>
      </c>
      <c r="AM44" s="279"/>
      <c r="AN44" s="280"/>
      <c r="AO44" s="281"/>
      <c r="AP44" s="281"/>
      <c r="AQ44" s="281"/>
      <c r="AR44" s="282"/>
      <c r="AS44" s="280"/>
      <c r="AT44" s="281"/>
      <c r="AU44" s="281"/>
      <c r="AV44" s="281"/>
      <c r="AW44" s="281"/>
      <c r="AX44" s="281"/>
      <c r="AY44" s="281"/>
      <c r="AZ44" s="282"/>
      <c r="BA44" s="324"/>
      <c r="BB44" s="325"/>
      <c r="BC44" s="325"/>
      <c r="BD44" s="325"/>
      <c r="BE44" s="325"/>
      <c r="BF44" s="326"/>
      <c r="BG44" s="286"/>
      <c r="BH44" s="287"/>
      <c r="BI44" s="287"/>
      <c r="BJ44" s="288"/>
      <c r="BK44" s="273"/>
      <c r="BL44" s="274"/>
      <c r="BM44" s="25" t="s">
        <v>63</v>
      </c>
      <c r="BN44" s="275"/>
      <c r="BO44" s="276"/>
      <c r="BP44" s="276"/>
      <c r="BQ44" s="276"/>
      <c r="BR44" s="276"/>
      <c r="BS44" s="276"/>
      <c r="BT44" s="277"/>
    </row>
    <row r="45" spans="1:73" ht="21" customHeight="1">
      <c r="A45" s="26">
        <v>24</v>
      </c>
      <c r="B45" s="309">
        <f>IF(Q45="","",_xlfn.IFERROR(DATEDIF(Q45,$BU$46,"Y"),"0"))</f>
      </c>
      <c r="C45" s="310"/>
      <c r="D45" s="311"/>
      <c r="E45" s="312"/>
      <c r="F45" s="312"/>
      <c r="G45" s="312"/>
      <c r="H45" s="313"/>
      <c r="I45" s="311"/>
      <c r="J45" s="312"/>
      <c r="K45" s="312"/>
      <c r="L45" s="312"/>
      <c r="M45" s="312"/>
      <c r="N45" s="312"/>
      <c r="O45" s="312"/>
      <c r="P45" s="313"/>
      <c r="Q45" s="327"/>
      <c r="R45" s="328"/>
      <c r="S45" s="328"/>
      <c r="T45" s="328"/>
      <c r="U45" s="328"/>
      <c r="V45" s="329"/>
      <c r="W45" s="330"/>
      <c r="X45" s="331"/>
      <c r="Y45" s="331"/>
      <c r="Z45" s="332"/>
      <c r="AA45" s="314"/>
      <c r="AB45" s="315"/>
      <c r="AC45" s="25" t="s">
        <v>63</v>
      </c>
      <c r="AD45" s="316"/>
      <c r="AE45" s="317"/>
      <c r="AF45" s="317"/>
      <c r="AG45" s="317"/>
      <c r="AH45" s="317"/>
      <c r="AI45" s="317"/>
      <c r="AJ45" s="318"/>
      <c r="AK45" s="26">
        <v>24</v>
      </c>
      <c r="AL45" s="278">
        <f t="shared" si="1"/>
      </c>
      <c r="AM45" s="279"/>
      <c r="AN45" s="280"/>
      <c r="AO45" s="281"/>
      <c r="AP45" s="281"/>
      <c r="AQ45" s="281"/>
      <c r="AR45" s="282"/>
      <c r="AS45" s="280"/>
      <c r="AT45" s="281"/>
      <c r="AU45" s="281"/>
      <c r="AV45" s="281"/>
      <c r="AW45" s="281"/>
      <c r="AX45" s="281"/>
      <c r="AY45" s="281"/>
      <c r="AZ45" s="282"/>
      <c r="BA45" s="324"/>
      <c r="BB45" s="325"/>
      <c r="BC45" s="325"/>
      <c r="BD45" s="325"/>
      <c r="BE45" s="325"/>
      <c r="BF45" s="326"/>
      <c r="BG45" s="286"/>
      <c r="BH45" s="287"/>
      <c r="BI45" s="287"/>
      <c r="BJ45" s="288"/>
      <c r="BK45" s="273"/>
      <c r="BL45" s="274"/>
      <c r="BM45" s="25" t="s">
        <v>63</v>
      </c>
      <c r="BN45" s="275"/>
      <c r="BO45" s="276"/>
      <c r="BP45" s="276"/>
      <c r="BQ45" s="276"/>
      <c r="BR45" s="276"/>
      <c r="BS45" s="276"/>
      <c r="BT45" s="277"/>
      <c r="BU45" s="1" t="s">
        <v>235</v>
      </c>
    </row>
    <row r="46" spans="1:73" ht="21" customHeight="1">
      <c r="A46" s="26">
        <v>25</v>
      </c>
      <c r="B46" s="309">
        <f t="shared" si="0"/>
      </c>
      <c r="C46" s="310"/>
      <c r="D46" s="311"/>
      <c r="E46" s="312"/>
      <c r="F46" s="312"/>
      <c r="G46" s="312"/>
      <c r="H46" s="313"/>
      <c r="I46" s="311"/>
      <c r="J46" s="312"/>
      <c r="K46" s="312"/>
      <c r="L46" s="312"/>
      <c r="M46" s="312"/>
      <c r="N46" s="312"/>
      <c r="O46" s="312"/>
      <c r="P46" s="313"/>
      <c r="Q46" s="327"/>
      <c r="R46" s="328"/>
      <c r="S46" s="328"/>
      <c r="T46" s="328"/>
      <c r="U46" s="328"/>
      <c r="V46" s="329"/>
      <c r="W46" s="330"/>
      <c r="X46" s="331"/>
      <c r="Y46" s="331"/>
      <c r="Z46" s="332"/>
      <c r="AA46" s="314"/>
      <c r="AB46" s="315"/>
      <c r="AC46" s="25" t="s">
        <v>63</v>
      </c>
      <c r="AD46" s="316"/>
      <c r="AE46" s="317"/>
      <c r="AF46" s="317"/>
      <c r="AG46" s="317"/>
      <c r="AH46" s="317"/>
      <c r="AI46" s="317"/>
      <c r="AJ46" s="318"/>
      <c r="AK46" s="26">
        <v>25</v>
      </c>
      <c r="AL46" s="278">
        <f t="shared" si="1"/>
      </c>
      <c r="AM46" s="279"/>
      <c r="AN46" s="280"/>
      <c r="AO46" s="281"/>
      <c r="AP46" s="281"/>
      <c r="AQ46" s="281"/>
      <c r="AR46" s="282"/>
      <c r="AS46" s="280"/>
      <c r="AT46" s="281"/>
      <c r="AU46" s="281"/>
      <c r="AV46" s="281"/>
      <c r="AW46" s="281"/>
      <c r="AX46" s="281"/>
      <c r="AY46" s="281"/>
      <c r="AZ46" s="282"/>
      <c r="BA46" s="324"/>
      <c r="BB46" s="325"/>
      <c r="BC46" s="325"/>
      <c r="BD46" s="325"/>
      <c r="BE46" s="325"/>
      <c r="BF46" s="326"/>
      <c r="BG46" s="286"/>
      <c r="BH46" s="287"/>
      <c r="BI46" s="287"/>
      <c r="BJ46" s="288"/>
      <c r="BK46" s="273"/>
      <c r="BL46" s="274"/>
      <c r="BM46" s="25" t="s">
        <v>63</v>
      </c>
      <c r="BN46" s="275"/>
      <c r="BO46" s="276"/>
      <c r="BP46" s="276"/>
      <c r="BQ46" s="276"/>
      <c r="BR46" s="276"/>
      <c r="BS46" s="276"/>
      <c r="BT46" s="277"/>
      <c r="BU46" s="101">
        <v>45382</v>
      </c>
    </row>
    <row r="47" spans="1:66" ht="13.5" customHeight="1">
      <c r="A47" s="1" t="s">
        <v>195</v>
      </c>
      <c r="AD47" s="27"/>
      <c r="AK47" s="1" t="s">
        <v>195</v>
      </c>
      <c r="BN47" s="27"/>
    </row>
    <row r="48" spans="1:66" ht="13.5" customHeight="1">
      <c r="A48" s="1" t="s">
        <v>64</v>
      </c>
      <c r="AD48" s="8"/>
      <c r="AK48" s="1" t="s">
        <v>64</v>
      </c>
      <c r="BN48" s="8"/>
    </row>
    <row r="50" spans="1:37" ht="13.5" customHeight="1">
      <c r="A50" s="1" t="s">
        <v>55</v>
      </c>
      <c r="AK50" s="1" t="s">
        <v>55</v>
      </c>
    </row>
    <row r="51" spans="1:72" ht="21" customHeight="1">
      <c r="A51" s="23"/>
      <c r="B51" s="289" t="s">
        <v>56</v>
      </c>
      <c r="C51" s="292"/>
      <c r="D51" s="241" t="s">
        <v>57</v>
      </c>
      <c r="E51" s="242"/>
      <c r="F51" s="242"/>
      <c r="G51" s="242"/>
      <c r="H51" s="243"/>
      <c r="I51" s="241" t="s">
        <v>58</v>
      </c>
      <c r="J51" s="242"/>
      <c r="K51" s="242"/>
      <c r="L51" s="242"/>
      <c r="M51" s="242"/>
      <c r="N51" s="242"/>
      <c r="O51" s="242"/>
      <c r="P51" s="243"/>
      <c r="Q51" s="241" t="s">
        <v>59</v>
      </c>
      <c r="R51" s="242"/>
      <c r="S51" s="242"/>
      <c r="T51" s="242"/>
      <c r="U51" s="242"/>
      <c r="V51" s="243"/>
      <c r="W51" s="241" t="s">
        <v>60</v>
      </c>
      <c r="X51" s="242"/>
      <c r="Y51" s="242"/>
      <c r="Z51" s="243"/>
      <c r="AA51" s="289" t="s">
        <v>61</v>
      </c>
      <c r="AB51" s="290"/>
      <c r="AC51" s="291"/>
      <c r="AD51" s="241" t="s">
        <v>62</v>
      </c>
      <c r="AE51" s="242"/>
      <c r="AF51" s="242"/>
      <c r="AG51" s="242"/>
      <c r="AH51" s="242"/>
      <c r="AI51" s="242"/>
      <c r="AJ51" s="243"/>
      <c r="AK51" s="23"/>
      <c r="AL51" s="289" t="s">
        <v>56</v>
      </c>
      <c r="AM51" s="292"/>
      <c r="AN51" s="241" t="s">
        <v>57</v>
      </c>
      <c r="AO51" s="242"/>
      <c r="AP51" s="242"/>
      <c r="AQ51" s="242"/>
      <c r="AR51" s="243"/>
      <c r="AS51" s="241" t="s">
        <v>58</v>
      </c>
      <c r="AT51" s="242"/>
      <c r="AU51" s="242"/>
      <c r="AV51" s="242"/>
      <c r="AW51" s="242"/>
      <c r="AX51" s="242"/>
      <c r="AY51" s="242"/>
      <c r="AZ51" s="243"/>
      <c r="BA51" s="241" t="s">
        <v>59</v>
      </c>
      <c r="BB51" s="242"/>
      <c r="BC51" s="242"/>
      <c r="BD51" s="242"/>
      <c r="BE51" s="242"/>
      <c r="BF51" s="243"/>
      <c r="BG51" s="241" t="s">
        <v>60</v>
      </c>
      <c r="BH51" s="242"/>
      <c r="BI51" s="242"/>
      <c r="BJ51" s="243"/>
      <c r="BK51" s="289" t="s">
        <v>61</v>
      </c>
      <c r="BL51" s="290"/>
      <c r="BM51" s="291"/>
      <c r="BN51" s="241" t="s">
        <v>62</v>
      </c>
      <c r="BO51" s="242"/>
      <c r="BP51" s="242"/>
      <c r="BQ51" s="242"/>
      <c r="BR51" s="242"/>
      <c r="BS51" s="242"/>
      <c r="BT51" s="243"/>
    </row>
    <row r="52" spans="1:72" ht="21" customHeight="1">
      <c r="A52" s="24">
        <v>26</v>
      </c>
      <c r="B52" s="309">
        <f aca="true" t="shared" si="2" ref="B52:B59">IF(Q52="","",_xlfn.IFERROR(DATEDIF(Q52,$BU$46,"Y"),"0"))</f>
      </c>
      <c r="C52" s="310"/>
      <c r="D52" s="311"/>
      <c r="E52" s="312"/>
      <c r="F52" s="312"/>
      <c r="G52" s="312"/>
      <c r="H52" s="313"/>
      <c r="I52" s="311"/>
      <c r="J52" s="312"/>
      <c r="K52" s="312"/>
      <c r="L52" s="312"/>
      <c r="M52" s="312"/>
      <c r="N52" s="312"/>
      <c r="O52" s="312"/>
      <c r="P52" s="313"/>
      <c r="Q52" s="327"/>
      <c r="R52" s="328"/>
      <c r="S52" s="328"/>
      <c r="T52" s="328"/>
      <c r="U52" s="328"/>
      <c r="V52" s="329"/>
      <c r="W52" s="330"/>
      <c r="X52" s="331"/>
      <c r="Y52" s="331"/>
      <c r="Z52" s="332"/>
      <c r="AA52" s="314"/>
      <c r="AB52" s="315"/>
      <c r="AC52" s="25" t="s">
        <v>63</v>
      </c>
      <c r="AD52" s="316"/>
      <c r="AE52" s="317"/>
      <c r="AF52" s="317"/>
      <c r="AG52" s="317"/>
      <c r="AH52" s="317"/>
      <c r="AI52" s="317"/>
      <c r="AJ52" s="318"/>
      <c r="AK52" s="24">
        <v>26</v>
      </c>
      <c r="AL52" s="278">
        <f>IF(BA52="","",_xlfn.IFERROR(DATEDIF(BA52,$BU$46,"Y"),"0"))</f>
      </c>
      <c r="AM52" s="279"/>
      <c r="AN52" s="280"/>
      <c r="AO52" s="281"/>
      <c r="AP52" s="281"/>
      <c r="AQ52" s="281"/>
      <c r="AR52" s="282"/>
      <c r="AS52" s="280"/>
      <c r="AT52" s="281"/>
      <c r="AU52" s="281"/>
      <c r="AV52" s="281"/>
      <c r="AW52" s="281"/>
      <c r="AX52" s="281"/>
      <c r="AY52" s="281"/>
      <c r="AZ52" s="282"/>
      <c r="BA52" s="283"/>
      <c r="BB52" s="284"/>
      <c r="BC52" s="284"/>
      <c r="BD52" s="284"/>
      <c r="BE52" s="284"/>
      <c r="BF52" s="285"/>
      <c r="BG52" s="286"/>
      <c r="BH52" s="287"/>
      <c r="BI52" s="287"/>
      <c r="BJ52" s="288"/>
      <c r="BK52" s="273"/>
      <c r="BL52" s="274"/>
      <c r="BM52" s="25" t="s">
        <v>63</v>
      </c>
      <c r="BN52" s="275"/>
      <c r="BO52" s="276"/>
      <c r="BP52" s="276"/>
      <c r="BQ52" s="276"/>
      <c r="BR52" s="276"/>
      <c r="BS52" s="276"/>
      <c r="BT52" s="277"/>
    </row>
    <row r="53" spans="1:72" ht="21" customHeight="1">
      <c r="A53" s="24">
        <v>27</v>
      </c>
      <c r="B53" s="309">
        <f t="shared" si="2"/>
      </c>
      <c r="C53" s="310"/>
      <c r="D53" s="311"/>
      <c r="E53" s="312"/>
      <c r="F53" s="312"/>
      <c r="G53" s="312"/>
      <c r="H53" s="313"/>
      <c r="I53" s="311"/>
      <c r="J53" s="312"/>
      <c r="K53" s="312"/>
      <c r="L53" s="312"/>
      <c r="M53" s="312"/>
      <c r="N53" s="312"/>
      <c r="O53" s="312"/>
      <c r="P53" s="313"/>
      <c r="Q53" s="327"/>
      <c r="R53" s="328"/>
      <c r="S53" s="328"/>
      <c r="T53" s="328"/>
      <c r="U53" s="328"/>
      <c r="V53" s="329"/>
      <c r="W53" s="330"/>
      <c r="X53" s="331"/>
      <c r="Y53" s="331"/>
      <c r="Z53" s="332"/>
      <c r="AA53" s="314"/>
      <c r="AB53" s="315"/>
      <c r="AC53" s="25" t="s">
        <v>63</v>
      </c>
      <c r="AD53" s="316"/>
      <c r="AE53" s="317"/>
      <c r="AF53" s="317"/>
      <c r="AG53" s="317"/>
      <c r="AH53" s="317"/>
      <c r="AI53" s="317"/>
      <c r="AJ53" s="318"/>
      <c r="AK53" s="24">
        <v>27</v>
      </c>
      <c r="AL53" s="278">
        <f aca="true" t="shared" si="3" ref="AL53:AL86">IF(BA53="","",_xlfn.IFERROR(DATEDIF(BA53,$BU$46,"Y"),"0"))</f>
      </c>
      <c r="AM53" s="279"/>
      <c r="AN53" s="280"/>
      <c r="AO53" s="281"/>
      <c r="AP53" s="281"/>
      <c r="AQ53" s="281"/>
      <c r="AR53" s="282"/>
      <c r="AS53" s="280"/>
      <c r="AT53" s="281"/>
      <c r="AU53" s="281"/>
      <c r="AV53" s="281"/>
      <c r="AW53" s="281"/>
      <c r="AX53" s="281"/>
      <c r="AY53" s="281"/>
      <c r="AZ53" s="282"/>
      <c r="BA53" s="283"/>
      <c r="BB53" s="284"/>
      <c r="BC53" s="284"/>
      <c r="BD53" s="284"/>
      <c r="BE53" s="284"/>
      <c r="BF53" s="285"/>
      <c r="BG53" s="286"/>
      <c r="BH53" s="287"/>
      <c r="BI53" s="287"/>
      <c r="BJ53" s="288"/>
      <c r="BK53" s="273"/>
      <c r="BL53" s="274"/>
      <c r="BM53" s="25" t="s">
        <v>63</v>
      </c>
      <c r="BN53" s="275"/>
      <c r="BO53" s="276"/>
      <c r="BP53" s="276"/>
      <c r="BQ53" s="276"/>
      <c r="BR53" s="276"/>
      <c r="BS53" s="276"/>
      <c r="BT53" s="277"/>
    </row>
    <row r="54" spans="1:72" ht="21" customHeight="1">
      <c r="A54" s="24">
        <v>28</v>
      </c>
      <c r="B54" s="309">
        <f t="shared" si="2"/>
      </c>
      <c r="C54" s="310"/>
      <c r="D54" s="311"/>
      <c r="E54" s="312"/>
      <c r="F54" s="312"/>
      <c r="G54" s="312"/>
      <c r="H54" s="313"/>
      <c r="I54" s="311"/>
      <c r="J54" s="312"/>
      <c r="K54" s="312"/>
      <c r="L54" s="312"/>
      <c r="M54" s="312"/>
      <c r="N54" s="312"/>
      <c r="O54" s="312"/>
      <c r="P54" s="313"/>
      <c r="Q54" s="327"/>
      <c r="R54" s="328"/>
      <c r="S54" s="328"/>
      <c r="T54" s="328"/>
      <c r="U54" s="328"/>
      <c r="V54" s="329"/>
      <c r="W54" s="330"/>
      <c r="X54" s="331"/>
      <c r="Y54" s="331"/>
      <c r="Z54" s="332"/>
      <c r="AA54" s="314"/>
      <c r="AB54" s="315"/>
      <c r="AC54" s="25" t="s">
        <v>63</v>
      </c>
      <c r="AD54" s="316"/>
      <c r="AE54" s="317"/>
      <c r="AF54" s="317"/>
      <c r="AG54" s="317"/>
      <c r="AH54" s="317"/>
      <c r="AI54" s="317"/>
      <c r="AJ54" s="318"/>
      <c r="AK54" s="24">
        <v>28</v>
      </c>
      <c r="AL54" s="278">
        <f t="shared" si="3"/>
      </c>
      <c r="AM54" s="279"/>
      <c r="AN54" s="280"/>
      <c r="AO54" s="281"/>
      <c r="AP54" s="281"/>
      <c r="AQ54" s="281"/>
      <c r="AR54" s="282"/>
      <c r="AS54" s="280"/>
      <c r="AT54" s="281"/>
      <c r="AU54" s="281"/>
      <c r="AV54" s="281"/>
      <c r="AW54" s="281"/>
      <c r="AX54" s="281"/>
      <c r="AY54" s="281"/>
      <c r="AZ54" s="282"/>
      <c r="BA54" s="283"/>
      <c r="BB54" s="284"/>
      <c r="BC54" s="284"/>
      <c r="BD54" s="284"/>
      <c r="BE54" s="284"/>
      <c r="BF54" s="285"/>
      <c r="BG54" s="286"/>
      <c r="BH54" s="287"/>
      <c r="BI54" s="287"/>
      <c r="BJ54" s="288"/>
      <c r="BK54" s="273"/>
      <c r="BL54" s="274"/>
      <c r="BM54" s="25" t="s">
        <v>63</v>
      </c>
      <c r="BN54" s="275"/>
      <c r="BO54" s="276"/>
      <c r="BP54" s="276"/>
      <c r="BQ54" s="276"/>
      <c r="BR54" s="276"/>
      <c r="BS54" s="276"/>
      <c r="BT54" s="277"/>
    </row>
    <row r="55" spans="1:72" ht="21" customHeight="1">
      <c r="A55" s="24">
        <v>29</v>
      </c>
      <c r="B55" s="309">
        <f t="shared" si="2"/>
      </c>
      <c r="C55" s="310"/>
      <c r="D55" s="311"/>
      <c r="E55" s="312"/>
      <c r="F55" s="312"/>
      <c r="G55" s="312"/>
      <c r="H55" s="313"/>
      <c r="I55" s="311"/>
      <c r="J55" s="312"/>
      <c r="K55" s="312"/>
      <c r="L55" s="312"/>
      <c r="M55" s="312"/>
      <c r="N55" s="312"/>
      <c r="O55" s="312"/>
      <c r="P55" s="313"/>
      <c r="Q55" s="327"/>
      <c r="R55" s="328"/>
      <c r="S55" s="328"/>
      <c r="T55" s="328"/>
      <c r="U55" s="328"/>
      <c r="V55" s="329"/>
      <c r="W55" s="330"/>
      <c r="X55" s="331"/>
      <c r="Y55" s="331"/>
      <c r="Z55" s="332"/>
      <c r="AA55" s="314"/>
      <c r="AB55" s="315"/>
      <c r="AC55" s="25" t="s">
        <v>63</v>
      </c>
      <c r="AD55" s="316"/>
      <c r="AE55" s="317"/>
      <c r="AF55" s="317"/>
      <c r="AG55" s="317"/>
      <c r="AH55" s="317"/>
      <c r="AI55" s="317"/>
      <c r="AJ55" s="318"/>
      <c r="AK55" s="24">
        <v>29</v>
      </c>
      <c r="AL55" s="278">
        <f t="shared" si="3"/>
      </c>
      <c r="AM55" s="279"/>
      <c r="AN55" s="280"/>
      <c r="AO55" s="281"/>
      <c r="AP55" s="281"/>
      <c r="AQ55" s="281"/>
      <c r="AR55" s="282"/>
      <c r="AS55" s="280"/>
      <c r="AT55" s="281"/>
      <c r="AU55" s="281"/>
      <c r="AV55" s="281"/>
      <c r="AW55" s="281"/>
      <c r="AX55" s="281"/>
      <c r="AY55" s="281"/>
      <c r="AZ55" s="282"/>
      <c r="BA55" s="283"/>
      <c r="BB55" s="284"/>
      <c r="BC55" s="284"/>
      <c r="BD55" s="284"/>
      <c r="BE55" s="284"/>
      <c r="BF55" s="285"/>
      <c r="BG55" s="286"/>
      <c r="BH55" s="287"/>
      <c r="BI55" s="287"/>
      <c r="BJ55" s="288"/>
      <c r="BK55" s="273"/>
      <c r="BL55" s="274"/>
      <c r="BM55" s="25" t="s">
        <v>63</v>
      </c>
      <c r="BN55" s="275"/>
      <c r="BO55" s="276"/>
      <c r="BP55" s="276"/>
      <c r="BQ55" s="276"/>
      <c r="BR55" s="276"/>
      <c r="BS55" s="276"/>
      <c r="BT55" s="277"/>
    </row>
    <row r="56" spans="1:72" ht="21" customHeight="1">
      <c r="A56" s="24">
        <v>30</v>
      </c>
      <c r="B56" s="309">
        <f t="shared" si="2"/>
      </c>
      <c r="C56" s="310"/>
      <c r="D56" s="311"/>
      <c r="E56" s="312"/>
      <c r="F56" s="312"/>
      <c r="G56" s="312"/>
      <c r="H56" s="313"/>
      <c r="I56" s="311"/>
      <c r="J56" s="312"/>
      <c r="K56" s="312"/>
      <c r="L56" s="312"/>
      <c r="M56" s="312"/>
      <c r="N56" s="312"/>
      <c r="O56" s="312"/>
      <c r="P56" s="313"/>
      <c r="Q56" s="327"/>
      <c r="R56" s="328"/>
      <c r="S56" s="328"/>
      <c r="T56" s="328"/>
      <c r="U56" s="328"/>
      <c r="V56" s="329"/>
      <c r="W56" s="330"/>
      <c r="X56" s="331"/>
      <c r="Y56" s="331"/>
      <c r="Z56" s="332"/>
      <c r="AA56" s="314"/>
      <c r="AB56" s="315"/>
      <c r="AC56" s="25" t="s">
        <v>63</v>
      </c>
      <c r="AD56" s="316"/>
      <c r="AE56" s="317"/>
      <c r="AF56" s="317"/>
      <c r="AG56" s="317"/>
      <c r="AH56" s="317"/>
      <c r="AI56" s="317"/>
      <c r="AJ56" s="318"/>
      <c r="AK56" s="24">
        <v>30</v>
      </c>
      <c r="AL56" s="278">
        <f t="shared" si="3"/>
      </c>
      <c r="AM56" s="279"/>
      <c r="AN56" s="280"/>
      <c r="AO56" s="281"/>
      <c r="AP56" s="281"/>
      <c r="AQ56" s="281"/>
      <c r="AR56" s="282"/>
      <c r="AS56" s="280"/>
      <c r="AT56" s="281"/>
      <c r="AU56" s="281"/>
      <c r="AV56" s="281"/>
      <c r="AW56" s="281"/>
      <c r="AX56" s="281"/>
      <c r="AY56" s="281"/>
      <c r="AZ56" s="282"/>
      <c r="BA56" s="283"/>
      <c r="BB56" s="284"/>
      <c r="BC56" s="284"/>
      <c r="BD56" s="284"/>
      <c r="BE56" s="284"/>
      <c r="BF56" s="285"/>
      <c r="BG56" s="286"/>
      <c r="BH56" s="287"/>
      <c r="BI56" s="287"/>
      <c r="BJ56" s="288"/>
      <c r="BK56" s="273"/>
      <c r="BL56" s="274"/>
      <c r="BM56" s="25" t="s">
        <v>63</v>
      </c>
      <c r="BN56" s="275"/>
      <c r="BO56" s="276"/>
      <c r="BP56" s="276"/>
      <c r="BQ56" s="276"/>
      <c r="BR56" s="276"/>
      <c r="BS56" s="276"/>
      <c r="BT56" s="277"/>
    </row>
    <row r="57" spans="1:72" ht="21" customHeight="1">
      <c r="A57" s="24">
        <v>31</v>
      </c>
      <c r="B57" s="309">
        <f t="shared" si="2"/>
      </c>
      <c r="C57" s="310"/>
      <c r="D57" s="311"/>
      <c r="E57" s="312"/>
      <c r="F57" s="312"/>
      <c r="G57" s="312"/>
      <c r="H57" s="313"/>
      <c r="I57" s="311"/>
      <c r="J57" s="312"/>
      <c r="K57" s="312"/>
      <c r="L57" s="312"/>
      <c r="M57" s="312"/>
      <c r="N57" s="312"/>
      <c r="O57" s="312"/>
      <c r="P57" s="313"/>
      <c r="Q57" s="327"/>
      <c r="R57" s="328"/>
      <c r="S57" s="328"/>
      <c r="T57" s="328"/>
      <c r="U57" s="328"/>
      <c r="V57" s="329"/>
      <c r="W57" s="330"/>
      <c r="X57" s="331"/>
      <c r="Y57" s="331"/>
      <c r="Z57" s="332"/>
      <c r="AA57" s="314"/>
      <c r="AB57" s="315"/>
      <c r="AC57" s="25" t="s">
        <v>63</v>
      </c>
      <c r="AD57" s="316"/>
      <c r="AE57" s="317"/>
      <c r="AF57" s="317"/>
      <c r="AG57" s="317"/>
      <c r="AH57" s="317"/>
      <c r="AI57" s="317"/>
      <c r="AJ57" s="318"/>
      <c r="AK57" s="24">
        <v>31</v>
      </c>
      <c r="AL57" s="278">
        <f t="shared" si="3"/>
      </c>
      <c r="AM57" s="279"/>
      <c r="AN57" s="280"/>
      <c r="AO57" s="281"/>
      <c r="AP57" s="281"/>
      <c r="AQ57" s="281"/>
      <c r="AR57" s="282"/>
      <c r="AS57" s="280"/>
      <c r="AT57" s="281"/>
      <c r="AU57" s="281"/>
      <c r="AV57" s="281"/>
      <c r="AW57" s="281"/>
      <c r="AX57" s="281"/>
      <c r="AY57" s="281"/>
      <c r="AZ57" s="282"/>
      <c r="BA57" s="283"/>
      <c r="BB57" s="284"/>
      <c r="BC57" s="284"/>
      <c r="BD57" s="284"/>
      <c r="BE57" s="284"/>
      <c r="BF57" s="285"/>
      <c r="BG57" s="286"/>
      <c r="BH57" s="287"/>
      <c r="BI57" s="287"/>
      <c r="BJ57" s="288"/>
      <c r="BK57" s="273"/>
      <c r="BL57" s="274"/>
      <c r="BM57" s="25" t="s">
        <v>63</v>
      </c>
      <c r="BN57" s="275"/>
      <c r="BO57" s="276"/>
      <c r="BP57" s="276"/>
      <c r="BQ57" s="276"/>
      <c r="BR57" s="276"/>
      <c r="BS57" s="276"/>
      <c r="BT57" s="277"/>
    </row>
    <row r="58" spans="1:72" ht="21" customHeight="1">
      <c r="A58" s="24">
        <v>32</v>
      </c>
      <c r="B58" s="309">
        <f t="shared" si="2"/>
      </c>
      <c r="C58" s="310"/>
      <c r="D58" s="311"/>
      <c r="E58" s="312"/>
      <c r="F58" s="312"/>
      <c r="G58" s="312"/>
      <c r="H58" s="313"/>
      <c r="I58" s="311"/>
      <c r="J58" s="312"/>
      <c r="K58" s="312"/>
      <c r="L58" s="312"/>
      <c r="M58" s="312"/>
      <c r="N58" s="312"/>
      <c r="O58" s="312"/>
      <c r="P58" s="313"/>
      <c r="Q58" s="327"/>
      <c r="R58" s="328"/>
      <c r="S58" s="328"/>
      <c r="T58" s="328"/>
      <c r="U58" s="328"/>
      <c r="V58" s="329"/>
      <c r="W58" s="330"/>
      <c r="X58" s="331"/>
      <c r="Y58" s="331"/>
      <c r="Z58" s="332"/>
      <c r="AA58" s="314"/>
      <c r="AB58" s="315"/>
      <c r="AC58" s="25" t="s">
        <v>63</v>
      </c>
      <c r="AD58" s="316"/>
      <c r="AE58" s="317"/>
      <c r="AF58" s="317"/>
      <c r="AG58" s="317"/>
      <c r="AH58" s="317"/>
      <c r="AI58" s="317"/>
      <c r="AJ58" s="318"/>
      <c r="AK58" s="24">
        <v>32</v>
      </c>
      <c r="AL58" s="278">
        <f t="shared" si="3"/>
      </c>
      <c r="AM58" s="279"/>
      <c r="AN58" s="280"/>
      <c r="AO58" s="281"/>
      <c r="AP58" s="281"/>
      <c r="AQ58" s="281"/>
      <c r="AR58" s="282"/>
      <c r="AS58" s="280"/>
      <c r="AT58" s="281"/>
      <c r="AU58" s="281"/>
      <c r="AV58" s="281"/>
      <c r="AW58" s="281"/>
      <c r="AX58" s="281"/>
      <c r="AY58" s="281"/>
      <c r="AZ58" s="282"/>
      <c r="BA58" s="283"/>
      <c r="BB58" s="284"/>
      <c r="BC58" s="284"/>
      <c r="BD58" s="284"/>
      <c r="BE58" s="284"/>
      <c r="BF58" s="285"/>
      <c r="BG58" s="286"/>
      <c r="BH58" s="287"/>
      <c r="BI58" s="287"/>
      <c r="BJ58" s="288"/>
      <c r="BK58" s="273"/>
      <c r="BL58" s="274"/>
      <c r="BM58" s="25" t="s">
        <v>63</v>
      </c>
      <c r="BN58" s="275"/>
      <c r="BO58" s="276"/>
      <c r="BP58" s="276"/>
      <c r="BQ58" s="276"/>
      <c r="BR58" s="276"/>
      <c r="BS58" s="276"/>
      <c r="BT58" s="277"/>
    </row>
    <row r="59" spans="1:72" ht="21" customHeight="1">
      <c r="A59" s="24">
        <v>33</v>
      </c>
      <c r="B59" s="309">
        <f t="shared" si="2"/>
      </c>
      <c r="C59" s="310"/>
      <c r="D59" s="311"/>
      <c r="E59" s="312"/>
      <c r="F59" s="312"/>
      <c r="G59" s="312"/>
      <c r="H59" s="313"/>
      <c r="I59" s="311"/>
      <c r="J59" s="312"/>
      <c r="K59" s="312"/>
      <c r="L59" s="312"/>
      <c r="M59" s="312"/>
      <c r="N59" s="312"/>
      <c r="O59" s="312"/>
      <c r="P59" s="313"/>
      <c r="Q59" s="327"/>
      <c r="R59" s="328"/>
      <c r="S59" s="328"/>
      <c r="T59" s="328"/>
      <c r="U59" s="328"/>
      <c r="V59" s="329"/>
      <c r="W59" s="330"/>
      <c r="X59" s="331"/>
      <c r="Y59" s="331"/>
      <c r="Z59" s="332"/>
      <c r="AA59" s="314"/>
      <c r="AB59" s="315"/>
      <c r="AC59" s="25" t="s">
        <v>63</v>
      </c>
      <c r="AD59" s="316"/>
      <c r="AE59" s="317"/>
      <c r="AF59" s="317"/>
      <c r="AG59" s="317"/>
      <c r="AH59" s="317"/>
      <c r="AI59" s="317"/>
      <c r="AJ59" s="318"/>
      <c r="AK59" s="24">
        <v>33</v>
      </c>
      <c r="AL59" s="278">
        <f t="shared" si="3"/>
      </c>
      <c r="AM59" s="279"/>
      <c r="AN59" s="280"/>
      <c r="AO59" s="281"/>
      <c r="AP59" s="281"/>
      <c r="AQ59" s="281"/>
      <c r="AR59" s="282"/>
      <c r="AS59" s="280"/>
      <c r="AT59" s="281"/>
      <c r="AU59" s="281"/>
      <c r="AV59" s="281"/>
      <c r="AW59" s="281"/>
      <c r="AX59" s="281"/>
      <c r="AY59" s="281"/>
      <c r="AZ59" s="282"/>
      <c r="BA59" s="283"/>
      <c r="BB59" s="284"/>
      <c r="BC59" s="284"/>
      <c r="BD59" s="284"/>
      <c r="BE59" s="284"/>
      <c r="BF59" s="285"/>
      <c r="BG59" s="286"/>
      <c r="BH59" s="287"/>
      <c r="BI59" s="287"/>
      <c r="BJ59" s="288"/>
      <c r="BK59" s="273"/>
      <c r="BL59" s="274"/>
      <c r="BM59" s="25" t="s">
        <v>63</v>
      </c>
      <c r="BN59" s="275"/>
      <c r="BO59" s="276"/>
      <c r="BP59" s="276"/>
      <c r="BQ59" s="276"/>
      <c r="BR59" s="276"/>
      <c r="BS59" s="276"/>
      <c r="BT59" s="277"/>
    </row>
    <row r="60" spans="1:72" ht="21" customHeight="1">
      <c r="A60" s="24">
        <v>34</v>
      </c>
      <c r="B60" s="309">
        <f aca="true" t="shared" si="4" ref="B60:B76">IF(Q60="","",_xlfn.IFERROR(DATEDIF(Q60,$BU$46,"Y"),"0"))</f>
      </c>
      <c r="C60" s="310"/>
      <c r="D60" s="311"/>
      <c r="E60" s="312"/>
      <c r="F60" s="312"/>
      <c r="G60" s="312"/>
      <c r="H60" s="313"/>
      <c r="I60" s="311"/>
      <c r="J60" s="312"/>
      <c r="K60" s="312"/>
      <c r="L60" s="312"/>
      <c r="M60" s="312"/>
      <c r="N60" s="312"/>
      <c r="O60" s="312"/>
      <c r="P60" s="313"/>
      <c r="Q60" s="327"/>
      <c r="R60" s="328"/>
      <c r="S60" s="328"/>
      <c r="T60" s="328"/>
      <c r="U60" s="328"/>
      <c r="V60" s="329"/>
      <c r="W60" s="330"/>
      <c r="X60" s="331"/>
      <c r="Y60" s="331"/>
      <c r="Z60" s="332"/>
      <c r="AA60" s="314"/>
      <c r="AB60" s="315"/>
      <c r="AC60" s="25" t="s">
        <v>63</v>
      </c>
      <c r="AD60" s="316"/>
      <c r="AE60" s="317"/>
      <c r="AF60" s="317"/>
      <c r="AG60" s="317"/>
      <c r="AH60" s="317"/>
      <c r="AI60" s="317"/>
      <c r="AJ60" s="318"/>
      <c r="AK60" s="24">
        <v>34</v>
      </c>
      <c r="AL60" s="278">
        <f t="shared" si="3"/>
      </c>
      <c r="AM60" s="279"/>
      <c r="AN60" s="280"/>
      <c r="AO60" s="281"/>
      <c r="AP60" s="281"/>
      <c r="AQ60" s="281"/>
      <c r="AR60" s="282"/>
      <c r="AS60" s="280"/>
      <c r="AT60" s="281"/>
      <c r="AU60" s="281"/>
      <c r="AV60" s="281"/>
      <c r="AW60" s="281"/>
      <c r="AX60" s="281"/>
      <c r="AY60" s="281"/>
      <c r="AZ60" s="282"/>
      <c r="BA60" s="283"/>
      <c r="BB60" s="284"/>
      <c r="BC60" s="284"/>
      <c r="BD60" s="284"/>
      <c r="BE60" s="284"/>
      <c r="BF60" s="285"/>
      <c r="BG60" s="286"/>
      <c r="BH60" s="287"/>
      <c r="BI60" s="287"/>
      <c r="BJ60" s="288"/>
      <c r="BK60" s="273"/>
      <c r="BL60" s="274"/>
      <c r="BM60" s="25" t="s">
        <v>63</v>
      </c>
      <c r="BN60" s="275"/>
      <c r="BO60" s="276"/>
      <c r="BP60" s="276"/>
      <c r="BQ60" s="276"/>
      <c r="BR60" s="276"/>
      <c r="BS60" s="276"/>
      <c r="BT60" s="277"/>
    </row>
    <row r="61" spans="1:72" ht="21" customHeight="1">
      <c r="A61" s="24">
        <v>35</v>
      </c>
      <c r="B61" s="309">
        <f>IF(Q61="","",_xlfn.IFERROR(DATEDIF(Q61,$BU$46,"Y"),"0"))</f>
      </c>
      <c r="C61" s="310"/>
      <c r="D61" s="311"/>
      <c r="E61" s="312"/>
      <c r="F61" s="312"/>
      <c r="G61" s="312"/>
      <c r="H61" s="313"/>
      <c r="I61" s="311"/>
      <c r="J61" s="312"/>
      <c r="K61" s="312"/>
      <c r="L61" s="312"/>
      <c r="M61" s="312"/>
      <c r="N61" s="312"/>
      <c r="O61" s="312"/>
      <c r="P61" s="313"/>
      <c r="Q61" s="327"/>
      <c r="R61" s="328"/>
      <c r="S61" s="328"/>
      <c r="T61" s="328"/>
      <c r="U61" s="328"/>
      <c r="V61" s="329"/>
      <c r="W61" s="330"/>
      <c r="X61" s="331"/>
      <c r="Y61" s="331"/>
      <c r="Z61" s="332"/>
      <c r="AA61" s="314"/>
      <c r="AB61" s="315"/>
      <c r="AC61" s="25" t="s">
        <v>63</v>
      </c>
      <c r="AD61" s="316"/>
      <c r="AE61" s="317"/>
      <c r="AF61" s="317"/>
      <c r="AG61" s="317"/>
      <c r="AH61" s="317"/>
      <c r="AI61" s="317"/>
      <c r="AJ61" s="318"/>
      <c r="AK61" s="24">
        <v>35</v>
      </c>
      <c r="AL61" s="278">
        <f t="shared" si="3"/>
      </c>
      <c r="AM61" s="279"/>
      <c r="AN61" s="280"/>
      <c r="AO61" s="281"/>
      <c r="AP61" s="281"/>
      <c r="AQ61" s="281"/>
      <c r="AR61" s="282"/>
      <c r="AS61" s="280"/>
      <c r="AT61" s="281"/>
      <c r="AU61" s="281"/>
      <c r="AV61" s="281"/>
      <c r="AW61" s="281"/>
      <c r="AX61" s="281"/>
      <c r="AY61" s="281"/>
      <c r="AZ61" s="282"/>
      <c r="BA61" s="283"/>
      <c r="BB61" s="284"/>
      <c r="BC61" s="284"/>
      <c r="BD61" s="284"/>
      <c r="BE61" s="284"/>
      <c r="BF61" s="285"/>
      <c r="BG61" s="286"/>
      <c r="BH61" s="287"/>
      <c r="BI61" s="287"/>
      <c r="BJ61" s="288"/>
      <c r="BK61" s="273"/>
      <c r="BL61" s="274"/>
      <c r="BM61" s="25" t="s">
        <v>63</v>
      </c>
      <c r="BN61" s="275"/>
      <c r="BO61" s="276"/>
      <c r="BP61" s="276"/>
      <c r="BQ61" s="276"/>
      <c r="BR61" s="276"/>
      <c r="BS61" s="276"/>
      <c r="BT61" s="277"/>
    </row>
    <row r="62" spans="1:72" ht="21" customHeight="1">
      <c r="A62" s="24">
        <v>36</v>
      </c>
      <c r="B62" s="309">
        <f>IF(Q62="","",_xlfn.IFERROR(DATEDIF(Q62,$BU$46,"Y"),"0"))</f>
      </c>
      <c r="C62" s="310"/>
      <c r="D62" s="311"/>
      <c r="E62" s="312"/>
      <c r="F62" s="312"/>
      <c r="G62" s="312"/>
      <c r="H62" s="313"/>
      <c r="I62" s="311"/>
      <c r="J62" s="312"/>
      <c r="K62" s="312"/>
      <c r="L62" s="312"/>
      <c r="M62" s="312"/>
      <c r="N62" s="312"/>
      <c r="O62" s="312"/>
      <c r="P62" s="313"/>
      <c r="Q62" s="327"/>
      <c r="R62" s="328"/>
      <c r="S62" s="328"/>
      <c r="T62" s="328"/>
      <c r="U62" s="328"/>
      <c r="V62" s="329"/>
      <c r="W62" s="330"/>
      <c r="X62" s="331"/>
      <c r="Y62" s="331"/>
      <c r="Z62" s="332"/>
      <c r="AA62" s="314"/>
      <c r="AB62" s="315"/>
      <c r="AC62" s="25" t="s">
        <v>63</v>
      </c>
      <c r="AD62" s="316"/>
      <c r="AE62" s="317"/>
      <c r="AF62" s="317"/>
      <c r="AG62" s="317"/>
      <c r="AH62" s="317"/>
      <c r="AI62" s="317"/>
      <c r="AJ62" s="318"/>
      <c r="AK62" s="24">
        <v>36</v>
      </c>
      <c r="AL62" s="278">
        <f t="shared" si="3"/>
      </c>
      <c r="AM62" s="279"/>
      <c r="AN62" s="280"/>
      <c r="AO62" s="281"/>
      <c r="AP62" s="281"/>
      <c r="AQ62" s="281"/>
      <c r="AR62" s="282"/>
      <c r="AS62" s="280"/>
      <c r="AT62" s="281"/>
      <c r="AU62" s="281"/>
      <c r="AV62" s="281"/>
      <c r="AW62" s="281"/>
      <c r="AX62" s="281"/>
      <c r="AY62" s="281"/>
      <c r="AZ62" s="282"/>
      <c r="BA62" s="283"/>
      <c r="BB62" s="284"/>
      <c r="BC62" s="284"/>
      <c r="BD62" s="284"/>
      <c r="BE62" s="284"/>
      <c r="BF62" s="285"/>
      <c r="BG62" s="286"/>
      <c r="BH62" s="287"/>
      <c r="BI62" s="287"/>
      <c r="BJ62" s="288"/>
      <c r="BK62" s="273"/>
      <c r="BL62" s="274"/>
      <c r="BM62" s="25" t="s">
        <v>63</v>
      </c>
      <c r="BN62" s="275"/>
      <c r="BO62" s="276"/>
      <c r="BP62" s="276"/>
      <c r="BQ62" s="276"/>
      <c r="BR62" s="276"/>
      <c r="BS62" s="276"/>
      <c r="BT62" s="277"/>
    </row>
    <row r="63" spans="1:72" ht="21" customHeight="1">
      <c r="A63" s="24">
        <v>37</v>
      </c>
      <c r="B63" s="309">
        <f t="shared" si="4"/>
      </c>
      <c r="C63" s="310"/>
      <c r="D63" s="311"/>
      <c r="E63" s="312"/>
      <c r="F63" s="312"/>
      <c r="G63" s="312"/>
      <c r="H63" s="313"/>
      <c r="I63" s="311"/>
      <c r="J63" s="312"/>
      <c r="K63" s="312"/>
      <c r="L63" s="312"/>
      <c r="M63" s="312"/>
      <c r="N63" s="312"/>
      <c r="O63" s="312"/>
      <c r="P63" s="313"/>
      <c r="Q63" s="327"/>
      <c r="R63" s="328"/>
      <c r="S63" s="328"/>
      <c r="T63" s="328"/>
      <c r="U63" s="328"/>
      <c r="V63" s="329"/>
      <c r="W63" s="330"/>
      <c r="X63" s="331"/>
      <c r="Y63" s="331"/>
      <c r="Z63" s="332"/>
      <c r="AA63" s="314"/>
      <c r="AB63" s="315"/>
      <c r="AC63" s="25" t="s">
        <v>63</v>
      </c>
      <c r="AD63" s="316"/>
      <c r="AE63" s="317"/>
      <c r="AF63" s="317"/>
      <c r="AG63" s="317"/>
      <c r="AH63" s="317"/>
      <c r="AI63" s="317"/>
      <c r="AJ63" s="318"/>
      <c r="AK63" s="24">
        <v>37</v>
      </c>
      <c r="AL63" s="278">
        <f t="shared" si="3"/>
      </c>
      <c r="AM63" s="279"/>
      <c r="AN63" s="280"/>
      <c r="AO63" s="281"/>
      <c r="AP63" s="281"/>
      <c r="AQ63" s="281"/>
      <c r="AR63" s="282"/>
      <c r="AS63" s="280"/>
      <c r="AT63" s="281"/>
      <c r="AU63" s="281"/>
      <c r="AV63" s="281"/>
      <c r="AW63" s="281"/>
      <c r="AX63" s="281"/>
      <c r="AY63" s="281"/>
      <c r="AZ63" s="282"/>
      <c r="BA63" s="283"/>
      <c r="BB63" s="284"/>
      <c r="BC63" s="284"/>
      <c r="BD63" s="284"/>
      <c r="BE63" s="284"/>
      <c r="BF63" s="285"/>
      <c r="BG63" s="286"/>
      <c r="BH63" s="287"/>
      <c r="BI63" s="287"/>
      <c r="BJ63" s="288"/>
      <c r="BK63" s="273"/>
      <c r="BL63" s="274"/>
      <c r="BM63" s="25" t="s">
        <v>63</v>
      </c>
      <c r="BN63" s="275"/>
      <c r="BO63" s="276"/>
      <c r="BP63" s="276"/>
      <c r="BQ63" s="276"/>
      <c r="BR63" s="276"/>
      <c r="BS63" s="276"/>
      <c r="BT63" s="277"/>
    </row>
    <row r="64" spans="1:72" ht="21" customHeight="1">
      <c r="A64" s="24">
        <v>38</v>
      </c>
      <c r="B64" s="309">
        <f>IF(Q64="","",_xlfn.IFERROR(DATEDIF(Q64,$BU$46,"Y"),"0"))</f>
      </c>
      <c r="C64" s="310"/>
      <c r="D64" s="311"/>
      <c r="E64" s="312"/>
      <c r="F64" s="312"/>
      <c r="G64" s="312"/>
      <c r="H64" s="313"/>
      <c r="I64" s="311"/>
      <c r="J64" s="312"/>
      <c r="K64" s="312"/>
      <c r="L64" s="312"/>
      <c r="M64" s="312"/>
      <c r="N64" s="312"/>
      <c r="O64" s="312"/>
      <c r="P64" s="313"/>
      <c r="Q64" s="327"/>
      <c r="R64" s="328"/>
      <c r="S64" s="328"/>
      <c r="T64" s="328"/>
      <c r="U64" s="328"/>
      <c r="V64" s="329"/>
      <c r="W64" s="330"/>
      <c r="X64" s="331"/>
      <c r="Y64" s="331"/>
      <c r="Z64" s="332"/>
      <c r="AA64" s="314"/>
      <c r="AB64" s="315"/>
      <c r="AC64" s="25" t="s">
        <v>63</v>
      </c>
      <c r="AD64" s="316"/>
      <c r="AE64" s="317"/>
      <c r="AF64" s="317"/>
      <c r="AG64" s="317"/>
      <c r="AH64" s="317"/>
      <c r="AI64" s="317"/>
      <c r="AJ64" s="318"/>
      <c r="AK64" s="24">
        <v>38</v>
      </c>
      <c r="AL64" s="278">
        <f t="shared" si="3"/>
      </c>
      <c r="AM64" s="279"/>
      <c r="AN64" s="280"/>
      <c r="AO64" s="281"/>
      <c r="AP64" s="281"/>
      <c r="AQ64" s="281"/>
      <c r="AR64" s="282"/>
      <c r="AS64" s="280"/>
      <c r="AT64" s="281"/>
      <c r="AU64" s="281"/>
      <c r="AV64" s="281"/>
      <c r="AW64" s="281"/>
      <c r="AX64" s="281"/>
      <c r="AY64" s="281"/>
      <c r="AZ64" s="282"/>
      <c r="BA64" s="283"/>
      <c r="BB64" s="284"/>
      <c r="BC64" s="284"/>
      <c r="BD64" s="284"/>
      <c r="BE64" s="284"/>
      <c r="BF64" s="285"/>
      <c r="BG64" s="286"/>
      <c r="BH64" s="287"/>
      <c r="BI64" s="287"/>
      <c r="BJ64" s="288"/>
      <c r="BK64" s="273"/>
      <c r="BL64" s="274"/>
      <c r="BM64" s="25" t="s">
        <v>63</v>
      </c>
      <c r="BN64" s="275"/>
      <c r="BO64" s="276"/>
      <c r="BP64" s="276"/>
      <c r="BQ64" s="276"/>
      <c r="BR64" s="276"/>
      <c r="BS64" s="276"/>
      <c r="BT64" s="277"/>
    </row>
    <row r="65" spans="1:72" ht="21" customHeight="1">
      <c r="A65" s="24">
        <v>39</v>
      </c>
      <c r="B65" s="309">
        <f t="shared" si="4"/>
      </c>
      <c r="C65" s="310"/>
      <c r="D65" s="311"/>
      <c r="E65" s="312"/>
      <c r="F65" s="312"/>
      <c r="G65" s="312"/>
      <c r="H65" s="313"/>
      <c r="I65" s="311"/>
      <c r="J65" s="312"/>
      <c r="K65" s="312"/>
      <c r="L65" s="312"/>
      <c r="M65" s="312"/>
      <c r="N65" s="312"/>
      <c r="O65" s="312"/>
      <c r="P65" s="313"/>
      <c r="Q65" s="327"/>
      <c r="R65" s="328"/>
      <c r="S65" s="328"/>
      <c r="T65" s="328"/>
      <c r="U65" s="328"/>
      <c r="V65" s="329"/>
      <c r="W65" s="330"/>
      <c r="X65" s="331"/>
      <c r="Y65" s="331"/>
      <c r="Z65" s="332"/>
      <c r="AA65" s="314"/>
      <c r="AB65" s="315"/>
      <c r="AC65" s="25" t="s">
        <v>63</v>
      </c>
      <c r="AD65" s="316"/>
      <c r="AE65" s="317"/>
      <c r="AF65" s="317"/>
      <c r="AG65" s="317"/>
      <c r="AH65" s="317"/>
      <c r="AI65" s="317"/>
      <c r="AJ65" s="318"/>
      <c r="AK65" s="24">
        <v>39</v>
      </c>
      <c r="AL65" s="278">
        <f t="shared" si="3"/>
      </c>
      <c r="AM65" s="279"/>
      <c r="AN65" s="280"/>
      <c r="AO65" s="281"/>
      <c r="AP65" s="281"/>
      <c r="AQ65" s="281"/>
      <c r="AR65" s="282"/>
      <c r="AS65" s="280"/>
      <c r="AT65" s="281"/>
      <c r="AU65" s="281"/>
      <c r="AV65" s="281"/>
      <c r="AW65" s="281"/>
      <c r="AX65" s="281"/>
      <c r="AY65" s="281"/>
      <c r="AZ65" s="282"/>
      <c r="BA65" s="283"/>
      <c r="BB65" s="284"/>
      <c r="BC65" s="284"/>
      <c r="BD65" s="284"/>
      <c r="BE65" s="284"/>
      <c r="BF65" s="285"/>
      <c r="BG65" s="286"/>
      <c r="BH65" s="287"/>
      <c r="BI65" s="287"/>
      <c r="BJ65" s="288"/>
      <c r="BK65" s="273"/>
      <c r="BL65" s="274"/>
      <c r="BM65" s="25" t="s">
        <v>63</v>
      </c>
      <c r="BN65" s="275"/>
      <c r="BO65" s="276"/>
      <c r="BP65" s="276"/>
      <c r="BQ65" s="276"/>
      <c r="BR65" s="276"/>
      <c r="BS65" s="276"/>
      <c r="BT65" s="277"/>
    </row>
    <row r="66" spans="1:72" ht="21" customHeight="1">
      <c r="A66" s="24">
        <v>40</v>
      </c>
      <c r="B66" s="309">
        <f t="shared" si="4"/>
      </c>
      <c r="C66" s="310"/>
      <c r="D66" s="311"/>
      <c r="E66" s="312"/>
      <c r="F66" s="312"/>
      <c r="G66" s="312"/>
      <c r="H66" s="313"/>
      <c r="I66" s="311"/>
      <c r="J66" s="312"/>
      <c r="K66" s="312"/>
      <c r="L66" s="312"/>
      <c r="M66" s="312"/>
      <c r="N66" s="312"/>
      <c r="O66" s="312"/>
      <c r="P66" s="313"/>
      <c r="Q66" s="327"/>
      <c r="R66" s="328"/>
      <c r="S66" s="328"/>
      <c r="T66" s="328"/>
      <c r="U66" s="328"/>
      <c r="V66" s="329"/>
      <c r="W66" s="330"/>
      <c r="X66" s="331"/>
      <c r="Y66" s="331"/>
      <c r="Z66" s="332"/>
      <c r="AA66" s="314"/>
      <c r="AB66" s="315"/>
      <c r="AC66" s="25" t="s">
        <v>63</v>
      </c>
      <c r="AD66" s="316"/>
      <c r="AE66" s="317"/>
      <c r="AF66" s="317"/>
      <c r="AG66" s="317"/>
      <c r="AH66" s="317"/>
      <c r="AI66" s="317"/>
      <c r="AJ66" s="318"/>
      <c r="AK66" s="24">
        <v>40</v>
      </c>
      <c r="AL66" s="278">
        <f t="shared" si="3"/>
      </c>
      <c r="AM66" s="279"/>
      <c r="AN66" s="280"/>
      <c r="AO66" s="281"/>
      <c r="AP66" s="281"/>
      <c r="AQ66" s="281"/>
      <c r="AR66" s="282"/>
      <c r="AS66" s="280"/>
      <c r="AT66" s="281"/>
      <c r="AU66" s="281"/>
      <c r="AV66" s="281"/>
      <c r="AW66" s="281"/>
      <c r="AX66" s="281"/>
      <c r="AY66" s="281"/>
      <c r="AZ66" s="282"/>
      <c r="BA66" s="283"/>
      <c r="BB66" s="284"/>
      <c r="BC66" s="284"/>
      <c r="BD66" s="284"/>
      <c r="BE66" s="284"/>
      <c r="BF66" s="285"/>
      <c r="BG66" s="286"/>
      <c r="BH66" s="287"/>
      <c r="BI66" s="287"/>
      <c r="BJ66" s="288"/>
      <c r="BK66" s="273"/>
      <c r="BL66" s="274"/>
      <c r="BM66" s="25" t="s">
        <v>63</v>
      </c>
      <c r="BN66" s="275"/>
      <c r="BO66" s="276"/>
      <c r="BP66" s="276"/>
      <c r="BQ66" s="276"/>
      <c r="BR66" s="276"/>
      <c r="BS66" s="276"/>
      <c r="BT66" s="277"/>
    </row>
    <row r="67" spans="1:72" ht="21" customHeight="1">
      <c r="A67" s="24">
        <v>41</v>
      </c>
      <c r="B67" s="309">
        <f t="shared" si="4"/>
      </c>
      <c r="C67" s="310"/>
      <c r="D67" s="311"/>
      <c r="E67" s="312"/>
      <c r="F67" s="312"/>
      <c r="G67" s="312"/>
      <c r="H67" s="313"/>
      <c r="I67" s="311"/>
      <c r="J67" s="312"/>
      <c r="K67" s="312"/>
      <c r="L67" s="312"/>
      <c r="M67" s="312"/>
      <c r="N67" s="312"/>
      <c r="O67" s="312"/>
      <c r="P67" s="313"/>
      <c r="Q67" s="327"/>
      <c r="R67" s="328"/>
      <c r="S67" s="328"/>
      <c r="T67" s="328"/>
      <c r="U67" s="328"/>
      <c r="V67" s="329"/>
      <c r="W67" s="330"/>
      <c r="X67" s="331"/>
      <c r="Y67" s="331"/>
      <c r="Z67" s="332"/>
      <c r="AA67" s="314"/>
      <c r="AB67" s="315"/>
      <c r="AC67" s="25" t="s">
        <v>63</v>
      </c>
      <c r="AD67" s="316"/>
      <c r="AE67" s="317"/>
      <c r="AF67" s="317"/>
      <c r="AG67" s="317"/>
      <c r="AH67" s="317"/>
      <c r="AI67" s="317"/>
      <c r="AJ67" s="318"/>
      <c r="AK67" s="24">
        <v>41</v>
      </c>
      <c r="AL67" s="278">
        <f t="shared" si="3"/>
      </c>
      <c r="AM67" s="279"/>
      <c r="AN67" s="280"/>
      <c r="AO67" s="281"/>
      <c r="AP67" s="281"/>
      <c r="AQ67" s="281"/>
      <c r="AR67" s="282"/>
      <c r="AS67" s="280"/>
      <c r="AT67" s="281"/>
      <c r="AU67" s="281"/>
      <c r="AV67" s="281"/>
      <c r="AW67" s="281"/>
      <c r="AX67" s="281"/>
      <c r="AY67" s="281"/>
      <c r="AZ67" s="282"/>
      <c r="BA67" s="283"/>
      <c r="BB67" s="284"/>
      <c r="BC67" s="284"/>
      <c r="BD67" s="284"/>
      <c r="BE67" s="284"/>
      <c r="BF67" s="285"/>
      <c r="BG67" s="286"/>
      <c r="BH67" s="287"/>
      <c r="BI67" s="287"/>
      <c r="BJ67" s="288"/>
      <c r="BK67" s="273"/>
      <c r="BL67" s="274"/>
      <c r="BM67" s="25" t="s">
        <v>63</v>
      </c>
      <c r="BN67" s="275"/>
      <c r="BO67" s="276"/>
      <c r="BP67" s="276"/>
      <c r="BQ67" s="276"/>
      <c r="BR67" s="276"/>
      <c r="BS67" s="276"/>
      <c r="BT67" s="277"/>
    </row>
    <row r="68" spans="1:72" ht="21" customHeight="1">
      <c r="A68" s="24">
        <v>42</v>
      </c>
      <c r="B68" s="309">
        <f t="shared" si="4"/>
      </c>
      <c r="C68" s="310"/>
      <c r="D68" s="311"/>
      <c r="E68" s="312"/>
      <c r="F68" s="312"/>
      <c r="G68" s="312"/>
      <c r="H68" s="313"/>
      <c r="I68" s="311"/>
      <c r="J68" s="312"/>
      <c r="K68" s="312"/>
      <c r="L68" s="312"/>
      <c r="M68" s="312"/>
      <c r="N68" s="312"/>
      <c r="O68" s="312"/>
      <c r="P68" s="313"/>
      <c r="Q68" s="327"/>
      <c r="R68" s="328"/>
      <c r="S68" s="328"/>
      <c r="T68" s="328"/>
      <c r="U68" s="328"/>
      <c r="V68" s="329"/>
      <c r="W68" s="330"/>
      <c r="X68" s="331"/>
      <c r="Y68" s="331"/>
      <c r="Z68" s="332"/>
      <c r="AA68" s="314"/>
      <c r="AB68" s="315"/>
      <c r="AC68" s="25" t="s">
        <v>63</v>
      </c>
      <c r="AD68" s="316"/>
      <c r="AE68" s="317"/>
      <c r="AF68" s="317"/>
      <c r="AG68" s="317"/>
      <c r="AH68" s="317"/>
      <c r="AI68" s="317"/>
      <c r="AJ68" s="318"/>
      <c r="AK68" s="24">
        <v>42</v>
      </c>
      <c r="AL68" s="278">
        <f t="shared" si="3"/>
      </c>
      <c r="AM68" s="279"/>
      <c r="AN68" s="280"/>
      <c r="AO68" s="281"/>
      <c r="AP68" s="281"/>
      <c r="AQ68" s="281"/>
      <c r="AR68" s="282"/>
      <c r="AS68" s="280"/>
      <c r="AT68" s="281"/>
      <c r="AU68" s="281"/>
      <c r="AV68" s="281"/>
      <c r="AW68" s="281"/>
      <c r="AX68" s="281"/>
      <c r="AY68" s="281"/>
      <c r="AZ68" s="282"/>
      <c r="BA68" s="283"/>
      <c r="BB68" s="284"/>
      <c r="BC68" s="284"/>
      <c r="BD68" s="284"/>
      <c r="BE68" s="284"/>
      <c r="BF68" s="285"/>
      <c r="BG68" s="286"/>
      <c r="BH68" s="287"/>
      <c r="BI68" s="287"/>
      <c r="BJ68" s="288"/>
      <c r="BK68" s="273"/>
      <c r="BL68" s="274"/>
      <c r="BM68" s="25" t="s">
        <v>63</v>
      </c>
      <c r="BN68" s="275"/>
      <c r="BO68" s="276"/>
      <c r="BP68" s="276"/>
      <c r="BQ68" s="276"/>
      <c r="BR68" s="276"/>
      <c r="BS68" s="276"/>
      <c r="BT68" s="277"/>
    </row>
    <row r="69" spans="1:72" ht="21" customHeight="1">
      <c r="A69" s="24">
        <v>43</v>
      </c>
      <c r="B69" s="309">
        <f t="shared" si="4"/>
      </c>
      <c r="C69" s="310"/>
      <c r="D69" s="311"/>
      <c r="E69" s="312"/>
      <c r="F69" s="312"/>
      <c r="G69" s="312"/>
      <c r="H69" s="313"/>
      <c r="I69" s="311"/>
      <c r="J69" s="312"/>
      <c r="K69" s="312"/>
      <c r="L69" s="312"/>
      <c r="M69" s="312"/>
      <c r="N69" s="312"/>
      <c r="O69" s="312"/>
      <c r="P69" s="313"/>
      <c r="Q69" s="327"/>
      <c r="R69" s="328"/>
      <c r="S69" s="328"/>
      <c r="T69" s="328"/>
      <c r="U69" s="328"/>
      <c r="V69" s="329"/>
      <c r="W69" s="330"/>
      <c r="X69" s="331"/>
      <c r="Y69" s="331"/>
      <c r="Z69" s="332"/>
      <c r="AA69" s="314"/>
      <c r="AB69" s="315"/>
      <c r="AC69" s="25" t="s">
        <v>63</v>
      </c>
      <c r="AD69" s="316"/>
      <c r="AE69" s="317"/>
      <c r="AF69" s="317"/>
      <c r="AG69" s="317"/>
      <c r="AH69" s="317"/>
      <c r="AI69" s="317"/>
      <c r="AJ69" s="318"/>
      <c r="AK69" s="24">
        <v>43</v>
      </c>
      <c r="AL69" s="278">
        <f t="shared" si="3"/>
      </c>
      <c r="AM69" s="279"/>
      <c r="AN69" s="280"/>
      <c r="AO69" s="281"/>
      <c r="AP69" s="281"/>
      <c r="AQ69" s="281"/>
      <c r="AR69" s="282"/>
      <c r="AS69" s="280"/>
      <c r="AT69" s="281"/>
      <c r="AU69" s="281"/>
      <c r="AV69" s="281"/>
      <c r="AW69" s="281"/>
      <c r="AX69" s="281"/>
      <c r="AY69" s="281"/>
      <c r="AZ69" s="282"/>
      <c r="BA69" s="283"/>
      <c r="BB69" s="284"/>
      <c r="BC69" s="284"/>
      <c r="BD69" s="284"/>
      <c r="BE69" s="284"/>
      <c r="BF69" s="285"/>
      <c r="BG69" s="286"/>
      <c r="BH69" s="287"/>
      <c r="BI69" s="287"/>
      <c r="BJ69" s="288"/>
      <c r="BK69" s="273"/>
      <c r="BL69" s="274"/>
      <c r="BM69" s="25" t="s">
        <v>63</v>
      </c>
      <c r="BN69" s="275"/>
      <c r="BO69" s="276"/>
      <c r="BP69" s="276"/>
      <c r="BQ69" s="276"/>
      <c r="BR69" s="276"/>
      <c r="BS69" s="276"/>
      <c r="BT69" s="277"/>
    </row>
    <row r="70" spans="1:72" ht="21" customHeight="1">
      <c r="A70" s="24">
        <v>44</v>
      </c>
      <c r="B70" s="309">
        <f t="shared" si="4"/>
      </c>
      <c r="C70" s="310"/>
      <c r="D70" s="311"/>
      <c r="E70" s="312"/>
      <c r="F70" s="312"/>
      <c r="G70" s="312"/>
      <c r="H70" s="313"/>
      <c r="I70" s="311"/>
      <c r="J70" s="312"/>
      <c r="K70" s="312"/>
      <c r="L70" s="312"/>
      <c r="M70" s="312"/>
      <c r="N70" s="312"/>
      <c r="O70" s="312"/>
      <c r="P70" s="313"/>
      <c r="Q70" s="327"/>
      <c r="R70" s="328"/>
      <c r="S70" s="328"/>
      <c r="T70" s="328"/>
      <c r="U70" s="328"/>
      <c r="V70" s="329"/>
      <c r="W70" s="330"/>
      <c r="X70" s="331"/>
      <c r="Y70" s="331"/>
      <c r="Z70" s="332"/>
      <c r="AA70" s="314"/>
      <c r="AB70" s="315"/>
      <c r="AC70" s="25" t="s">
        <v>63</v>
      </c>
      <c r="AD70" s="316"/>
      <c r="AE70" s="317"/>
      <c r="AF70" s="317"/>
      <c r="AG70" s="317"/>
      <c r="AH70" s="317"/>
      <c r="AI70" s="317"/>
      <c r="AJ70" s="318"/>
      <c r="AK70" s="24">
        <v>44</v>
      </c>
      <c r="AL70" s="278">
        <f t="shared" si="3"/>
      </c>
      <c r="AM70" s="279"/>
      <c r="AN70" s="280"/>
      <c r="AO70" s="281"/>
      <c r="AP70" s="281"/>
      <c r="AQ70" s="281"/>
      <c r="AR70" s="282"/>
      <c r="AS70" s="280"/>
      <c r="AT70" s="281"/>
      <c r="AU70" s="281"/>
      <c r="AV70" s="281"/>
      <c r="AW70" s="281"/>
      <c r="AX70" s="281"/>
      <c r="AY70" s="281"/>
      <c r="AZ70" s="282"/>
      <c r="BA70" s="283"/>
      <c r="BB70" s="284"/>
      <c r="BC70" s="284"/>
      <c r="BD70" s="284"/>
      <c r="BE70" s="284"/>
      <c r="BF70" s="285"/>
      <c r="BG70" s="286"/>
      <c r="BH70" s="287"/>
      <c r="BI70" s="287"/>
      <c r="BJ70" s="288"/>
      <c r="BK70" s="273"/>
      <c r="BL70" s="274"/>
      <c r="BM70" s="25" t="s">
        <v>63</v>
      </c>
      <c r="BN70" s="275"/>
      <c r="BO70" s="276"/>
      <c r="BP70" s="276"/>
      <c r="BQ70" s="276"/>
      <c r="BR70" s="276"/>
      <c r="BS70" s="276"/>
      <c r="BT70" s="277"/>
    </row>
    <row r="71" spans="1:72" ht="21" customHeight="1">
      <c r="A71" s="24">
        <v>45</v>
      </c>
      <c r="B71" s="309">
        <f t="shared" si="4"/>
      </c>
      <c r="C71" s="310"/>
      <c r="D71" s="311"/>
      <c r="E71" s="312"/>
      <c r="F71" s="312"/>
      <c r="G71" s="312"/>
      <c r="H71" s="313"/>
      <c r="I71" s="311"/>
      <c r="J71" s="312"/>
      <c r="K71" s="312"/>
      <c r="L71" s="312"/>
      <c r="M71" s="312"/>
      <c r="N71" s="312"/>
      <c r="O71" s="312"/>
      <c r="P71" s="313"/>
      <c r="Q71" s="327"/>
      <c r="R71" s="328"/>
      <c r="S71" s="328"/>
      <c r="T71" s="328"/>
      <c r="U71" s="328"/>
      <c r="V71" s="329"/>
      <c r="W71" s="330"/>
      <c r="X71" s="331"/>
      <c r="Y71" s="331"/>
      <c r="Z71" s="332"/>
      <c r="AA71" s="314"/>
      <c r="AB71" s="315"/>
      <c r="AC71" s="25" t="s">
        <v>63</v>
      </c>
      <c r="AD71" s="316"/>
      <c r="AE71" s="317"/>
      <c r="AF71" s="317"/>
      <c r="AG71" s="317"/>
      <c r="AH71" s="317"/>
      <c r="AI71" s="317"/>
      <c r="AJ71" s="318"/>
      <c r="AK71" s="24">
        <v>45</v>
      </c>
      <c r="AL71" s="278">
        <f t="shared" si="3"/>
      </c>
      <c r="AM71" s="279"/>
      <c r="AN71" s="280"/>
      <c r="AO71" s="281"/>
      <c r="AP71" s="281"/>
      <c r="AQ71" s="281"/>
      <c r="AR71" s="282"/>
      <c r="AS71" s="280"/>
      <c r="AT71" s="281"/>
      <c r="AU71" s="281"/>
      <c r="AV71" s="281"/>
      <c r="AW71" s="281"/>
      <c r="AX71" s="281"/>
      <c r="AY71" s="281"/>
      <c r="AZ71" s="282"/>
      <c r="BA71" s="283"/>
      <c r="BB71" s="284"/>
      <c r="BC71" s="284"/>
      <c r="BD71" s="284"/>
      <c r="BE71" s="284"/>
      <c r="BF71" s="285"/>
      <c r="BG71" s="286"/>
      <c r="BH71" s="287"/>
      <c r="BI71" s="287"/>
      <c r="BJ71" s="288"/>
      <c r="BK71" s="273"/>
      <c r="BL71" s="274"/>
      <c r="BM71" s="25" t="s">
        <v>63</v>
      </c>
      <c r="BN71" s="275"/>
      <c r="BO71" s="276"/>
      <c r="BP71" s="276"/>
      <c r="BQ71" s="276"/>
      <c r="BR71" s="276"/>
      <c r="BS71" s="276"/>
      <c r="BT71" s="277"/>
    </row>
    <row r="72" spans="1:72" ht="21" customHeight="1">
      <c r="A72" s="24">
        <v>46</v>
      </c>
      <c r="B72" s="309">
        <f t="shared" si="4"/>
      </c>
      <c r="C72" s="310"/>
      <c r="D72" s="311"/>
      <c r="E72" s="312"/>
      <c r="F72" s="312"/>
      <c r="G72" s="312"/>
      <c r="H72" s="313"/>
      <c r="I72" s="311"/>
      <c r="J72" s="312"/>
      <c r="K72" s="312"/>
      <c r="L72" s="312"/>
      <c r="M72" s="312"/>
      <c r="N72" s="312"/>
      <c r="O72" s="312"/>
      <c r="P72" s="313"/>
      <c r="Q72" s="327"/>
      <c r="R72" s="328"/>
      <c r="S72" s="328"/>
      <c r="T72" s="328"/>
      <c r="U72" s="328"/>
      <c r="V72" s="329"/>
      <c r="W72" s="330"/>
      <c r="X72" s="331"/>
      <c r="Y72" s="331"/>
      <c r="Z72" s="332"/>
      <c r="AA72" s="314"/>
      <c r="AB72" s="315"/>
      <c r="AC72" s="25" t="s">
        <v>63</v>
      </c>
      <c r="AD72" s="316"/>
      <c r="AE72" s="317"/>
      <c r="AF72" s="317"/>
      <c r="AG72" s="317"/>
      <c r="AH72" s="317"/>
      <c r="AI72" s="317"/>
      <c r="AJ72" s="318"/>
      <c r="AK72" s="24">
        <v>46</v>
      </c>
      <c r="AL72" s="278">
        <f t="shared" si="3"/>
      </c>
      <c r="AM72" s="279"/>
      <c r="AN72" s="280"/>
      <c r="AO72" s="281"/>
      <c r="AP72" s="281"/>
      <c r="AQ72" s="281"/>
      <c r="AR72" s="282"/>
      <c r="AS72" s="280"/>
      <c r="AT72" s="281"/>
      <c r="AU72" s="281"/>
      <c r="AV72" s="281"/>
      <c r="AW72" s="281"/>
      <c r="AX72" s="281"/>
      <c r="AY72" s="281"/>
      <c r="AZ72" s="282"/>
      <c r="BA72" s="283"/>
      <c r="BB72" s="284"/>
      <c r="BC72" s="284"/>
      <c r="BD72" s="284"/>
      <c r="BE72" s="284"/>
      <c r="BF72" s="285"/>
      <c r="BG72" s="286"/>
      <c r="BH72" s="287"/>
      <c r="BI72" s="287"/>
      <c r="BJ72" s="288"/>
      <c r="BK72" s="273"/>
      <c r="BL72" s="274"/>
      <c r="BM72" s="25" t="s">
        <v>63</v>
      </c>
      <c r="BN72" s="275"/>
      <c r="BO72" s="276"/>
      <c r="BP72" s="276"/>
      <c r="BQ72" s="276"/>
      <c r="BR72" s="276"/>
      <c r="BS72" s="276"/>
      <c r="BT72" s="277"/>
    </row>
    <row r="73" spans="1:72" ht="21" customHeight="1">
      <c r="A73" s="24">
        <v>47</v>
      </c>
      <c r="B73" s="309">
        <f t="shared" si="4"/>
      </c>
      <c r="C73" s="310"/>
      <c r="D73" s="311"/>
      <c r="E73" s="312"/>
      <c r="F73" s="312"/>
      <c r="G73" s="312"/>
      <c r="H73" s="313"/>
      <c r="I73" s="311"/>
      <c r="J73" s="312"/>
      <c r="K73" s="312"/>
      <c r="L73" s="312"/>
      <c r="M73" s="312"/>
      <c r="N73" s="312"/>
      <c r="O73" s="312"/>
      <c r="P73" s="313"/>
      <c r="Q73" s="327"/>
      <c r="R73" s="328"/>
      <c r="S73" s="328"/>
      <c r="T73" s="328"/>
      <c r="U73" s="328"/>
      <c r="V73" s="329"/>
      <c r="W73" s="330"/>
      <c r="X73" s="331"/>
      <c r="Y73" s="331"/>
      <c r="Z73" s="332"/>
      <c r="AA73" s="314"/>
      <c r="AB73" s="315"/>
      <c r="AC73" s="25" t="s">
        <v>63</v>
      </c>
      <c r="AD73" s="316"/>
      <c r="AE73" s="317"/>
      <c r="AF73" s="317"/>
      <c r="AG73" s="317"/>
      <c r="AH73" s="317"/>
      <c r="AI73" s="317"/>
      <c r="AJ73" s="318"/>
      <c r="AK73" s="24">
        <v>47</v>
      </c>
      <c r="AL73" s="278">
        <f t="shared" si="3"/>
      </c>
      <c r="AM73" s="279"/>
      <c r="AN73" s="280"/>
      <c r="AO73" s="281"/>
      <c r="AP73" s="281"/>
      <c r="AQ73" s="281"/>
      <c r="AR73" s="282"/>
      <c r="AS73" s="280"/>
      <c r="AT73" s="281"/>
      <c r="AU73" s="281"/>
      <c r="AV73" s="281"/>
      <c r="AW73" s="281"/>
      <c r="AX73" s="281"/>
      <c r="AY73" s="281"/>
      <c r="AZ73" s="282"/>
      <c r="BA73" s="283"/>
      <c r="BB73" s="284"/>
      <c r="BC73" s="284"/>
      <c r="BD73" s="284"/>
      <c r="BE73" s="284"/>
      <c r="BF73" s="285"/>
      <c r="BG73" s="286"/>
      <c r="BH73" s="287"/>
      <c r="BI73" s="287"/>
      <c r="BJ73" s="288"/>
      <c r="BK73" s="273"/>
      <c r="BL73" s="274"/>
      <c r="BM73" s="25" t="s">
        <v>63</v>
      </c>
      <c r="BN73" s="275"/>
      <c r="BO73" s="276"/>
      <c r="BP73" s="276"/>
      <c r="BQ73" s="276"/>
      <c r="BR73" s="276"/>
      <c r="BS73" s="276"/>
      <c r="BT73" s="277"/>
    </row>
    <row r="74" spans="1:72" ht="21" customHeight="1">
      <c r="A74" s="24">
        <v>48</v>
      </c>
      <c r="B74" s="309">
        <f t="shared" si="4"/>
      </c>
      <c r="C74" s="310"/>
      <c r="D74" s="311"/>
      <c r="E74" s="312"/>
      <c r="F74" s="312"/>
      <c r="G74" s="312"/>
      <c r="H74" s="313"/>
      <c r="I74" s="311"/>
      <c r="J74" s="312"/>
      <c r="K74" s="312"/>
      <c r="L74" s="312"/>
      <c r="M74" s="312"/>
      <c r="N74" s="312"/>
      <c r="O74" s="312"/>
      <c r="P74" s="313"/>
      <c r="Q74" s="327"/>
      <c r="R74" s="328"/>
      <c r="S74" s="328"/>
      <c r="T74" s="328"/>
      <c r="U74" s="328"/>
      <c r="V74" s="329"/>
      <c r="W74" s="330"/>
      <c r="X74" s="331"/>
      <c r="Y74" s="331"/>
      <c r="Z74" s="332"/>
      <c r="AA74" s="314"/>
      <c r="AB74" s="315"/>
      <c r="AC74" s="25" t="s">
        <v>63</v>
      </c>
      <c r="AD74" s="316"/>
      <c r="AE74" s="317"/>
      <c r="AF74" s="317"/>
      <c r="AG74" s="317"/>
      <c r="AH74" s="317"/>
      <c r="AI74" s="317"/>
      <c r="AJ74" s="318"/>
      <c r="AK74" s="24">
        <v>48</v>
      </c>
      <c r="AL74" s="278">
        <f t="shared" si="3"/>
      </c>
      <c r="AM74" s="279"/>
      <c r="AN74" s="280"/>
      <c r="AO74" s="281"/>
      <c r="AP74" s="281"/>
      <c r="AQ74" s="281"/>
      <c r="AR74" s="282"/>
      <c r="AS74" s="280"/>
      <c r="AT74" s="281"/>
      <c r="AU74" s="281"/>
      <c r="AV74" s="281"/>
      <c r="AW74" s="281"/>
      <c r="AX74" s="281"/>
      <c r="AY74" s="281"/>
      <c r="AZ74" s="282"/>
      <c r="BA74" s="283"/>
      <c r="BB74" s="284"/>
      <c r="BC74" s="284"/>
      <c r="BD74" s="284"/>
      <c r="BE74" s="284"/>
      <c r="BF74" s="285"/>
      <c r="BG74" s="286"/>
      <c r="BH74" s="287"/>
      <c r="BI74" s="287"/>
      <c r="BJ74" s="288"/>
      <c r="BK74" s="273"/>
      <c r="BL74" s="274"/>
      <c r="BM74" s="25" t="s">
        <v>63</v>
      </c>
      <c r="BN74" s="275"/>
      <c r="BO74" s="276"/>
      <c r="BP74" s="276"/>
      <c r="BQ74" s="276"/>
      <c r="BR74" s="276"/>
      <c r="BS74" s="276"/>
      <c r="BT74" s="277"/>
    </row>
    <row r="75" spans="1:72" ht="21" customHeight="1">
      <c r="A75" s="24">
        <v>49</v>
      </c>
      <c r="B75" s="309">
        <f t="shared" si="4"/>
      </c>
      <c r="C75" s="310"/>
      <c r="D75" s="311"/>
      <c r="E75" s="312"/>
      <c r="F75" s="312"/>
      <c r="G75" s="312"/>
      <c r="H75" s="313"/>
      <c r="I75" s="311"/>
      <c r="J75" s="312"/>
      <c r="K75" s="312"/>
      <c r="L75" s="312"/>
      <c r="M75" s="312"/>
      <c r="N75" s="312"/>
      <c r="O75" s="312"/>
      <c r="P75" s="313"/>
      <c r="Q75" s="327"/>
      <c r="R75" s="328"/>
      <c r="S75" s="328"/>
      <c r="T75" s="328"/>
      <c r="U75" s="328"/>
      <c r="V75" s="329"/>
      <c r="W75" s="330"/>
      <c r="X75" s="331"/>
      <c r="Y75" s="331"/>
      <c r="Z75" s="332"/>
      <c r="AA75" s="314"/>
      <c r="AB75" s="315"/>
      <c r="AC75" s="25" t="s">
        <v>63</v>
      </c>
      <c r="AD75" s="316"/>
      <c r="AE75" s="317"/>
      <c r="AF75" s="317"/>
      <c r="AG75" s="317"/>
      <c r="AH75" s="317"/>
      <c r="AI75" s="317"/>
      <c r="AJ75" s="318"/>
      <c r="AK75" s="24">
        <v>49</v>
      </c>
      <c r="AL75" s="278">
        <f t="shared" si="3"/>
      </c>
      <c r="AM75" s="279"/>
      <c r="AN75" s="280"/>
      <c r="AO75" s="281"/>
      <c r="AP75" s="281"/>
      <c r="AQ75" s="281"/>
      <c r="AR75" s="282"/>
      <c r="AS75" s="280"/>
      <c r="AT75" s="281"/>
      <c r="AU75" s="281"/>
      <c r="AV75" s="281"/>
      <c r="AW75" s="281"/>
      <c r="AX75" s="281"/>
      <c r="AY75" s="281"/>
      <c r="AZ75" s="282"/>
      <c r="BA75" s="283"/>
      <c r="BB75" s="284"/>
      <c r="BC75" s="284"/>
      <c r="BD75" s="284"/>
      <c r="BE75" s="284"/>
      <c r="BF75" s="285"/>
      <c r="BG75" s="286"/>
      <c r="BH75" s="287"/>
      <c r="BI75" s="287"/>
      <c r="BJ75" s="288"/>
      <c r="BK75" s="273"/>
      <c r="BL75" s="274"/>
      <c r="BM75" s="25" t="s">
        <v>63</v>
      </c>
      <c r="BN75" s="275"/>
      <c r="BO75" s="276"/>
      <c r="BP75" s="276"/>
      <c r="BQ75" s="276"/>
      <c r="BR75" s="276"/>
      <c r="BS75" s="276"/>
      <c r="BT75" s="277"/>
    </row>
    <row r="76" spans="1:73" ht="21" customHeight="1">
      <c r="A76" s="24">
        <v>50</v>
      </c>
      <c r="B76" s="309">
        <f t="shared" si="4"/>
      </c>
      <c r="C76" s="310"/>
      <c r="D76" s="311"/>
      <c r="E76" s="312"/>
      <c r="F76" s="312"/>
      <c r="G76" s="312"/>
      <c r="H76" s="313"/>
      <c r="I76" s="311"/>
      <c r="J76" s="312"/>
      <c r="K76" s="312"/>
      <c r="L76" s="312"/>
      <c r="M76" s="312"/>
      <c r="N76" s="312"/>
      <c r="O76" s="312"/>
      <c r="P76" s="313"/>
      <c r="Q76" s="327"/>
      <c r="R76" s="328"/>
      <c r="S76" s="328"/>
      <c r="T76" s="328"/>
      <c r="U76" s="328"/>
      <c r="V76" s="329"/>
      <c r="W76" s="330"/>
      <c r="X76" s="331"/>
      <c r="Y76" s="331"/>
      <c r="Z76" s="332"/>
      <c r="AA76" s="314"/>
      <c r="AB76" s="315"/>
      <c r="AC76" s="25" t="s">
        <v>63</v>
      </c>
      <c r="AD76" s="316"/>
      <c r="AE76" s="317"/>
      <c r="AF76" s="317"/>
      <c r="AG76" s="317"/>
      <c r="AH76" s="317"/>
      <c r="AI76" s="317"/>
      <c r="AJ76" s="318"/>
      <c r="AK76" s="24">
        <v>50</v>
      </c>
      <c r="AL76" s="278">
        <f t="shared" si="3"/>
      </c>
      <c r="AM76" s="279"/>
      <c r="AN76" s="280"/>
      <c r="AO76" s="281"/>
      <c r="AP76" s="281"/>
      <c r="AQ76" s="281"/>
      <c r="AR76" s="282"/>
      <c r="AS76" s="280"/>
      <c r="AT76" s="281"/>
      <c r="AU76" s="281"/>
      <c r="AV76" s="281"/>
      <c r="AW76" s="281"/>
      <c r="AX76" s="281"/>
      <c r="AY76" s="281"/>
      <c r="AZ76" s="282"/>
      <c r="BA76" s="283"/>
      <c r="BB76" s="284"/>
      <c r="BC76" s="284"/>
      <c r="BD76" s="284"/>
      <c r="BE76" s="284"/>
      <c r="BF76" s="285"/>
      <c r="BG76" s="286"/>
      <c r="BH76" s="287"/>
      <c r="BI76" s="287"/>
      <c r="BJ76" s="288"/>
      <c r="BK76" s="273"/>
      <c r="BL76" s="274"/>
      <c r="BM76" s="25" t="s">
        <v>63</v>
      </c>
      <c r="BN76" s="275"/>
      <c r="BO76" s="276"/>
      <c r="BP76" s="276"/>
      <c r="BQ76" s="276"/>
      <c r="BR76" s="276"/>
      <c r="BS76" s="276"/>
      <c r="BT76" s="277"/>
      <c r="BU76" s="3"/>
    </row>
    <row r="77" spans="1:72" ht="21" customHeight="1">
      <c r="A77" s="24">
        <v>51</v>
      </c>
      <c r="B77" s="309">
        <f aca="true" t="shared" si="5" ref="B77:B86">IF(Q77="","",DATEDIF(Q77,$BU$46,"Y"))</f>
      </c>
      <c r="C77" s="310"/>
      <c r="D77" s="311"/>
      <c r="E77" s="312"/>
      <c r="F77" s="312"/>
      <c r="G77" s="312"/>
      <c r="H77" s="313"/>
      <c r="I77" s="311"/>
      <c r="J77" s="312"/>
      <c r="K77" s="312"/>
      <c r="L77" s="312"/>
      <c r="M77" s="312"/>
      <c r="N77" s="312"/>
      <c r="O77" s="312"/>
      <c r="P77" s="313"/>
      <c r="Q77" s="327"/>
      <c r="R77" s="328"/>
      <c r="S77" s="328"/>
      <c r="T77" s="328"/>
      <c r="U77" s="328"/>
      <c r="V77" s="329"/>
      <c r="W77" s="330"/>
      <c r="X77" s="331"/>
      <c r="Y77" s="331"/>
      <c r="Z77" s="332"/>
      <c r="AA77" s="314"/>
      <c r="AB77" s="315"/>
      <c r="AC77" s="25" t="s">
        <v>63</v>
      </c>
      <c r="AD77" s="316"/>
      <c r="AE77" s="317"/>
      <c r="AF77" s="317"/>
      <c r="AG77" s="317"/>
      <c r="AH77" s="317"/>
      <c r="AI77" s="317"/>
      <c r="AJ77" s="318"/>
      <c r="AK77" s="24">
        <v>51</v>
      </c>
      <c r="AL77" s="278">
        <f t="shared" si="3"/>
      </c>
      <c r="AM77" s="279"/>
      <c r="AN77" s="280"/>
      <c r="AO77" s="281"/>
      <c r="AP77" s="281"/>
      <c r="AQ77" s="281"/>
      <c r="AR77" s="282"/>
      <c r="AS77" s="280"/>
      <c r="AT77" s="281"/>
      <c r="AU77" s="281"/>
      <c r="AV77" s="281"/>
      <c r="AW77" s="281"/>
      <c r="AX77" s="281"/>
      <c r="AY77" s="281"/>
      <c r="AZ77" s="282"/>
      <c r="BA77" s="283"/>
      <c r="BB77" s="284"/>
      <c r="BC77" s="284"/>
      <c r="BD77" s="284"/>
      <c r="BE77" s="284"/>
      <c r="BF77" s="285"/>
      <c r="BG77" s="286"/>
      <c r="BH77" s="287"/>
      <c r="BI77" s="287"/>
      <c r="BJ77" s="288"/>
      <c r="BK77" s="273"/>
      <c r="BL77" s="274"/>
      <c r="BM77" s="25" t="s">
        <v>63</v>
      </c>
      <c r="BN77" s="275"/>
      <c r="BO77" s="276"/>
      <c r="BP77" s="276"/>
      <c r="BQ77" s="276"/>
      <c r="BR77" s="276"/>
      <c r="BS77" s="276"/>
      <c r="BT77" s="277"/>
    </row>
    <row r="78" spans="1:72" ht="21" customHeight="1">
      <c r="A78" s="24">
        <v>52</v>
      </c>
      <c r="B78" s="309">
        <f t="shared" si="5"/>
      </c>
      <c r="C78" s="310"/>
      <c r="D78" s="311"/>
      <c r="E78" s="312"/>
      <c r="F78" s="312"/>
      <c r="G78" s="312"/>
      <c r="H78" s="313"/>
      <c r="I78" s="311"/>
      <c r="J78" s="312"/>
      <c r="K78" s="312"/>
      <c r="L78" s="312"/>
      <c r="M78" s="312"/>
      <c r="N78" s="312"/>
      <c r="O78" s="312"/>
      <c r="P78" s="313"/>
      <c r="Q78" s="327"/>
      <c r="R78" s="328"/>
      <c r="S78" s="328"/>
      <c r="T78" s="328"/>
      <c r="U78" s="328"/>
      <c r="V78" s="329"/>
      <c r="W78" s="330"/>
      <c r="X78" s="331"/>
      <c r="Y78" s="331"/>
      <c r="Z78" s="332"/>
      <c r="AA78" s="314"/>
      <c r="AB78" s="315"/>
      <c r="AC78" s="25" t="s">
        <v>63</v>
      </c>
      <c r="AD78" s="316"/>
      <c r="AE78" s="317"/>
      <c r="AF78" s="317"/>
      <c r="AG78" s="317"/>
      <c r="AH78" s="317"/>
      <c r="AI78" s="317"/>
      <c r="AJ78" s="318"/>
      <c r="AK78" s="24">
        <v>52</v>
      </c>
      <c r="AL78" s="278">
        <f t="shared" si="3"/>
      </c>
      <c r="AM78" s="279"/>
      <c r="AN78" s="280"/>
      <c r="AO78" s="281"/>
      <c r="AP78" s="281"/>
      <c r="AQ78" s="281"/>
      <c r="AR78" s="282"/>
      <c r="AS78" s="280"/>
      <c r="AT78" s="281"/>
      <c r="AU78" s="281"/>
      <c r="AV78" s="281"/>
      <c r="AW78" s="281"/>
      <c r="AX78" s="281"/>
      <c r="AY78" s="281"/>
      <c r="AZ78" s="282"/>
      <c r="BA78" s="283"/>
      <c r="BB78" s="284"/>
      <c r="BC78" s="284"/>
      <c r="BD78" s="284"/>
      <c r="BE78" s="284"/>
      <c r="BF78" s="285"/>
      <c r="BG78" s="286"/>
      <c r="BH78" s="287"/>
      <c r="BI78" s="287"/>
      <c r="BJ78" s="288"/>
      <c r="BK78" s="273"/>
      <c r="BL78" s="274"/>
      <c r="BM78" s="25" t="s">
        <v>63</v>
      </c>
      <c r="BN78" s="275"/>
      <c r="BO78" s="276"/>
      <c r="BP78" s="276"/>
      <c r="BQ78" s="276"/>
      <c r="BR78" s="276"/>
      <c r="BS78" s="276"/>
      <c r="BT78" s="277"/>
    </row>
    <row r="79" spans="1:72" ht="21" customHeight="1">
      <c r="A79" s="24">
        <v>53</v>
      </c>
      <c r="B79" s="309">
        <f t="shared" si="5"/>
      </c>
      <c r="C79" s="310"/>
      <c r="D79" s="311"/>
      <c r="E79" s="312"/>
      <c r="F79" s="312"/>
      <c r="G79" s="312"/>
      <c r="H79" s="313"/>
      <c r="I79" s="311"/>
      <c r="J79" s="312"/>
      <c r="K79" s="312"/>
      <c r="L79" s="312"/>
      <c r="M79" s="312"/>
      <c r="N79" s="312"/>
      <c r="O79" s="312"/>
      <c r="P79" s="313"/>
      <c r="Q79" s="327"/>
      <c r="R79" s="328"/>
      <c r="S79" s="328"/>
      <c r="T79" s="328"/>
      <c r="U79" s="328"/>
      <c r="V79" s="329"/>
      <c r="W79" s="330"/>
      <c r="X79" s="331"/>
      <c r="Y79" s="331"/>
      <c r="Z79" s="332"/>
      <c r="AA79" s="314"/>
      <c r="AB79" s="315"/>
      <c r="AC79" s="25" t="s">
        <v>63</v>
      </c>
      <c r="AD79" s="316"/>
      <c r="AE79" s="317"/>
      <c r="AF79" s="317"/>
      <c r="AG79" s="317"/>
      <c r="AH79" s="317"/>
      <c r="AI79" s="317"/>
      <c r="AJ79" s="318"/>
      <c r="AK79" s="24">
        <v>53</v>
      </c>
      <c r="AL79" s="278">
        <f t="shared" si="3"/>
      </c>
      <c r="AM79" s="279"/>
      <c r="AN79" s="280"/>
      <c r="AO79" s="281"/>
      <c r="AP79" s="281"/>
      <c r="AQ79" s="281"/>
      <c r="AR79" s="282"/>
      <c r="AS79" s="280"/>
      <c r="AT79" s="281"/>
      <c r="AU79" s="281"/>
      <c r="AV79" s="281"/>
      <c r="AW79" s="281"/>
      <c r="AX79" s="281"/>
      <c r="AY79" s="281"/>
      <c r="AZ79" s="282"/>
      <c r="BA79" s="283"/>
      <c r="BB79" s="284"/>
      <c r="BC79" s="284"/>
      <c r="BD79" s="284"/>
      <c r="BE79" s="284"/>
      <c r="BF79" s="285"/>
      <c r="BG79" s="286"/>
      <c r="BH79" s="287"/>
      <c r="BI79" s="287"/>
      <c r="BJ79" s="288"/>
      <c r="BK79" s="273"/>
      <c r="BL79" s="274"/>
      <c r="BM79" s="25" t="s">
        <v>63</v>
      </c>
      <c r="BN79" s="275"/>
      <c r="BO79" s="276"/>
      <c r="BP79" s="276"/>
      <c r="BQ79" s="276"/>
      <c r="BR79" s="276"/>
      <c r="BS79" s="276"/>
      <c r="BT79" s="277"/>
    </row>
    <row r="80" spans="1:72" ht="21" customHeight="1">
      <c r="A80" s="24">
        <v>54</v>
      </c>
      <c r="B80" s="309">
        <f t="shared" si="5"/>
      </c>
      <c r="C80" s="310"/>
      <c r="D80" s="311"/>
      <c r="E80" s="312"/>
      <c r="F80" s="312"/>
      <c r="G80" s="312"/>
      <c r="H80" s="313"/>
      <c r="I80" s="311"/>
      <c r="J80" s="312"/>
      <c r="K80" s="312"/>
      <c r="L80" s="312"/>
      <c r="M80" s="312"/>
      <c r="N80" s="312"/>
      <c r="O80" s="312"/>
      <c r="P80" s="313"/>
      <c r="Q80" s="327"/>
      <c r="R80" s="328"/>
      <c r="S80" s="328"/>
      <c r="T80" s="328"/>
      <c r="U80" s="328"/>
      <c r="V80" s="329"/>
      <c r="W80" s="330"/>
      <c r="X80" s="331"/>
      <c r="Y80" s="331"/>
      <c r="Z80" s="332"/>
      <c r="AA80" s="314"/>
      <c r="AB80" s="315"/>
      <c r="AC80" s="25" t="s">
        <v>63</v>
      </c>
      <c r="AD80" s="316"/>
      <c r="AE80" s="317"/>
      <c r="AF80" s="317"/>
      <c r="AG80" s="317"/>
      <c r="AH80" s="317"/>
      <c r="AI80" s="317"/>
      <c r="AJ80" s="318"/>
      <c r="AK80" s="24">
        <v>54</v>
      </c>
      <c r="AL80" s="278">
        <f t="shared" si="3"/>
      </c>
      <c r="AM80" s="279"/>
      <c r="AN80" s="280"/>
      <c r="AO80" s="281"/>
      <c r="AP80" s="281"/>
      <c r="AQ80" s="281"/>
      <c r="AR80" s="282"/>
      <c r="AS80" s="280"/>
      <c r="AT80" s="281"/>
      <c r="AU80" s="281"/>
      <c r="AV80" s="281"/>
      <c r="AW80" s="281"/>
      <c r="AX80" s="281"/>
      <c r="AY80" s="281"/>
      <c r="AZ80" s="282"/>
      <c r="BA80" s="283"/>
      <c r="BB80" s="284"/>
      <c r="BC80" s="284"/>
      <c r="BD80" s="284"/>
      <c r="BE80" s="284"/>
      <c r="BF80" s="285"/>
      <c r="BG80" s="286"/>
      <c r="BH80" s="287"/>
      <c r="BI80" s="287"/>
      <c r="BJ80" s="288"/>
      <c r="BK80" s="273"/>
      <c r="BL80" s="274"/>
      <c r="BM80" s="25" t="s">
        <v>63</v>
      </c>
      <c r="BN80" s="275"/>
      <c r="BO80" s="276"/>
      <c r="BP80" s="276"/>
      <c r="BQ80" s="276"/>
      <c r="BR80" s="276"/>
      <c r="BS80" s="276"/>
      <c r="BT80" s="277"/>
    </row>
    <row r="81" spans="1:72" ht="21" customHeight="1">
      <c r="A81" s="24">
        <v>55</v>
      </c>
      <c r="B81" s="309">
        <f t="shared" si="5"/>
      </c>
      <c r="C81" s="310"/>
      <c r="D81" s="311"/>
      <c r="E81" s="312"/>
      <c r="F81" s="312"/>
      <c r="G81" s="312"/>
      <c r="H81" s="313"/>
      <c r="I81" s="311"/>
      <c r="J81" s="312"/>
      <c r="K81" s="312"/>
      <c r="L81" s="312"/>
      <c r="M81" s="312"/>
      <c r="N81" s="312"/>
      <c r="O81" s="312"/>
      <c r="P81" s="313"/>
      <c r="Q81" s="327"/>
      <c r="R81" s="328"/>
      <c r="S81" s="328"/>
      <c r="T81" s="328"/>
      <c r="U81" s="328"/>
      <c r="V81" s="329"/>
      <c r="W81" s="330"/>
      <c r="X81" s="331"/>
      <c r="Y81" s="331"/>
      <c r="Z81" s="332"/>
      <c r="AA81" s="314"/>
      <c r="AB81" s="315"/>
      <c r="AC81" s="25" t="s">
        <v>63</v>
      </c>
      <c r="AD81" s="316"/>
      <c r="AE81" s="317"/>
      <c r="AF81" s="317"/>
      <c r="AG81" s="317"/>
      <c r="AH81" s="317"/>
      <c r="AI81" s="317"/>
      <c r="AJ81" s="318"/>
      <c r="AK81" s="24">
        <v>55</v>
      </c>
      <c r="AL81" s="278">
        <f t="shared" si="3"/>
      </c>
      <c r="AM81" s="279"/>
      <c r="AN81" s="280"/>
      <c r="AO81" s="281"/>
      <c r="AP81" s="281"/>
      <c r="AQ81" s="281"/>
      <c r="AR81" s="282"/>
      <c r="AS81" s="280"/>
      <c r="AT81" s="281"/>
      <c r="AU81" s="281"/>
      <c r="AV81" s="281"/>
      <c r="AW81" s="281"/>
      <c r="AX81" s="281"/>
      <c r="AY81" s="281"/>
      <c r="AZ81" s="282"/>
      <c r="BA81" s="283"/>
      <c r="BB81" s="284"/>
      <c r="BC81" s="284"/>
      <c r="BD81" s="284"/>
      <c r="BE81" s="284"/>
      <c r="BF81" s="285"/>
      <c r="BG81" s="286"/>
      <c r="BH81" s="287"/>
      <c r="BI81" s="287"/>
      <c r="BJ81" s="288"/>
      <c r="BK81" s="273"/>
      <c r="BL81" s="274"/>
      <c r="BM81" s="25" t="s">
        <v>63</v>
      </c>
      <c r="BN81" s="275"/>
      <c r="BO81" s="276"/>
      <c r="BP81" s="276"/>
      <c r="BQ81" s="276"/>
      <c r="BR81" s="276"/>
      <c r="BS81" s="276"/>
      <c r="BT81" s="277"/>
    </row>
    <row r="82" spans="1:72" ht="21" customHeight="1">
      <c r="A82" s="24">
        <v>56</v>
      </c>
      <c r="B82" s="309">
        <f t="shared" si="5"/>
      </c>
      <c r="C82" s="310"/>
      <c r="D82" s="311"/>
      <c r="E82" s="312"/>
      <c r="F82" s="312"/>
      <c r="G82" s="312"/>
      <c r="H82" s="313"/>
      <c r="I82" s="311"/>
      <c r="J82" s="312"/>
      <c r="K82" s="312"/>
      <c r="L82" s="312"/>
      <c r="M82" s="312"/>
      <c r="N82" s="312"/>
      <c r="O82" s="312"/>
      <c r="P82" s="313"/>
      <c r="Q82" s="327"/>
      <c r="R82" s="328"/>
      <c r="S82" s="328"/>
      <c r="T82" s="328"/>
      <c r="U82" s="328"/>
      <c r="V82" s="329"/>
      <c r="W82" s="330"/>
      <c r="X82" s="331"/>
      <c r="Y82" s="331"/>
      <c r="Z82" s="332"/>
      <c r="AA82" s="314"/>
      <c r="AB82" s="315"/>
      <c r="AC82" s="25" t="s">
        <v>63</v>
      </c>
      <c r="AD82" s="316"/>
      <c r="AE82" s="317"/>
      <c r="AF82" s="317"/>
      <c r="AG82" s="317"/>
      <c r="AH82" s="317"/>
      <c r="AI82" s="317"/>
      <c r="AJ82" s="318"/>
      <c r="AK82" s="24">
        <v>56</v>
      </c>
      <c r="AL82" s="278">
        <f t="shared" si="3"/>
      </c>
      <c r="AM82" s="279"/>
      <c r="AN82" s="280"/>
      <c r="AO82" s="281"/>
      <c r="AP82" s="281"/>
      <c r="AQ82" s="281"/>
      <c r="AR82" s="282"/>
      <c r="AS82" s="280"/>
      <c r="AT82" s="281"/>
      <c r="AU82" s="281"/>
      <c r="AV82" s="281"/>
      <c r="AW82" s="281"/>
      <c r="AX82" s="281"/>
      <c r="AY82" s="281"/>
      <c r="AZ82" s="282"/>
      <c r="BA82" s="283"/>
      <c r="BB82" s="284"/>
      <c r="BC82" s="284"/>
      <c r="BD82" s="284"/>
      <c r="BE82" s="284"/>
      <c r="BF82" s="285"/>
      <c r="BG82" s="286"/>
      <c r="BH82" s="287"/>
      <c r="BI82" s="287"/>
      <c r="BJ82" s="288"/>
      <c r="BK82" s="273"/>
      <c r="BL82" s="274"/>
      <c r="BM82" s="25" t="s">
        <v>63</v>
      </c>
      <c r="BN82" s="275"/>
      <c r="BO82" s="276"/>
      <c r="BP82" s="276"/>
      <c r="BQ82" s="276"/>
      <c r="BR82" s="276"/>
      <c r="BS82" s="276"/>
      <c r="BT82" s="277"/>
    </row>
    <row r="83" spans="1:72" ht="21" customHeight="1">
      <c r="A83" s="24">
        <v>57</v>
      </c>
      <c r="B83" s="309">
        <f t="shared" si="5"/>
      </c>
      <c r="C83" s="310"/>
      <c r="D83" s="311"/>
      <c r="E83" s="312"/>
      <c r="F83" s="312"/>
      <c r="G83" s="312"/>
      <c r="H83" s="313"/>
      <c r="I83" s="311"/>
      <c r="J83" s="312"/>
      <c r="K83" s="312"/>
      <c r="L83" s="312"/>
      <c r="M83" s="312"/>
      <c r="N83" s="312"/>
      <c r="O83" s="312"/>
      <c r="P83" s="313"/>
      <c r="Q83" s="327"/>
      <c r="R83" s="328"/>
      <c r="S83" s="328"/>
      <c r="T83" s="328"/>
      <c r="U83" s="328"/>
      <c r="V83" s="329"/>
      <c r="W83" s="330"/>
      <c r="X83" s="331"/>
      <c r="Y83" s="331"/>
      <c r="Z83" s="332"/>
      <c r="AA83" s="314"/>
      <c r="AB83" s="315"/>
      <c r="AC83" s="25" t="s">
        <v>63</v>
      </c>
      <c r="AD83" s="316"/>
      <c r="AE83" s="317"/>
      <c r="AF83" s="317"/>
      <c r="AG83" s="317"/>
      <c r="AH83" s="317"/>
      <c r="AI83" s="317"/>
      <c r="AJ83" s="318"/>
      <c r="AK83" s="24">
        <v>57</v>
      </c>
      <c r="AL83" s="278">
        <f t="shared" si="3"/>
      </c>
      <c r="AM83" s="279"/>
      <c r="AN83" s="280"/>
      <c r="AO83" s="281"/>
      <c r="AP83" s="281"/>
      <c r="AQ83" s="281"/>
      <c r="AR83" s="282"/>
      <c r="AS83" s="280"/>
      <c r="AT83" s="281"/>
      <c r="AU83" s="281"/>
      <c r="AV83" s="281"/>
      <c r="AW83" s="281"/>
      <c r="AX83" s="281"/>
      <c r="AY83" s="281"/>
      <c r="AZ83" s="282"/>
      <c r="BA83" s="283"/>
      <c r="BB83" s="284"/>
      <c r="BC83" s="284"/>
      <c r="BD83" s="284"/>
      <c r="BE83" s="284"/>
      <c r="BF83" s="285"/>
      <c r="BG83" s="286"/>
      <c r="BH83" s="287"/>
      <c r="BI83" s="287"/>
      <c r="BJ83" s="288"/>
      <c r="BK83" s="273"/>
      <c r="BL83" s="274"/>
      <c r="BM83" s="25" t="s">
        <v>63</v>
      </c>
      <c r="BN83" s="275"/>
      <c r="BO83" s="276"/>
      <c r="BP83" s="276"/>
      <c r="BQ83" s="276"/>
      <c r="BR83" s="276"/>
      <c r="BS83" s="276"/>
      <c r="BT83" s="277"/>
    </row>
    <row r="84" spans="1:72" ht="21" customHeight="1">
      <c r="A84" s="24">
        <v>58</v>
      </c>
      <c r="B84" s="309">
        <f t="shared" si="5"/>
      </c>
      <c r="C84" s="310"/>
      <c r="D84" s="311"/>
      <c r="E84" s="312"/>
      <c r="F84" s="312"/>
      <c r="G84" s="312"/>
      <c r="H84" s="313"/>
      <c r="I84" s="311"/>
      <c r="J84" s="312"/>
      <c r="K84" s="312"/>
      <c r="L84" s="312"/>
      <c r="M84" s="312"/>
      <c r="N84" s="312"/>
      <c r="O84" s="312"/>
      <c r="P84" s="313"/>
      <c r="Q84" s="327"/>
      <c r="R84" s="328"/>
      <c r="S84" s="328"/>
      <c r="T84" s="328"/>
      <c r="U84" s="328"/>
      <c r="V84" s="329"/>
      <c r="W84" s="330"/>
      <c r="X84" s="331"/>
      <c r="Y84" s="331"/>
      <c r="Z84" s="332"/>
      <c r="AA84" s="314"/>
      <c r="AB84" s="315"/>
      <c r="AC84" s="25" t="s">
        <v>63</v>
      </c>
      <c r="AD84" s="316"/>
      <c r="AE84" s="317"/>
      <c r="AF84" s="317"/>
      <c r="AG84" s="317"/>
      <c r="AH84" s="317"/>
      <c r="AI84" s="317"/>
      <c r="AJ84" s="318"/>
      <c r="AK84" s="24">
        <v>58</v>
      </c>
      <c r="AL84" s="278">
        <f t="shared" si="3"/>
      </c>
      <c r="AM84" s="279"/>
      <c r="AN84" s="280"/>
      <c r="AO84" s="281"/>
      <c r="AP84" s="281"/>
      <c r="AQ84" s="281"/>
      <c r="AR84" s="282"/>
      <c r="AS84" s="280"/>
      <c r="AT84" s="281"/>
      <c r="AU84" s="281"/>
      <c r="AV84" s="281"/>
      <c r="AW84" s="281"/>
      <c r="AX84" s="281"/>
      <c r="AY84" s="281"/>
      <c r="AZ84" s="282"/>
      <c r="BA84" s="283"/>
      <c r="BB84" s="284"/>
      <c r="BC84" s="284"/>
      <c r="BD84" s="284"/>
      <c r="BE84" s="284"/>
      <c r="BF84" s="285"/>
      <c r="BG84" s="286"/>
      <c r="BH84" s="287"/>
      <c r="BI84" s="287"/>
      <c r="BJ84" s="288"/>
      <c r="BK84" s="273"/>
      <c r="BL84" s="274"/>
      <c r="BM84" s="25" t="s">
        <v>63</v>
      </c>
      <c r="BN84" s="275"/>
      <c r="BO84" s="276"/>
      <c r="BP84" s="276"/>
      <c r="BQ84" s="276"/>
      <c r="BR84" s="276"/>
      <c r="BS84" s="276"/>
      <c r="BT84" s="277"/>
    </row>
    <row r="85" spans="1:72" ht="21" customHeight="1">
      <c r="A85" s="24">
        <v>59</v>
      </c>
      <c r="B85" s="309">
        <f t="shared" si="5"/>
      </c>
      <c r="C85" s="310"/>
      <c r="D85" s="311"/>
      <c r="E85" s="312"/>
      <c r="F85" s="312"/>
      <c r="G85" s="312"/>
      <c r="H85" s="313"/>
      <c r="I85" s="311"/>
      <c r="J85" s="312"/>
      <c r="K85" s="312"/>
      <c r="L85" s="312"/>
      <c r="M85" s="312"/>
      <c r="N85" s="312"/>
      <c r="O85" s="312"/>
      <c r="P85" s="313"/>
      <c r="Q85" s="327"/>
      <c r="R85" s="328"/>
      <c r="S85" s="328"/>
      <c r="T85" s="328"/>
      <c r="U85" s="328"/>
      <c r="V85" s="329"/>
      <c r="W85" s="330"/>
      <c r="X85" s="331"/>
      <c r="Y85" s="331"/>
      <c r="Z85" s="332"/>
      <c r="AA85" s="314"/>
      <c r="AB85" s="315"/>
      <c r="AC85" s="25" t="s">
        <v>63</v>
      </c>
      <c r="AD85" s="316"/>
      <c r="AE85" s="317"/>
      <c r="AF85" s="317"/>
      <c r="AG85" s="317"/>
      <c r="AH85" s="317"/>
      <c r="AI85" s="317"/>
      <c r="AJ85" s="318"/>
      <c r="AK85" s="24">
        <v>59</v>
      </c>
      <c r="AL85" s="278">
        <f t="shared" si="3"/>
      </c>
      <c r="AM85" s="279"/>
      <c r="AN85" s="280"/>
      <c r="AO85" s="281"/>
      <c r="AP85" s="281"/>
      <c r="AQ85" s="281"/>
      <c r="AR85" s="282"/>
      <c r="AS85" s="280"/>
      <c r="AT85" s="281"/>
      <c r="AU85" s="281"/>
      <c r="AV85" s="281"/>
      <c r="AW85" s="281"/>
      <c r="AX85" s="281"/>
      <c r="AY85" s="281"/>
      <c r="AZ85" s="282"/>
      <c r="BA85" s="283"/>
      <c r="BB85" s="284"/>
      <c r="BC85" s="284"/>
      <c r="BD85" s="284"/>
      <c r="BE85" s="284"/>
      <c r="BF85" s="285"/>
      <c r="BG85" s="286"/>
      <c r="BH85" s="287"/>
      <c r="BI85" s="287"/>
      <c r="BJ85" s="288"/>
      <c r="BK85" s="273"/>
      <c r="BL85" s="274"/>
      <c r="BM85" s="25" t="s">
        <v>63</v>
      </c>
      <c r="BN85" s="275"/>
      <c r="BO85" s="276"/>
      <c r="BP85" s="276"/>
      <c r="BQ85" s="276"/>
      <c r="BR85" s="276"/>
      <c r="BS85" s="276"/>
      <c r="BT85" s="277"/>
    </row>
    <row r="86" spans="1:73" ht="21" customHeight="1">
      <c r="A86" s="24">
        <v>60</v>
      </c>
      <c r="B86" s="309">
        <f t="shared" si="5"/>
      </c>
      <c r="C86" s="310"/>
      <c r="D86" s="311"/>
      <c r="E86" s="312"/>
      <c r="F86" s="312"/>
      <c r="G86" s="312"/>
      <c r="H86" s="313"/>
      <c r="I86" s="311"/>
      <c r="J86" s="312"/>
      <c r="K86" s="312"/>
      <c r="L86" s="312"/>
      <c r="M86" s="312"/>
      <c r="N86" s="312"/>
      <c r="O86" s="312"/>
      <c r="P86" s="313"/>
      <c r="Q86" s="327"/>
      <c r="R86" s="328"/>
      <c r="S86" s="328"/>
      <c r="T86" s="328"/>
      <c r="U86" s="328"/>
      <c r="V86" s="329"/>
      <c r="W86" s="330"/>
      <c r="X86" s="331"/>
      <c r="Y86" s="331"/>
      <c r="Z86" s="332"/>
      <c r="AA86" s="314"/>
      <c r="AB86" s="315"/>
      <c r="AC86" s="25" t="s">
        <v>63</v>
      </c>
      <c r="AD86" s="316"/>
      <c r="AE86" s="317"/>
      <c r="AF86" s="317"/>
      <c r="AG86" s="317"/>
      <c r="AH86" s="317"/>
      <c r="AI86" s="317"/>
      <c r="AJ86" s="318"/>
      <c r="AK86" s="24">
        <v>60</v>
      </c>
      <c r="AL86" s="278">
        <f t="shared" si="3"/>
      </c>
      <c r="AM86" s="279"/>
      <c r="AN86" s="280"/>
      <c r="AO86" s="281"/>
      <c r="AP86" s="281"/>
      <c r="AQ86" s="281"/>
      <c r="AR86" s="282"/>
      <c r="AS86" s="280"/>
      <c r="AT86" s="281"/>
      <c r="AU86" s="281"/>
      <c r="AV86" s="281"/>
      <c r="AW86" s="281"/>
      <c r="AX86" s="281"/>
      <c r="AY86" s="281"/>
      <c r="AZ86" s="282"/>
      <c r="BA86" s="283"/>
      <c r="BB86" s="284"/>
      <c r="BC86" s="284"/>
      <c r="BD86" s="284"/>
      <c r="BE86" s="284"/>
      <c r="BF86" s="285"/>
      <c r="BG86" s="286"/>
      <c r="BH86" s="287"/>
      <c r="BI86" s="287"/>
      <c r="BJ86" s="288"/>
      <c r="BK86" s="273"/>
      <c r="BL86" s="274"/>
      <c r="BM86" s="25" t="s">
        <v>63</v>
      </c>
      <c r="BN86" s="275"/>
      <c r="BO86" s="276"/>
      <c r="BP86" s="276"/>
      <c r="BQ86" s="276"/>
      <c r="BR86" s="276"/>
      <c r="BS86" s="276"/>
      <c r="BT86" s="277"/>
      <c r="BU86" s="3"/>
    </row>
    <row r="87" spans="1:37" ht="13.5" customHeight="1">
      <c r="A87" s="1" t="s">
        <v>195</v>
      </c>
      <c r="Y87" s="28"/>
      <c r="AK87" s="1" t="s">
        <v>195</v>
      </c>
    </row>
    <row r="88" spans="1:37" ht="13.5" customHeight="1">
      <c r="A88" s="1" t="s">
        <v>64</v>
      </c>
      <c r="AK88" s="1" t="s">
        <v>64</v>
      </c>
    </row>
    <row r="92" spans="1:37" ht="13.5" customHeight="1">
      <c r="A92" s="1" t="s">
        <v>65</v>
      </c>
      <c r="AK92" s="1" t="s">
        <v>65</v>
      </c>
    </row>
    <row r="93" spans="1:72" ht="21" customHeight="1">
      <c r="A93" s="23"/>
      <c r="B93" s="289" t="s">
        <v>56</v>
      </c>
      <c r="C93" s="292"/>
      <c r="D93" s="241" t="s">
        <v>57</v>
      </c>
      <c r="E93" s="242"/>
      <c r="F93" s="242"/>
      <c r="G93" s="242"/>
      <c r="H93" s="243"/>
      <c r="I93" s="241" t="s">
        <v>58</v>
      </c>
      <c r="J93" s="242"/>
      <c r="K93" s="242"/>
      <c r="L93" s="242"/>
      <c r="M93" s="242"/>
      <c r="N93" s="242"/>
      <c r="O93" s="242"/>
      <c r="P93" s="243"/>
      <c r="Q93" s="241" t="s">
        <v>59</v>
      </c>
      <c r="R93" s="242"/>
      <c r="S93" s="242"/>
      <c r="T93" s="242"/>
      <c r="U93" s="242"/>
      <c r="V93" s="243"/>
      <c r="W93" s="241" t="s">
        <v>60</v>
      </c>
      <c r="X93" s="242"/>
      <c r="Y93" s="242"/>
      <c r="Z93" s="243"/>
      <c r="AA93" s="289" t="s">
        <v>61</v>
      </c>
      <c r="AB93" s="290"/>
      <c r="AC93" s="291"/>
      <c r="AD93" s="241" t="s">
        <v>62</v>
      </c>
      <c r="AE93" s="242"/>
      <c r="AF93" s="242"/>
      <c r="AG93" s="242"/>
      <c r="AH93" s="242"/>
      <c r="AI93" s="242"/>
      <c r="AJ93" s="243"/>
      <c r="AK93" s="23"/>
      <c r="AL93" s="289" t="s">
        <v>56</v>
      </c>
      <c r="AM93" s="292"/>
      <c r="AN93" s="241" t="s">
        <v>57</v>
      </c>
      <c r="AO93" s="242"/>
      <c r="AP93" s="242"/>
      <c r="AQ93" s="242"/>
      <c r="AR93" s="243"/>
      <c r="AS93" s="241" t="s">
        <v>58</v>
      </c>
      <c r="AT93" s="242"/>
      <c r="AU93" s="242"/>
      <c r="AV93" s="242"/>
      <c r="AW93" s="242"/>
      <c r="AX93" s="242"/>
      <c r="AY93" s="242"/>
      <c r="AZ93" s="243"/>
      <c r="BA93" s="241" t="s">
        <v>59</v>
      </c>
      <c r="BB93" s="242"/>
      <c r="BC93" s="242"/>
      <c r="BD93" s="242"/>
      <c r="BE93" s="242"/>
      <c r="BF93" s="243"/>
      <c r="BG93" s="241" t="s">
        <v>60</v>
      </c>
      <c r="BH93" s="242"/>
      <c r="BI93" s="242"/>
      <c r="BJ93" s="243"/>
      <c r="BK93" s="289" t="s">
        <v>61</v>
      </c>
      <c r="BL93" s="290"/>
      <c r="BM93" s="291"/>
      <c r="BN93" s="241" t="s">
        <v>62</v>
      </c>
      <c r="BO93" s="242"/>
      <c r="BP93" s="242"/>
      <c r="BQ93" s="242"/>
      <c r="BR93" s="242"/>
      <c r="BS93" s="242"/>
      <c r="BT93" s="243"/>
    </row>
    <row r="94" spans="1:72" ht="21" customHeight="1">
      <c r="A94" s="24">
        <v>1</v>
      </c>
      <c r="B94" s="309">
        <f>IF(Q94="","",_xlfn.IFERROR(DATEDIF(Q94,$BU$46,"Y"),"0"))</f>
      </c>
      <c r="C94" s="310"/>
      <c r="D94" s="311"/>
      <c r="E94" s="312"/>
      <c r="F94" s="312"/>
      <c r="G94" s="312"/>
      <c r="H94" s="313"/>
      <c r="I94" s="311"/>
      <c r="J94" s="312"/>
      <c r="K94" s="312"/>
      <c r="L94" s="312"/>
      <c r="M94" s="312"/>
      <c r="N94" s="312"/>
      <c r="O94" s="312"/>
      <c r="P94" s="313"/>
      <c r="Q94" s="327"/>
      <c r="R94" s="328"/>
      <c r="S94" s="328"/>
      <c r="T94" s="328"/>
      <c r="U94" s="328"/>
      <c r="V94" s="329"/>
      <c r="W94" s="330"/>
      <c r="X94" s="331"/>
      <c r="Y94" s="331"/>
      <c r="Z94" s="332"/>
      <c r="AA94" s="314"/>
      <c r="AB94" s="315"/>
      <c r="AC94" s="25" t="s">
        <v>63</v>
      </c>
      <c r="AD94" s="316"/>
      <c r="AE94" s="317"/>
      <c r="AF94" s="317"/>
      <c r="AG94" s="317"/>
      <c r="AH94" s="317"/>
      <c r="AI94" s="317"/>
      <c r="AJ94" s="318"/>
      <c r="AK94" s="24">
        <v>1</v>
      </c>
      <c r="AL94" s="278">
        <f>IF(BA94="","",_xlfn.IFERROR(DATEDIF(BA94,$BU$46,"Y"),"0"))</f>
        <v>2</v>
      </c>
      <c r="AM94" s="279"/>
      <c r="AN94" s="280" t="s">
        <v>135</v>
      </c>
      <c r="AO94" s="281"/>
      <c r="AP94" s="281"/>
      <c r="AQ94" s="281"/>
      <c r="AR94" s="282"/>
      <c r="AS94" s="280" t="s">
        <v>147</v>
      </c>
      <c r="AT94" s="281"/>
      <c r="AU94" s="281"/>
      <c r="AV94" s="281"/>
      <c r="AW94" s="281"/>
      <c r="AX94" s="281"/>
      <c r="AY94" s="281"/>
      <c r="AZ94" s="282"/>
      <c r="BA94" s="283">
        <v>44319</v>
      </c>
      <c r="BB94" s="284"/>
      <c r="BC94" s="284"/>
      <c r="BD94" s="284"/>
      <c r="BE94" s="284"/>
      <c r="BF94" s="285"/>
      <c r="BG94" s="286">
        <v>44652</v>
      </c>
      <c r="BH94" s="287"/>
      <c r="BI94" s="287"/>
      <c r="BJ94" s="288"/>
      <c r="BK94" s="273">
        <v>160</v>
      </c>
      <c r="BL94" s="274"/>
      <c r="BM94" s="25" t="s">
        <v>63</v>
      </c>
      <c r="BN94" s="275"/>
      <c r="BO94" s="276"/>
      <c r="BP94" s="276"/>
      <c r="BQ94" s="276"/>
      <c r="BR94" s="276"/>
      <c r="BS94" s="276"/>
      <c r="BT94" s="277"/>
    </row>
    <row r="95" spans="1:72" ht="21" customHeight="1">
      <c r="A95" s="26">
        <v>2</v>
      </c>
      <c r="B95" s="309">
        <f>IF(Q95="","",_xlfn.IFERROR(DATEDIF(Q95,$BU$46,"Y"),"0"))</f>
      </c>
      <c r="C95" s="310"/>
      <c r="D95" s="311"/>
      <c r="E95" s="312"/>
      <c r="F95" s="312"/>
      <c r="G95" s="312"/>
      <c r="H95" s="313"/>
      <c r="I95" s="311"/>
      <c r="J95" s="312"/>
      <c r="K95" s="312"/>
      <c r="L95" s="312"/>
      <c r="M95" s="312"/>
      <c r="N95" s="312"/>
      <c r="O95" s="312"/>
      <c r="P95" s="313"/>
      <c r="Q95" s="327"/>
      <c r="R95" s="328"/>
      <c r="S95" s="328"/>
      <c r="T95" s="328"/>
      <c r="U95" s="328"/>
      <c r="V95" s="329"/>
      <c r="W95" s="330"/>
      <c r="X95" s="331"/>
      <c r="Y95" s="331"/>
      <c r="Z95" s="332"/>
      <c r="AA95" s="314"/>
      <c r="AB95" s="315"/>
      <c r="AC95" s="25" t="s">
        <v>63</v>
      </c>
      <c r="AD95" s="316"/>
      <c r="AE95" s="317"/>
      <c r="AF95" s="317"/>
      <c r="AG95" s="317"/>
      <c r="AH95" s="317"/>
      <c r="AI95" s="317"/>
      <c r="AJ95" s="318"/>
      <c r="AK95" s="26">
        <v>2</v>
      </c>
      <c r="AL95" s="278">
        <f aca="true" t="shared" si="6" ref="AL95:AL128">IF(BA95="","",_xlfn.IFERROR(DATEDIF(BA95,$BU$46,"Y"),"0"))</f>
        <v>3</v>
      </c>
      <c r="AM95" s="279"/>
      <c r="AN95" s="280" t="s">
        <v>134</v>
      </c>
      <c r="AO95" s="281"/>
      <c r="AP95" s="281"/>
      <c r="AQ95" s="281"/>
      <c r="AR95" s="282"/>
      <c r="AS95" s="280" t="s">
        <v>236</v>
      </c>
      <c r="AT95" s="281"/>
      <c r="AU95" s="281"/>
      <c r="AV95" s="281"/>
      <c r="AW95" s="281"/>
      <c r="AX95" s="281"/>
      <c r="AY95" s="281"/>
      <c r="AZ95" s="282"/>
      <c r="BA95" s="283">
        <v>44153</v>
      </c>
      <c r="BB95" s="284"/>
      <c r="BC95" s="284"/>
      <c r="BD95" s="284"/>
      <c r="BE95" s="284"/>
      <c r="BF95" s="285"/>
      <c r="BG95" s="286">
        <v>44287</v>
      </c>
      <c r="BH95" s="287"/>
      <c r="BI95" s="287"/>
      <c r="BJ95" s="288"/>
      <c r="BK95" s="273">
        <v>160</v>
      </c>
      <c r="BL95" s="274"/>
      <c r="BM95" s="25" t="s">
        <v>63</v>
      </c>
      <c r="BN95" s="275"/>
      <c r="BO95" s="276"/>
      <c r="BP95" s="276"/>
      <c r="BQ95" s="276"/>
      <c r="BR95" s="276"/>
      <c r="BS95" s="276"/>
      <c r="BT95" s="277"/>
    </row>
    <row r="96" spans="1:72" ht="21" customHeight="1">
      <c r="A96" s="26">
        <v>3</v>
      </c>
      <c r="B96" s="309">
        <f aca="true" t="shared" si="7" ref="B96:B118">IF(Q96="","",_xlfn.IFERROR(DATEDIF(Q96,$BU$46,"Y"),"0"))</f>
      </c>
      <c r="C96" s="310"/>
      <c r="D96" s="311"/>
      <c r="E96" s="312"/>
      <c r="F96" s="312"/>
      <c r="G96" s="312"/>
      <c r="H96" s="313"/>
      <c r="I96" s="311"/>
      <c r="J96" s="312"/>
      <c r="K96" s="312"/>
      <c r="L96" s="312"/>
      <c r="M96" s="312"/>
      <c r="N96" s="312"/>
      <c r="O96" s="312"/>
      <c r="P96" s="313"/>
      <c r="Q96" s="327"/>
      <c r="R96" s="328"/>
      <c r="S96" s="328"/>
      <c r="T96" s="328"/>
      <c r="U96" s="328"/>
      <c r="V96" s="329"/>
      <c r="W96" s="330"/>
      <c r="X96" s="331"/>
      <c r="Y96" s="331"/>
      <c r="Z96" s="332"/>
      <c r="AA96" s="314"/>
      <c r="AB96" s="315"/>
      <c r="AC96" s="25" t="s">
        <v>63</v>
      </c>
      <c r="AD96" s="316"/>
      <c r="AE96" s="317"/>
      <c r="AF96" s="317"/>
      <c r="AG96" s="317"/>
      <c r="AH96" s="317"/>
      <c r="AI96" s="317"/>
      <c r="AJ96" s="318"/>
      <c r="AK96" s="26">
        <v>3</v>
      </c>
      <c r="AL96" s="278">
        <f t="shared" si="6"/>
        <v>4</v>
      </c>
      <c r="AM96" s="279"/>
      <c r="AN96" s="280" t="s">
        <v>134</v>
      </c>
      <c r="AO96" s="281"/>
      <c r="AP96" s="281"/>
      <c r="AQ96" s="281"/>
      <c r="AR96" s="282"/>
      <c r="AS96" s="280" t="s">
        <v>237</v>
      </c>
      <c r="AT96" s="281"/>
      <c r="AU96" s="281"/>
      <c r="AV96" s="281"/>
      <c r="AW96" s="281"/>
      <c r="AX96" s="281"/>
      <c r="AY96" s="281"/>
      <c r="AZ96" s="282"/>
      <c r="BA96" s="283">
        <v>43906</v>
      </c>
      <c r="BB96" s="284"/>
      <c r="BC96" s="284"/>
      <c r="BD96" s="284"/>
      <c r="BE96" s="284"/>
      <c r="BF96" s="285"/>
      <c r="BG96" s="286">
        <v>43983</v>
      </c>
      <c r="BH96" s="287"/>
      <c r="BI96" s="287"/>
      <c r="BJ96" s="288"/>
      <c r="BK96" s="273">
        <v>160</v>
      </c>
      <c r="BL96" s="274"/>
      <c r="BM96" s="25" t="s">
        <v>63</v>
      </c>
      <c r="BN96" s="275"/>
      <c r="BO96" s="276"/>
      <c r="BP96" s="276"/>
      <c r="BQ96" s="276"/>
      <c r="BR96" s="276"/>
      <c r="BS96" s="276"/>
      <c r="BT96" s="277"/>
    </row>
    <row r="97" spans="1:72" ht="21" customHeight="1">
      <c r="A97" s="26">
        <v>4</v>
      </c>
      <c r="B97" s="309">
        <f t="shared" si="7"/>
      </c>
      <c r="C97" s="310"/>
      <c r="D97" s="311"/>
      <c r="E97" s="312"/>
      <c r="F97" s="312"/>
      <c r="G97" s="312"/>
      <c r="H97" s="313"/>
      <c r="I97" s="311"/>
      <c r="J97" s="312"/>
      <c r="K97" s="312"/>
      <c r="L97" s="312"/>
      <c r="M97" s="312"/>
      <c r="N97" s="312"/>
      <c r="O97" s="312"/>
      <c r="P97" s="313"/>
      <c r="Q97" s="327"/>
      <c r="R97" s="328"/>
      <c r="S97" s="328"/>
      <c r="T97" s="328"/>
      <c r="U97" s="328"/>
      <c r="V97" s="329"/>
      <c r="W97" s="330"/>
      <c r="X97" s="331"/>
      <c r="Y97" s="331"/>
      <c r="Z97" s="332"/>
      <c r="AA97" s="314"/>
      <c r="AB97" s="315"/>
      <c r="AC97" s="25" t="s">
        <v>63</v>
      </c>
      <c r="AD97" s="316"/>
      <c r="AE97" s="317"/>
      <c r="AF97" s="317"/>
      <c r="AG97" s="317"/>
      <c r="AH97" s="317"/>
      <c r="AI97" s="317"/>
      <c r="AJ97" s="318"/>
      <c r="AK97" s="26">
        <v>4</v>
      </c>
      <c r="AL97" s="278">
        <f t="shared" si="6"/>
      </c>
      <c r="AM97" s="279"/>
      <c r="AN97" s="280"/>
      <c r="AO97" s="281"/>
      <c r="AP97" s="281"/>
      <c r="AQ97" s="281"/>
      <c r="AR97" s="282"/>
      <c r="AS97" s="280"/>
      <c r="AT97" s="281"/>
      <c r="AU97" s="281"/>
      <c r="AV97" s="281"/>
      <c r="AW97" s="281"/>
      <c r="AX97" s="281"/>
      <c r="AY97" s="281"/>
      <c r="AZ97" s="282"/>
      <c r="BA97" s="283"/>
      <c r="BB97" s="284"/>
      <c r="BC97" s="284"/>
      <c r="BD97" s="284"/>
      <c r="BE97" s="284"/>
      <c r="BF97" s="285"/>
      <c r="BG97" s="286"/>
      <c r="BH97" s="287"/>
      <c r="BI97" s="287"/>
      <c r="BJ97" s="288"/>
      <c r="BK97" s="273"/>
      <c r="BL97" s="274"/>
      <c r="BM97" s="25" t="s">
        <v>63</v>
      </c>
      <c r="BN97" s="275"/>
      <c r="BO97" s="276"/>
      <c r="BP97" s="276"/>
      <c r="BQ97" s="276"/>
      <c r="BR97" s="276"/>
      <c r="BS97" s="276"/>
      <c r="BT97" s="277"/>
    </row>
    <row r="98" spans="1:72" ht="21" customHeight="1">
      <c r="A98" s="26">
        <v>5</v>
      </c>
      <c r="B98" s="309">
        <f t="shared" si="7"/>
      </c>
      <c r="C98" s="310"/>
      <c r="D98" s="311"/>
      <c r="E98" s="312"/>
      <c r="F98" s="312"/>
      <c r="G98" s="312"/>
      <c r="H98" s="313"/>
      <c r="I98" s="311"/>
      <c r="J98" s="312"/>
      <c r="K98" s="312"/>
      <c r="L98" s="312"/>
      <c r="M98" s="312"/>
      <c r="N98" s="312"/>
      <c r="O98" s="312"/>
      <c r="P98" s="313"/>
      <c r="Q98" s="327"/>
      <c r="R98" s="328"/>
      <c r="S98" s="328"/>
      <c r="T98" s="328"/>
      <c r="U98" s="328"/>
      <c r="V98" s="329"/>
      <c r="W98" s="330"/>
      <c r="X98" s="331"/>
      <c r="Y98" s="331"/>
      <c r="Z98" s="332"/>
      <c r="AA98" s="314"/>
      <c r="AB98" s="315"/>
      <c r="AC98" s="25" t="s">
        <v>63</v>
      </c>
      <c r="AD98" s="316"/>
      <c r="AE98" s="317"/>
      <c r="AF98" s="317"/>
      <c r="AG98" s="317"/>
      <c r="AH98" s="317"/>
      <c r="AI98" s="317"/>
      <c r="AJ98" s="318"/>
      <c r="AK98" s="26">
        <v>5</v>
      </c>
      <c r="AL98" s="278">
        <f t="shared" si="6"/>
      </c>
      <c r="AM98" s="279"/>
      <c r="AN98" s="280"/>
      <c r="AO98" s="281"/>
      <c r="AP98" s="281"/>
      <c r="AQ98" s="281"/>
      <c r="AR98" s="282"/>
      <c r="AS98" s="280"/>
      <c r="AT98" s="281"/>
      <c r="AU98" s="281"/>
      <c r="AV98" s="281"/>
      <c r="AW98" s="281"/>
      <c r="AX98" s="281"/>
      <c r="AY98" s="281"/>
      <c r="AZ98" s="282"/>
      <c r="BA98" s="283"/>
      <c r="BB98" s="284"/>
      <c r="BC98" s="284"/>
      <c r="BD98" s="284"/>
      <c r="BE98" s="284"/>
      <c r="BF98" s="285"/>
      <c r="BG98" s="286"/>
      <c r="BH98" s="287"/>
      <c r="BI98" s="287"/>
      <c r="BJ98" s="288"/>
      <c r="BK98" s="273"/>
      <c r="BL98" s="274"/>
      <c r="BM98" s="25" t="s">
        <v>63</v>
      </c>
      <c r="BN98" s="275"/>
      <c r="BO98" s="276"/>
      <c r="BP98" s="276"/>
      <c r="BQ98" s="276"/>
      <c r="BR98" s="276"/>
      <c r="BS98" s="276"/>
      <c r="BT98" s="277"/>
    </row>
    <row r="99" spans="1:72" ht="21" customHeight="1">
      <c r="A99" s="26">
        <v>6</v>
      </c>
      <c r="B99" s="309">
        <f t="shared" si="7"/>
      </c>
      <c r="C99" s="310"/>
      <c r="D99" s="311"/>
      <c r="E99" s="312"/>
      <c r="F99" s="312"/>
      <c r="G99" s="312"/>
      <c r="H99" s="313"/>
      <c r="I99" s="311"/>
      <c r="J99" s="312"/>
      <c r="K99" s="312"/>
      <c r="L99" s="312"/>
      <c r="M99" s="312"/>
      <c r="N99" s="312"/>
      <c r="O99" s="312"/>
      <c r="P99" s="313"/>
      <c r="Q99" s="327"/>
      <c r="R99" s="328"/>
      <c r="S99" s="328"/>
      <c r="T99" s="328"/>
      <c r="U99" s="328"/>
      <c r="V99" s="329"/>
      <c r="W99" s="330"/>
      <c r="X99" s="331"/>
      <c r="Y99" s="331"/>
      <c r="Z99" s="332"/>
      <c r="AA99" s="314"/>
      <c r="AB99" s="315"/>
      <c r="AC99" s="25" t="s">
        <v>63</v>
      </c>
      <c r="AD99" s="316"/>
      <c r="AE99" s="317"/>
      <c r="AF99" s="317"/>
      <c r="AG99" s="317"/>
      <c r="AH99" s="317"/>
      <c r="AI99" s="317"/>
      <c r="AJ99" s="318"/>
      <c r="AK99" s="26">
        <v>6</v>
      </c>
      <c r="AL99" s="278">
        <f t="shared" si="6"/>
      </c>
      <c r="AM99" s="279"/>
      <c r="AN99" s="280"/>
      <c r="AO99" s="281"/>
      <c r="AP99" s="281"/>
      <c r="AQ99" s="281"/>
      <c r="AR99" s="282"/>
      <c r="AS99" s="280"/>
      <c r="AT99" s="281"/>
      <c r="AU99" s="281"/>
      <c r="AV99" s="281"/>
      <c r="AW99" s="281"/>
      <c r="AX99" s="281"/>
      <c r="AY99" s="281"/>
      <c r="AZ99" s="282"/>
      <c r="BA99" s="283"/>
      <c r="BB99" s="284"/>
      <c r="BC99" s="284"/>
      <c r="BD99" s="284"/>
      <c r="BE99" s="284"/>
      <c r="BF99" s="285"/>
      <c r="BG99" s="286"/>
      <c r="BH99" s="287"/>
      <c r="BI99" s="287"/>
      <c r="BJ99" s="288"/>
      <c r="BK99" s="273"/>
      <c r="BL99" s="274"/>
      <c r="BM99" s="25" t="s">
        <v>63</v>
      </c>
      <c r="BN99" s="275"/>
      <c r="BO99" s="276"/>
      <c r="BP99" s="276"/>
      <c r="BQ99" s="276"/>
      <c r="BR99" s="276"/>
      <c r="BS99" s="276"/>
      <c r="BT99" s="277"/>
    </row>
    <row r="100" spans="1:72" ht="21" customHeight="1">
      <c r="A100" s="26">
        <v>7</v>
      </c>
      <c r="B100" s="309">
        <f t="shared" si="7"/>
      </c>
      <c r="C100" s="310"/>
      <c r="D100" s="311"/>
      <c r="E100" s="312"/>
      <c r="F100" s="312"/>
      <c r="G100" s="312"/>
      <c r="H100" s="313"/>
      <c r="I100" s="311"/>
      <c r="J100" s="312"/>
      <c r="K100" s="312"/>
      <c r="L100" s="312"/>
      <c r="M100" s="312"/>
      <c r="N100" s="312"/>
      <c r="O100" s="312"/>
      <c r="P100" s="313"/>
      <c r="Q100" s="327"/>
      <c r="R100" s="328"/>
      <c r="S100" s="328"/>
      <c r="T100" s="328"/>
      <c r="U100" s="328"/>
      <c r="V100" s="329"/>
      <c r="W100" s="330"/>
      <c r="X100" s="331"/>
      <c r="Y100" s="331"/>
      <c r="Z100" s="332"/>
      <c r="AA100" s="314"/>
      <c r="AB100" s="315"/>
      <c r="AC100" s="25" t="s">
        <v>63</v>
      </c>
      <c r="AD100" s="316"/>
      <c r="AE100" s="317"/>
      <c r="AF100" s="317"/>
      <c r="AG100" s="317"/>
      <c r="AH100" s="317"/>
      <c r="AI100" s="317"/>
      <c r="AJ100" s="318"/>
      <c r="AK100" s="26">
        <v>7</v>
      </c>
      <c r="AL100" s="278">
        <f t="shared" si="6"/>
      </c>
      <c r="AM100" s="279"/>
      <c r="AN100" s="280"/>
      <c r="AO100" s="281"/>
      <c r="AP100" s="281"/>
      <c r="AQ100" s="281"/>
      <c r="AR100" s="282"/>
      <c r="AS100" s="280"/>
      <c r="AT100" s="281"/>
      <c r="AU100" s="281"/>
      <c r="AV100" s="281"/>
      <c r="AW100" s="281"/>
      <c r="AX100" s="281"/>
      <c r="AY100" s="281"/>
      <c r="AZ100" s="282"/>
      <c r="BA100" s="283"/>
      <c r="BB100" s="284"/>
      <c r="BC100" s="284"/>
      <c r="BD100" s="284"/>
      <c r="BE100" s="284"/>
      <c r="BF100" s="285"/>
      <c r="BG100" s="286"/>
      <c r="BH100" s="287"/>
      <c r="BI100" s="287"/>
      <c r="BJ100" s="288"/>
      <c r="BK100" s="273"/>
      <c r="BL100" s="274"/>
      <c r="BM100" s="25" t="s">
        <v>63</v>
      </c>
      <c r="BN100" s="275"/>
      <c r="BO100" s="276"/>
      <c r="BP100" s="276"/>
      <c r="BQ100" s="276"/>
      <c r="BR100" s="276"/>
      <c r="BS100" s="276"/>
      <c r="BT100" s="277"/>
    </row>
    <row r="101" spans="1:72" ht="21" customHeight="1">
      <c r="A101" s="26">
        <v>8</v>
      </c>
      <c r="B101" s="309">
        <f t="shared" si="7"/>
      </c>
      <c r="C101" s="310"/>
      <c r="D101" s="311"/>
      <c r="E101" s="312"/>
      <c r="F101" s="312"/>
      <c r="G101" s="312"/>
      <c r="H101" s="313"/>
      <c r="I101" s="311"/>
      <c r="J101" s="312"/>
      <c r="K101" s="312"/>
      <c r="L101" s="312"/>
      <c r="M101" s="312"/>
      <c r="N101" s="312"/>
      <c r="O101" s="312"/>
      <c r="P101" s="313"/>
      <c r="Q101" s="327"/>
      <c r="R101" s="328"/>
      <c r="S101" s="328"/>
      <c r="T101" s="328"/>
      <c r="U101" s="328"/>
      <c r="V101" s="329"/>
      <c r="W101" s="330"/>
      <c r="X101" s="331"/>
      <c r="Y101" s="331"/>
      <c r="Z101" s="332"/>
      <c r="AA101" s="314"/>
      <c r="AB101" s="315"/>
      <c r="AC101" s="25" t="s">
        <v>63</v>
      </c>
      <c r="AD101" s="316"/>
      <c r="AE101" s="317"/>
      <c r="AF101" s="317"/>
      <c r="AG101" s="317"/>
      <c r="AH101" s="317"/>
      <c r="AI101" s="317"/>
      <c r="AJ101" s="318"/>
      <c r="AK101" s="26">
        <v>8</v>
      </c>
      <c r="AL101" s="278">
        <f t="shared" si="6"/>
      </c>
      <c r="AM101" s="279"/>
      <c r="AN101" s="280"/>
      <c r="AO101" s="281"/>
      <c r="AP101" s="281"/>
      <c r="AQ101" s="281"/>
      <c r="AR101" s="282"/>
      <c r="AS101" s="280"/>
      <c r="AT101" s="281"/>
      <c r="AU101" s="281"/>
      <c r="AV101" s="281"/>
      <c r="AW101" s="281"/>
      <c r="AX101" s="281"/>
      <c r="AY101" s="281"/>
      <c r="AZ101" s="282"/>
      <c r="BA101" s="283"/>
      <c r="BB101" s="284"/>
      <c r="BC101" s="284"/>
      <c r="BD101" s="284"/>
      <c r="BE101" s="284"/>
      <c r="BF101" s="285"/>
      <c r="BG101" s="286"/>
      <c r="BH101" s="287"/>
      <c r="BI101" s="287"/>
      <c r="BJ101" s="288"/>
      <c r="BK101" s="273"/>
      <c r="BL101" s="274"/>
      <c r="BM101" s="25" t="s">
        <v>63</v>
      </c>
      <c r="BN101" s="275"/>
      <c r="BO101" s="276"/>
      <c r="BP101" s="276"/>
      <c r="BQ101" s="276"/>
      <c r="BR101" s="276"/>
      <c r="BS101" s="276"/>
      <c r="BT101" s="277"/>
    </row>
    <row r="102" spans="1:72" ht="21" customHeight="1">
      <c r="A102" s="26">
        <v>9</v>
      </c>
      <c r="B102" s="309">
        <f t="shared" si="7"/>
      </c>
      <c r="C102" s="310"/>
      <c r="D102" s="311"/>
      <c r="E102" s="312"/>
      <c r="F102" s="312"/>
      <c r="G102" s="312"/>
      <c r="H102" s="313"/>
      <c r="I102" s="311"/>
      <c r="J102" s="312"/>
      <c r="K102" s="312"/>
      <c r="L102" s="312"/>
      <c r="M102" s="312"/>
      <c r="N102" s="312"/>
      <c r="O102" s="312"/>
      <c r="P102" s="313"/>
      <c r="Q102" s="327"/>
      <c r="R102" s="328"/>
      <c r="S102" s="328"/>
      <c r="T102" s="328"/>
      <c r="U102" s="328"/>
      <c r="V102" s="329"/>
      <c r="W102" s="330"/>
      <c r="X102" s="331"/>
      <c r="Y102" s="331"/>
      <c r="Z102" s="332"/>
      <c r="AA102" s="314"/>
      <c r="AB102" s="315"/>
      <c r="AC102" s="25" t="s">
        <v>63</v>
      </c>
      <c r="AD102" s="316"/>
      <c r="AE102" s="317"/>
      <c r="AF102" s="317"/>
      <c r="AG102" s="317"/>
      <c r="AH102" s="317"/>
      <c r="AI102" s="317"/>
      <c r="AJ102" s="318"/>
      <c r="AK102" s="26">
        <v>9</v>
      </c>
      <c r="AL102" s="278">
        <f t="shared" si="6"/>
      </c>
      <c r="AM102" s="279"/>
      <c r="AN102" s="280"/>
      <c r="AO102" s="281"/>
      <c r="AP102" s="281"/>
      <c r="AQ102" s="281"/>
      <c r="AR102" s="282"/>
      <c r="AS102" s="280"/>
      <c r="AT102" s="281"/>
      <c r="AU102" s="281"/>
      <c r="AV102" s="281"/>
      <c r="AW102" s="281"/>
      <c r="AX102" s="281"/>
      <c r="AY102" s="281"/>
      <c r="AZ102" s="282"/>
      <c r="BA102" s="283"/>
      <c r="BB102" s="284"/>
      <c r="BC102" s="284"/>
      <c r="BD102" s="284"/>
      <c r="BE102" s="284"/>
      <c r="BF102" s="285"/>
      <c r="BG102" s="286"/>
      <c r="BH102" s="287"/>
      <c r="BI102" s="287"/>
      <c r="BJ102" s="288"/>
      <c r="BK102" s="273"/>
      <c r="BL102" s="274"/>
      <c r="BM102" s="25" t="s">
        <v>63</v>
      </c>
      <c r="BN102" s="275"/>
      <c r="BO102" s="276"/>
      <c r="BP102" s="276"/>
      <c r="BQ102" s="276"/>
      <c r="BR102" s="276"/>
      <c r="BS102" s="276"/>
      <c r="BT102" s="277"/>
    </row>
    <row r="103" spans="1:72" ht="21" customHeight="1">
      <c r="A103" s="26">
        <v>10</v>
      </c>
      <c r="B103" s="309">
        <f t="shared" si="7"/>
      </c>
      <c r="C103" s="310"/>
      <c r="D103" s="311"/>
      <c r="E103" s="312"/>
      <c r="F103" s="312"/>
      <c r="G103" s="312"/>
      <c r="H103" s="313"/>
      <c r="I103" s="311"/>
      <c r="J103" s="312"/>
      <c r="K103" s="312"/>
      <c r="L103" s="312"/>
      <c r="M103" s="312"/>
      <c r="N103" s="312"/>
      <c r="O103" s="312"/>
      <c r="P103" s="313"/>
      <c r="Q103" s="327"/>
      <c r="R103" s="328"/>
      <c r="S103" s="328"/>
      <c r="T103" s="328"/>
      <c r="U103" s="328"/>
      <c r="V103" s="329"/>
      <c r="W103" s="330"/>
      <c r="X103" s="331"/>
      <c r="Y103" s="331"/>
      <c r="Z103" s="332"/>
      <c r="AA103" s="314"/>
      <c r="AB103" s="315"/>
      <c r="AC103" s="25" t="s">
        <v>63</v>
      </c>
      <c r="AD103" s="316"/>
      <c r="AE103" s="317"/>
      <c r="AF103" s="317"/>
      <c r="AG103" s="317"/>
      <c r="AH103" s="317"/>
      <c r="AI103" s="317"/>
      <c r="AJ103" s="318"/>
      <c r="AK103" s="26">
        <v>10</v>
      </c>
      <c r="AL103" s="278">
        <f t="shared" si="6"/>
      </c>
      <c r="AM103" s="279"/>
      <c r="AN103" s="280"/>
      <c r="AO103" s="281"/>
      <c r="AP103" s="281"/>
      <c r="AQ103" s="281"/>
      <c r="AR103" s="282"/>
      <c r="AS103" s="280"/>
      <c r="AT103" s="281"/>
      <c r="AU103" s="281"/>
      <c r="AV103" s="281"/>
      <c r="AW103" s="281"/>
      <c r="AX103" s="281"/>
      <c r="AY103" s="281"/>
      <c r="AZ103" s="282"/>
      <c r="BA103" s="283"/>
      <c r="BB103" s="284"/>
      <c r="BC103" s="284"/>
      <c r="BD103" s="284"/>
      <c r="BE103" s="284"/>
      <c r="BF103" s="285"/>
      <c r="BG103" s="286"/>
      <c r="BH103" s="287"/>
      <c r="BI103" s="287"/>
      <c r="BJ103" s="288"/>
      <c r="BK103" s="273"/>
      <c r="BL103" s="274"/>
      <c r="BM103" s="25" t="s">
        <v>63</v>
      </c>
      <c r="BN103" s="275"/>
      <c r="BO103" s="276"/>
      <c r="BP103" s="276"/>
      <c r="BQ103" s="276"/>
      <c r="BR103" s="276"/>
      <c r="BS103" s="276"/>
      <c r="BT103" s="277"/>
    </row>
    <row r="104" spans="1:72" ht="21" customHeight="1">
      <c r="A104" s="26">
        <v>11</v>
      </c>
      <c r="B104" s="309">
        <f t="shared" si="7"/>
      </c>
      <c r="C104" s="310"/>
      <c r="D104" s="311"/>
      <c r="E104" s="312"/>
      <c r="F104" s="312"/>
      <c r="G104" s="312"/>
      <c r="H104" s="313"/>
      <c r="I104" s="311"/>
      <c r="J104" s="312"/>
      <c r="K104" s="312"/>
      <c r="L104" s="312"/>
      <c r="M104" s="312"/>
      <c r="N104" s="312"/>
      <c r="O104" s="312"/>
      <c r="P104" s="313"/>
      <c r="Q104" s="327"/>
      <c r="R104" s="328"/>
      <c r="S104" s="328"/>
      <c r="T104" s="328"/>
      <c r="U104" s="328"/>
      <c r="V104" s="329"/>
      <c r="W104" s="330"/>
      <c r="X104" s="331"/>
      <c r="Y104" s="331"/>
      <c r="Z104" s="332"/>
      <c r="AA104" s="314"/>
      <c r="AB104" s="315"/>
      <c r="AC104" s="25" t="s">
        <v>63</v>
      </c>
      <c r="AD104" s="316"/>
      <c r="AE104" s="317"/>
      <c r="AF104" s="317"/>
      <c r="AG104" s="317"/>
      <c r="AH104" s="317"/>
      <c r="AI104" s="317"/>
      <c r="AJ104" s="318"/>
      <c r="AK104" s="26">
        <v>11</v>
      </c>
      <c r="AL104" s="278">
        <f t="shared" si="6"/>
      </c>
      <c r="AM104" s="279"/>
      <c r="AN104" s="280"/>
      <c r="AO104" s="281"/>
      <c r="AP104" s="281"/>
      <c r="AQ104" s="281"/>
      <c r="AR104" s="282"/>
      <c r="AS104" s="280"/>
      <c r="AT104" s="281"/>
      <c r="AU104" s="281"/>
      <c r="AV104" s="281"/>
      <c r="AW104" s="281"/>
      <c r="AX104" s="281"/>
      <c r="AY104" s="281"/>
      <c r="AZ104" s="282"/>
      <c r="BA104" s="283"/>
      <c r="BB104" s="284"/>
      <c r="BC104" s="284"/>
      <c r="BD104" s="284"/>
      <c r="BE104" s="284"/>
      <c r="BF104" s="285"/>
      <c r="BG104" s="286"/>
      <c r="BH104" s="287"/>
      <c r="BI104" s="287"/>
      <c r="BJ104" s="288"/>
      <c r="BK104" s="273"/>
      <c r="BL104" s="274"/>
      <c r="BM104" s="25" t="s">
        <v>63</v>
      </c>
      <c r="BN104" s="275"/>
      <c r="BO104" s="276"/>
      <c r="BP104" s="276"/>
      <c r="BQ104" s="276"/>
      <c r="BR104" s="276"/>
      <c r="BS104" s="276"/>
      <c r="BT104" s="277"/>
    </row>
    <row r="105" spans="1:72" ht="21" customHeight="1">
      <c r="A105" s="26">
        <v>12</v>
      </c>
      <c r="B105" s="309">
        <f t="shared" si="7"/>
      </c>
      <c r="C105" s="310"/>
      <c r="D105" s="311"/>
      <c r="E105" s="312"/>
      <c r="F105" s="312"/>
      <c r="G105" s="312"/>
      <c r="H105" s="313"/>
      <c r="I105" s="311"/>
      <c r="J105" s="312"/>
      <c r="K105" s="312"/>
      <c r="L105" s="312"/>
      <c r="M105" s="312"/>
      <c r="N105" s="312"/>
      <c r="O105" s="312"/>
      <c r="P105" s="313"/>
      <c r="Q105" s="327"/>
      <c r="R105" s="328"/>
      <c r="S105" s="328"/>
      <c r="T105" s="328"/>
      <c r="U105" s="328"/>
      <c r="V105" s="329"/>
      <c r="W105" s="330"/>
      <c r="X105" s="331"/>
      <c r="Y105" s="331"/>
      <c r="Z105" s="332"/>
      <c r="AA105" s="314"/>
      <c r="AB105" s="315"/>
      <c r="AC105" s="25" t="s">
        <v>63</v>
      </c>
      <c r="AD105" s="316"/>
      <c r="AE105" s="317"/>
      <c r="AF105" s="317"/>
      <c r="AG105" s="317"/>
      <c r="AH105" s="317"/>
      <c r="AI105" s="317"/>
      <c r="AJ105" s="318"/>
      <c r="AK105" s="26">
        <v>12</v>
      </c>
      <c r="AL105" s="278">
        <f t="shared" si="6"/>
      </c>
      <c r="AM105" s="279"/>
      <c r="AN105" s="280"/>
      <c r="AO105" s="281"/>
      <c r="AP105" s="281"/>
      <c r="AQ105" s="281"/>
      <c r="AR105" s="282"/>
      <c r="AS105" s="280"/>
      <c r="AT105" s="281"/>
      <c r="AU105" s="281"/>
      <c r="AV105" s="281"/>
      <c r="AW105" s="281"/>
      <c r="AX105" s="281"/>
      <c r="AY105" s="281"/>
      <c r="AZ105" s="282"/>
      <c r="BA105" s="283"/>
      <c r="BB105" s="284"/>
      <c r="BC105" s="284"/>
      <c r="BD105" s="284"/>
      <c r="BE105" s="284"/>
      <c r="BF105" s="285"/>
      <c r="BG105" s="286"/>
      <c r="BH105" s="287"/>
      <c r="BI105" s="287"/>
      <c r="BJ105" s="288"/>
      <c r="BK105" s="273"/>
      <c r="BL105" s="274"/>
      <c r="BM105" s="25" t="s">
        <v>63</v>
      </c>
      <c r="BN105" s="275"/>
      <c r="BO105" s="276"/>
      <c r="BP105" s="276"/>
      <c r="BQ105" s="276"/>
      <c r="BR105" s="276"/>
      <c r="BS105" s="276"/>
      <c r="BT105" s="277"/>
    </row>
    <row r="106" spans="1:72" ht="21" customHeight="1">
      <c r="A106" s="26">
        <v>13</v>
      </c>
      <c r="B106" s="309">
        <f t="shared" si="7"/>
      </c>
      <c r="C106" s="310"/>
      <c r="D106" s="311"/>
      <c r="E106" s="312"/>
      <c r="F106" s="312"/>
      <c r="G106" s="312"/>
      <c r="H106" s="313"/>
      <c r="I106" s="311"/>
      <c r="J106" s="312"/>
      <c r="K106" s="312"/>
      <c r="L106" s="312"/>
      <c r="M106" s="312"/>
      <c r="N106" s="312"/>
      <c r="O106" s="312"/>
      <c r="P106" s="313"/>
      <c r="Q106" s="327"/>
      <c r="R106" s="328"/>
      <c r="S106" s="328"/>
      <c r="T106" s="328"/>
      <c r="U106" s="328"/>
      <c r="V106" s="329"/>
      <c r="W106" s="330"/>
      <c r="X106" s="331"/>
      <c r="Y106" s="331"/>
      <c r="Z106" s="332"/>
      <c r="AA106" s="314"/>
      <c r="AB106" s="315"/>
      <c r="AC106" s="25" t="s">
        <v>63</v>
      </c>
      <c r="AD106" s="316"/>
      <c r="AE106" s="317"/>
      <c r="AF106" s="317"/>
      <c r="AG106" s="317"/>
      <c r="AH106" s="317"/>
      <c r="AI106" s="317"/>
      <c r="AJ106" s="318"/>
      <c r="AK106" s="26">
        <v>13</v>
      </c>
      <c r="AL106" s="278">
        <f t="shared" si="6"/>
      </c>
      <c r="AM106" s="279"/>
      <c r="AN106" s="280"/>
      <c r="AO106" s="281"/>
      <c r="AP106" s="281"/>
      <c r="AQ106" s="281"/>
      <c r="AR106" s="282"/>
      <c r="AS106" s="280"/>
      <c r="AT106" s="281"/>
      <c r="AU106" s="281"/>
      <c r="AV106" s="281"/>
      <c r="AW106" s="281"/>
      <c r="AX106" s="281"/>
      <c r="AY106" s="281"/>
      <c r="AZ106" s="282"/>
      <c r="BA106" s="283"/>
      <c r="BB106" s="284"/>
      <c r="BC106" s="284"/>
      <c r="BD106" s="284"/>
      <c r="BE106" s="284"/>
      <c r="BF106" s="285"/>
      <c r="BG106" s="286"/>
      <c r="BH106" s="287"/>
      <c r="BI106" s="287"/>
      <c r="BJ106" s="288"/>
      <c r="BK106" s="273"/>
      <c r="BL106" s="274"/>
      <c r="BM106" s="25" t="s">
        <v>63</v>
      </c>
      <c r="BN106" s="275"/>
      <c r="BO106" s="276"/>
      <c r="BP106" s="276"/>
      <c r="BQ106" s="276"/>
      <c r="BR106" s="276"/>
      <c r="BS106" s="276"/>
      <c r="BT106" s="277"/>
    </row>
    <row r="107" spans="1:72" ht="21" customHeight="1">
      <c r="A107" s="26">
        <v>14</v>
      </c>
      <c r="B107" s="309">
        <f t="shared" si="7"/>
      </c>
      <c r="C107" s="310"/>
      <c r="D107" s="311"/>
      <c r="E107" s="312"/>
      <c r="F107" s="312"/>
      <c r="G107" s="312"/>
      <c r="H107" s="313"/>
      <c r="I107" s="311"/>
      <c r="J107" s="312"/>
      <c r="K107" s="312"/>
      <c r="L107" s="312"/>
      <c r="M107" s="312"/>
      <c r="N107" s="312"/>
      <c r="O107" s="312"/>
      <c r="P107" s="313"/>
      <c r="Q107" s="327"/>
      <c r="R107" s="328"/>
      <c r="S107" s="328"/>
      <c r="T107" s="328"/>
      <c r="U107" s="328"/>
      <c r="V107" s="329"/>
      <c r="W107" s="330"/>
      <c r="X107" s="331"/>
      <c r="Y107" s="331"/>
      <c r="Z107" s="332"/>
      <c r="AA107" s="314"/>
      <c r="AB107" s="315"/>
      <c r="AC107" s="25" t="s">
        <v>63</v>
      </c>
      <c r="AD107" s="316"/>
      <c r="AE107" s="317"/>
      <c r="AF107" s="317"/>
      <c r="AG107" s="317"/>
      <c r="AH107" s="317"/>
      <c r="AI107" s="317"/>
      <c r="AJ107" s="318"/>
      <c r="AK107" s="26">
        <v>14</v>
      </c>
      <c r="AL107" s="278">
        <f t="shared" si="6"/>
      </c>
      <c r="AM107" s="279"/>
      <c r="AN107" s="280"/>
      <c r="AO107" s="281"/>
      <c r="AP107" s="281"/>
      <c r="AQ107" s="281"/>
      <c r="AR107" s="282"/>
      <c r="AS107" s="280"/>
      <c r="AT107" s="281"/>
      <c r="AU107" s="281"/>
      <c r="AV107" s="281"/>
      <c r="AW107" s="281"/>
      <c r="AX107" s="281"/>
      <c r="AY107" s="281"/>
      <c r="AZ107" s="282"/>
      <c r="BA107" s="283"/>
      <c r="BB107" s="284"/>
      <c r="BC107" s="284"/>
      <c r="BD107" s="284"/>
      <c r="BE107" s="284"/>
      <c r="BF107" s="285"/>
      <c r="BG107" s="286"/>
      <c r="BH107" s="287"/>
      <c r="BI107" s="287"/>
      <c r="BJ107" s="288"/>
      <c r="BK107" s="273"/>
      <c r="BL107" s="274"/>
      <c r="BM107" s="25" t="s">
        <v>63</v>
      </c>
      <c r="BN107" s="275"/>
      <c r="BO107" s="276"/>
      <c r="BP107" s="276"/>
      <c r="BQ107" s="276"/>
      <c r="BR107" s="276"/>
      <c r="BS107" s="276"/>
      <c r="BT107" s="277"/>
    </row>
    <row r="108" spans="1:72" ht="21" customHeight="1">
      <c r="A108" s="26">
        <v>15</v>
      </c>
      <c r="B108" s="309">
        <f t="shared" si="7"/>
      </c>
      <c r="C108" s="310"/>
      <c r="D108" s="311"/>
      <c r="E108" s="312"/>
      <c r="F108" s="312"/>
      <c r="G108" s="312"/>
      <c r="H108" s="313"/>
      <c r="I108" s="311"/>
      <c r="J108" s="312"/>
      <c r="K108" s="312"/>
      <c r="L108" s="312"/>
      <c r="M108" s="312"/>
      <c r="N108" s="312"/>
      <c r="O108" s="312"/>
      <c r="P108" s="313"/>
      <c r="Q108" s="327"/>
      <c r="R108" s="328"/>
      <c r="S108" s="328"/>
      <c r="T108" s="328"/>
      <c r="U108" s="328"/>
      <c r="V108" s="329"/>
      <c r="W108" s="330"/>
      <c r="X108" s="331"/>
      <c r="Y108" s="331"/>
      <c r="Z108" s="332"/>
      <c r="AA108" s="314"/>
      <c r="AB108" s="315"/>
      <c r="AC108" s="25" t="s">
        <v>63</v>
      </c>
      <c r="AD108" s="316"/>
      <c r="AE108" s="317"/>
      <c r="AF108" s="317"/>
      <c r="AG108" s="317"/>
      <c r="AH108" s="317"/>
      <c r="AI108" s="317"/>
      <c r="AJ108" s="318"/>
      <c r="AK108" s="26">
        <v>15</v>
      </c>
      <c r="AL108" s="278">
        <f t="shared" si="6"/>
      </c>
      <c r="AM108" s="279"/>
      <c r="AN108" s="280"/>
      <c r="AO108" s="281"/>
      <c r="AP108" s="281"/>
      <c r="AQ108" s="281"/>
      <c r="AR108" s="282"/>
      <c r="AS108" s="280"/>
      <c r="AT108" s="281"/>
      <c r="AU108" s="281"/>
      <c r="AV108" s="281"/>
      <c r="AW108" s="281"/>
      <c r="AX108" s="281"/>
      <c r="AY108" s="281"/>
      <c r="AZ108" s="282"/>
      <c r="BA108" s="283"/>
      <c r="BB108" s="284"/>
      <c r="BC108" s="284"/>
      <c r="BD108" s="284"/>
      <c r="BE108" s="284"/>
      <c r="BF108" s="285"/>
      <c r="BG108" s="286"/>
      <c r="BH108" s="287"/>
      <c r="BI108" s="287"/>
      <c r="BJ108" s="288"/>
      <c r="BK108" s="273"/>
      <c r="BL108" s="274"/>
      <c r="BM108" s="25" t="s">
        <v>63</v>
      </c>
      <c r="BN108" s="275"/>
      <c r="BO108" s="276"/>
      <c r="BP108" s="276"/>
      <c r="BQ108" s="276"/>
      <c r="BR108" s="276"/>
      <c r="BS108" s="276"/>
      <c r="BT108" s="277"/>
    </row>
    <row r="109" spans="1:72" ht="21" customHeight="1">
      <c r="A109" s="26">
        <v>16</v>
      </c>
      <c r="B109" s="309">
        <f t="shared" si="7"/>
      </c>
      <c r="C109" s="310"/>
      <c r="D109" s="311"/>
      <c r="E109" s="312"/>
      <c r="F109" s="312"/>
      <c r="G109" s="312"/>
      <c r="H109" s="313"/>
      <c r="I109" s="311"/>
      <c r="J109" s="312"/>
      <c r="K109" s="312"/>
      <c r="L109" s="312"/>
      <c r="M109" s="312"/>
      <c r="N109" s="312"/>
      <c r="O109" s="312"/>
      <c r="P109" s="313"/>
      <c r="Q109" s="327"/>
      <c r="R109" s="328"/>
      <c r="S109" s="328"/>
      <c r="T109" s="328"/>
      <c r="U109" s="328"/>
      <c r="V109" s="329"/>
      <c r="W109" s="330"/>
      <c r="X109" s="331"/>
      <c r="Y109" s="331"/>
      <c r="Z109" s="332"/>
      <c r="AA109" s="314"/>
      <c r="AB109" s="315"/>
      <c r="AC109" s="25" t="s">
        <v>63</v>
      </c>
      <c r="AD109" s="316"/>
      <c r="AE109" s="317"/>
      <c r="AF109" s="317"/>
      <c r="AG109" s="317"/>
      <c r="AH109" s="317"/>
      <c r="AI109" s="317"/>
      <c r="AJ109" s="318"/>
      <c r="AK109" s="26">
        <v>16</v>
      </c>
      <c r="AL109" s="278">
        <f t="shared" si="6"/>
      </c>
      <c r="AM109" s="279"/>
      <c r="AN109" s="280"/>
      <c r="AO109" s="281"/>
      <c r="AP109" s="281"/>
      <c r="AQ109" s="281"/>
      <c r="AR109" s="282"/>
      <c r="AS109" s="280"/>
      <c r="AT109" s="281"/>
      <c r="AU109" s="281"/>
      <c r="AV109" s="281"/>
      <c r="AW109" s="281"/>
      <c r="AX109" s="281"/>
      <c r="AY109" s="281"/>
      <c r="AZ109" s="282"/>
      <c r="BA109" s="283"/>
      <c r="BB109" s="284"/>
      <c r="BC109" s="284"/>
      <c r="BD109" s="284"/>
      <c r="BE109" s="284"/>
      <c r="BF109" s="285"/>
      <c r="BG109" s="286"/>
      <c r="BH109" s="287"/>
      <c r="BI109" s="287"/>
      <c r="BJ109" s="288"/>
      <c r="BK109" s="273"/>
      <c r="BL109" s="274"/>
      <c r="BM109" s="25" t="s">
        <v>63</v>
      </c>
      <c r="BN109" s="275"/>
      <c r="BO109" s="276"/>
      <c r="BP109" s="276"/>
      <c r="BQ109" s="276"/>
      <c r="BR109" s="276"/>
      <c r="BS109" s="276"/>
      <c r="BT109" s="277"/>
    </row>
    <row r="110" spans="1:72" ht="21" customHeight="1">
      <c r="A110" s="26">
        <v>17</v>
      </c>
      <c r="B110" s="309">
        <f t="shared" si="7"/>
      </c>
      <c r="C110" s="310"/>
      <c r="D110" s="311"/>
      <c r="E110" s="312"/>
      <c r="F110" s="312"/>
      <c r="G110" s="312"/>
      <c r="H110" s="313"/>
      <c r="I110" s="311"/>
      <c r="J110" s="312"/>
      <c r="K110" s="312"/>
      <c r="L110" s="312"/>
      <c r="M110" s="312"/>
      <c r="N110" s="312"/>
      <c r="O110" s="312"/>
      <c r="P110" s="313"/>
      <c r="Q110" s="327"/>
      <c r="R110" s="328"/>
      <c r="S110" s="328"/>
      <c r="T110" s="328"/>
      <c r="U110" s="328"/>
      <c r="V110" s="329"/>
      <c r="W110" s="330"/>
      <c r="X110" s="331"/>
      <c r="Y110" s="331"/>
      <c r="Z110" s="332"/>
      <c r="AA110" s="314"/>
      <c r="AB110" s="315"/>
      <c r="AC110" s="25" t="s">
        <v>63</v>
      </c>
      <c r="AD110" s="316"/>
      <c r="AE110" s="317"/>
      <c r="AF110" s="317"/>
      <c r="AG110" s="317"/>
      <c r="AH110" s="317"/>
      <c r="AI110" s="317"/>
      <c r="AJ110" s="318"/>
      <c r="AK110" s="26">
        <v>17</v>
      </c>
      <c r="AL110" s="278">
        <f t="shared" si="6"/>
      </c>
      <c r="AM110" s="279"/>
      <c r="AN110" s="280"/>
      <c r="AO110" s="281"/>
      <c r="AP110" s="281"/>
      <c r="AQ110" s="281"/>
      <c r="AR110" s="282"/>
      <c r="AS110" s="280"/>
      <c r="AT110" s="281"/>
      <c r="AU110" s="281"/>
      <c r="AV110" s="281"/>
      <c r="AW110" s="281"/>
      <c r="AX110" s="281"/>
      <c r="AY110" s="281"/>
      <c r="AZ110" s="282"/>
      <c r="BA110" s="283"/>
      <c r="BB110" s="284"/>
      <c r="BC110" s="284"/>
      <c r="BD110" s="284"/>
      <c r="BE110" s="284"/>
      <c r="BF110" s="285"/>
      <c r="BG110" s="286"/>
      <c r="BH110" s="287"/>
      <c r="BI110" s="287"/>
      <c r="BJ110" s="288"/>
      <c r="BK110" s="273"/>
      <c r="BL110" s="274"/>
      <c r="BM110" s="25" t="s">
        <v>63</v>
      </c>
      <c r="BN110" s="275"/>
      <c r="BO110" s="276"/>
      <c r="BP110" s="276"/>
      <c r="BQ110" s="276"/>
      <c r="BR110" s="276"/>
      <c r="BS110" s="276"/>
      <c r="BT110" s="277"/>
    </row>
    <row r="111" spans="1:72" ht="21" customHeight="1">
      <c r="A111" s="26">
        <v>18</v>
      </c>
      <c r="B111" s="309">
        <f t="shared" si="7"/>
      </c>
      <c r="C111" s="310"/>
      <c r="D111" s="311"/>
      <c r="E111" s="312"/>
      <c r="F111" s="312"/>
      <c r="G111" s="312"/>
      <c r="H111" s="313"/>
      <c r="I111" s="311"/>
      <c r="J111" s="312"/>
      <c r="K111" s="312"/>
      <c r="L111" s="312"/>
      <c r="M111" s="312"/>
      <c r="N111" s="312"/>
      <c r="O111" s="312"/>
      <c r="P111" s="313"/>
      <c r="Q111" s="327"/>
      <c r="R111" s="328"/>
      <c r="S111" s="328"/>
      <c r="T111" s="328"/>
      <c r="U111" s="328"/>
      <c r="V111" s="329"/>
      <c r="W111" s="330"/>
      <c r="X111" s="331"/>
      <c r="Y111" s="331"/>
      <c r="Z111" s="332"/>
      <c r="AA111" s="314"/>
      <c r="AB111" s="315"/>
      <c r="AC111" s="25" t="s">
        <v>63</v>
      </c>
      <c r="AD111" s="316"/>
      <c r="AE111" s="317"/>
      <c r="AF111" s="317"/>
      <c r="AG111" s="317"/>
      <c r="AH111" s="317"/>
      <c r="AI111" s="317"/>
      <c r="AJ111" s="318"/>
      <c r="AK111" s="26">
        <v>18</v>
      </c>
      <c r="AL111" s="278">
        <f t="shared" si="6"/>
      </c>
      <c r="AM111" s="279"/>
      <c r="AN111" s="280"/>
      <c r="AO111" s="281"/>
      <c r="AP111" s="281"/>
      <c r="AQ111" s="281"/>
      <c r="AR111" s="282"/>
      <c r="AS111" s="280"/>
      <c r="AT111" s="281"/>
      <c r="AU111" s="281"/>
      <c r="AV111" s="281"/>
      <c r="AW111" s="281"/>
      <c r="AX111" s="281"/>
      <c r="AY111" s="281"/>
      <c r="AZ111" s="282"/>
      <c r="BA111" s="283"/>
      <c r="BB111" s="284"/>
      <c r="BC111" s="284"/>
      <c r="BD111" s="284"/>
      <c r="BE111" s="284"/>
      <c r="BF111" s="285"/>
      <c r="BG111" s="286"/>
      <c r="BH111" s="287"/>
      <c r="BI111" s="287"/>
      <c r="BJ111" s="288"/>
      <c r="BK111" s="273"/>
      <c r="BL111" s="274"/>
      <c r="BM111" s="25" t="s">
        <v>63</v>
      </c>
      <c r="BN111" s="275"/>
      <c r="BO111" s="276"/>
      <c r="BP111" s="276"/>
      <c r="BQ111" s="276"/>
      <c r="BR111" s="276"/>
      <c r="BS111" s="276"/>
      <c r="BT111" s="277"/>
    </row>
    <row r="112" spans="1:72" ht="21" customHeight="1">
      <c r="A112" s="26">
        <v>19</v>
      </c>
      <c r="B112" s="309">
        <f t="shared" si="7"/>
      </c>
      <c r="C112" s="310"/>
      <c r="D112" s="311"/>
      <c r="E112" s="312"/>
      <c r="F112" s="312"/>
      <c r="G112" s="312"/>
      <c r="H112" s="313"/>
      <c r="I112" s="311"/>
      <c r="J112" s="312"/>
      <c r="K112" s="312"/>
      <c r="L112" s="312"/>
      <c r="M112" s="312"/>
      <c r="N112" s="312"/>
      <c r="O112" s="312"/>
      <c r="P112" s="313"/>
      <c r="Q112" s="327"/>
      <c r="R112" s="328"/>
      <c r="S112" s="328"/>
      <c r="T112" s="328"/>
      <c r="U112" s="328"/>
      <c r="V112" s="329"/>
      <c r="W112" s="330"/>
      <c r="X112" s="331"/>
      <c r="Y112" s="331"/>
      <c r="Z112" s="332"/>
      <c r="AA112" s="314"/>
      <c r="AB112" s="315"/>
      <c r="AC112" s="25" t="s">
        <v>63</v>
      </c>
      <c r="AD112" s="316"/>
      <c r="AE112" s="317"/>
      <c r="AF112" s="317"/>
      <c r="AG112" s="317"/>
      <c r="AH112" s="317"/>
      <c r="AI112" s="317"/>
      <c r="AJ112" s="318"/>
      <c r="AK112" s="26">
        <v>19</v>
      </c>
      <c r="AL112" s="278">
        <f t="shared" si="6"/>
      </c>
      <c r="AM112" s="279"/>
      <c r="AN112" s="280"/>
      <c r="AO112" s="281"/>
      <c r="AP112" s="281"/>
      <c r="AQ112" s="281"/>
      <c r="AR112" s="282"/>
      <c r="AS112" s="280"/>
      <c r="AT112" s="281"/>
      <c r="AU112" s="281"/>
      <c r="AV112" s="281"/>
      <c r="AW112" s="281"/>
      <c r="AX112" s="281"/>
      <c r="AY112" s="281"/>
      <c r="AZ112" s="282"/>
      <c r="BA112" s="283"/>
      <c r="BB112" s="284"/>
      <c r="BC112" s="284"/>
      <c r="BD112" s="284"/>
      <c r="BE112" s="284"/>
      <c r="BF112" s="285"/>
      <c r="BG112" s="286"/>
      <c r="BH112" s="287"/>
      <c r="BI112" s="287"/>
      <c r="BJ112" s="288"/>
      <c r="BK112" s="273"/>
      <c r="BL112" s="274"/>
      <c r="BM112" s="25" t="s">
        <v>63</v>
      </c>
      <c r="BN112" s="275"/>
      <c r="BO112" s="276"/>
      <c r="BP112" s="276"/>
      <c r="BQ112" s="276"/>
      <c r="BR112" s="276"/>
      <c r="BS112" s="276"/>
      <c r="BT112" s="277"/>
    </row>
    <row r="113" spans="1:72" ht="21" customHeight="1">
      <c r="A113" s="26">
        <v>20</v>
      </c>
      <c r="B113" s="309">
        <f t="shared" si="7"/>
      </c>
      <c r="C113" s="310"/>
      <c r="D113" s="311"/>
      <c r="E113" s="312"/>
      <c r="F113" s="312"/>
      <c r="G113" s="312"/>
      <c r="H113" s="313"/>
      <c r="I113" s="311"/>
      <c r="J113" s="312"/>
      <c r="K113" s="312"/>
      <c r="L113" s="312"/>
      <c r="M113" s="312"/>
      <c r="N113" s="312"/>
      <c r="O113" s="312"/>
      <c r="P113" s="313"/>
      <c r="Q113" s="327"/>
      <c r="R113" s="328"/>
      <c r="S113" s="328"/>
      <c r="T113" s="328"/>
      <c r="U113" s="328"/>
      <c r="V113" s="329"/>
      <c r="W113" s="330"/>
      <c r="X113" s="331"/>
      <c r="Y113" s="331"/>
      <c r="Z113" s="332"/>
      <c r="AA113" s="314"/>
      <c r="AB113" s="315"/>
      <c r="AC113" s="25" t="s">
        <v>63</v>
      </c>
      <c r="AD113" s="316"/>
      <c r="AE113" s="317"/>
      <c r="AF113" s="317"/>
      <c r="AG113" s="317"/>
      <c r="AH113" s="317"/>
      <c r="AI113" s="317"/>
      <c r="AJ113" s="318"/>
      <c r="AK113" s="26">
        <v>20</v>
      </c>
      <c r="AL113" s="278">
        <f t="shared" si="6"/>
      </c>
      <c r="AM113" s="279"/>
      <c r="AN113" s="280"/>
      <c r="AO113" s="281"/>
      <c r="AP113" s="281"/>
      <c r="AQ113" s="281"/>
      <c r="AR113" s="282"/>
      <c r="AS113" s="280"/>
      <c r="AT113" s="281"/>
      <c r="AU113" s="281"/>
      <c r="AV113" s="281"/>
      <c r="AW113" s="281"/>
      <c r="AX113" s="281"/>
      <c r="AY113" s="281"/>
      <c r="AZ113" s="282"/>
      <c r="BA113" s="283"/>
      <c r="BB113" s="284"/>
      <c r="BC113" s="284"/>
      <c r="BD113" s="284"/>
      <c r="BE113" s="284"/>
      <c r="BF113" s="285"/>
      <c r="BG113" s="286"/>
      <c r="BH113" s="287"/>
      <c r="BI113" s="287"/>
      <c r="BJ113" s="288"/>
      <c r="BK113" s="273"/>
      <c r="BL113" s="274"/>
      <c r="BM113" s="25" t="s">
        <v>63</v>
      </c>
      <c r="BN113" s="275"/>
      <c r="BO113" s="276"/>
      <c r="BP113" s="276"/>
      <c r="BQ113" s="276"/>
      <c r="BR113" s="276"/>
      <c r="BS113" s="276"/>
      <c r="BT113" s="277"/>
    </row>
    <row r="114" spans="1:72" ht="21" customHeight="1">
      <c r="A114" s="26">
        <v>21</v>
      </c>
      <c r="B114" s="309">
        <f t="shared" si="7"/>
      </c>
      <c r="C114" s="310"/>
      <c r="D114" s="311"/>
      <c r="E114" s="312"/>
      <c r="F114" s="312"/>
      <c r="G114" s="312"/>
      <c r="H114" s="313"/>
      <c r="I114" s="311"/>
      <c r="J114" s="312"/>
      <c r="K114" s="312"/>
      <c r="L114" s="312"/>
      <c r="M114" s="312"/>
      <c r="N114" s="312"/>
      <c r="O114" s="312"/>
      <c r="P114" s="313"/>
      <c r="Q114" s="327"/>
      <c r="R114" s="328"/>
      <c r="S114" s="328"/>
      <c r="T114" s="328"/>
      <c r="U114" s="328"/>
      <c r="V114" s="329"/>
      <c r="W114" s="330"/>
      <c r="X114" s="331"/>
      <c r="Y114" s="331"/>
      <c r="Z114" s="332"/>
      <c r="AA114" s="314"/>
      <c r="AB114" s="315"/>
      <c r="AC114" s="25" t="s">
        <v>63</v>
      </c>
      <c r="AD114" s="316"/>
      <c r="AE114" s="317"/>
      <c r="AF114" s="317"/>
      <c r="AG114" s="317"/>
      <c r="AH114" s="317"/>
      <c r="AI114" s="317"/>
      <c r="AJ114" s="318"/>
      <c r="AK114" s="26">
        <v>21</v>
      </c>
      <c r="AL114" s="278">
        <f t="shared" si="6"/>
      </c>
      <c r="AM114" s="279"/>
      <c r="AN114" s="280"/>
      <c r="AO114" s="281"/>
      <c r="AP114" s="281"/>
      <c r="AQ114" s="281"/>
      <c r="AR114" s="282"/>
      <c r="AS114" s="280"/>
      <c r="AT114" s="281"/>
      <c r="AU114" s="281"/>
      <c r="AV114" s="281"/>
      <c r="AW114" s="281"/>
      <c r="AX114" s="281"/>
      <c r="AY114" s="281"/>
      <c r="AZ114" s="282"/>
      <c r="BA114" s="283"/>
      <c r="BB114" s="284"/>
      <c r="BC114" s="284"/>
      <c r="BD114" s="284"/>
      <c r="BE114" s="284"/>
      <c r="BF114" s="285"/>
      <c r="BG114" s="286"/>
      <c r="BH114" s="287"/>
      <c r="BI114" s="287"/>
      <c r="BJ114" s="288"/>
      <c r="BK114" s="273"/>
      <c r="BL114" s="274"/>
      <c r="BM114" s="25" t="s">
        <v>63</v>
      </c>
      <c r="BN114" s="275"/>
      <c r="BO114" s="276"/>
      <c r="BP114" s="276"/>
      <c r="BQ114" s="276"/>
      <c r="BR114" s="276"/>
      <c r="BS114" s="276"/>
      <c r="BT114" s="277"/>
    </row>
    <row r="115" spans="1:72" ht="21" customHeight="1">
      <c r="A115" s="26">
        <v>22</v>
      </c>
      <c r="B115" s="309">
        <f t="shared" si="7"/>
      </c>
      <c r="C115" s="310"/>
      <c r="D115" s="311"/>
      <c r="E115" s="312"/>
      <c r="F115" s="312"/>
      <c r="G115" s="312"/>
      <c r="H115" s="313"/>
      <c r="I115" s="311"/>
      <c r="J115" s="312"/>
      <c r="K115" s="312"/>
      <c r="L115" s="312"/>
      <c r="M115" s="312"/>
      <c r="N115" s="312"/>
      <c r="O115" s="312"/>
      <c r="P115" s="313"/>
      <c r="Q115" s="327"/>
      <c r="R115" s="328"/>
      <c r="S115" s="328"/>
      <c r="T115" s="328"/>
      <c r="U115" s="328"/>
      <c r="V115" s="329"/>
      <c r="W115" s="330"/>
      <c r="X115" s="331"/>
      <c r="Y115" s="331"/>
      <c r="Z115" s="332"/>
      <c r="AA115" s="314"/>
      <c r="AB115" s="315"/>
      <c r="AC115" s="25" t="s">
        <v>63</v>
      </c>
      <c r="AD115" s="316"/>
      <c r="AE115" s="317"/>
      <c r="AF115" s="317"/>
      <c r="AG115" s="317"/>
      <c r="AH115" s="317"/>
      <c r="AI115" s="317"/>
      <c r="AJ115" s="318"/>
      <c r="AK115" s="26">
        <v>22</v>
      </c>
      <c r="AL115" s="278">
        <f t="shared" si="6"/>
      </c>
      <c r="AM115" s="279"/>
      <c r="AN115" s="280"/>
      <c r="AO115" s="281"/>
      <c r="AP115" s="281"/>
      <c r="AQ115" s="281"/>
      <c r="AR115" s="282"/>
      <c r="AS115" s="280"/>
      <c r="AT115" s="281"/>
      <c r="AU115" s="281"/>
      <c r="AV115" s="281"/>
      <c r="AW115" s="281"/>
      <c r="AX115" s="281"/>
      <c r="AY115" s="281"/>
      <c r="AZ115" s="282"/>
      <c r="BA115" s="283"/>
      <c r="BB115" s="284"/>
      <c r="BC115" s="284"/>
      <c r="BD115" s="284"/>
      <c r="BE115" s="284"/>
      <c r="BF115" s="285"/>
      <c r="BG115" s="286"/>
      <c r="BH115" s="287"/>
      <c r="BI115" s="287"/>
      <c r="BJ115" s="288"/>
      <c r="BK115" s="273"/>
      <c r="BL115" s="274"/>
      <c r="BM115" s="25" t="s">
        <v>63</v>
      </c>
      <c r="BN115" s="275"/>
      <c r="BO115" s="276"/>
      <c r="BP115" s="276"/>
      <c r="BQ115" s="276"/>
      <c r="BR115" s="276"/>
      <c r="BS115" s="276"/>
      <c r="BT115" s="277"/>
    </row>
    <row r="116" spans="1:72" ht="21" customHeight="1">
      <c r="A116" s="26">
        <v>23</v>
      </c>
      <c r="B116" s="309">
        <f t="shared" si="7"/>
      </c>
      <c r="C116" s="310"/>
      <c r="D116" s="311"/>
      <c r="E116" s="312"/>
      <c r="F116" s="312"/>
      <c r="G116" s="312"/>
      <c r="H116" s="313"/>
      <c r="I116" s="311"/>
      <c r="J116" s="312"/>
      <c r="K116" s="312"/>
      <c r="L116" s="312"/>
      <c r="M116" s="312"/>
      <c r="N116" s="312"/>
      <c r="O116" s="312"/>
      <c r="P116" s="313"/>
      <c r="Q116" s="327"/>
      <c r="R116" s="328"/>
      <c r="S116" s="328"/>
      <c r="T116" s="328"/>
      <c r="U116" s="328"/>
      <c r="V116" s="329"/>
      <c r="W116" s="330"/>
      <c r="X116" s="331"/>
      <c r="Y116" s="331"/>
      <c r="Z116" s="332"/>
      <c r="AA116" s="314"/>
      <c r="AB116" s="315"/>
      <c r="AC116" s="25" t="s">
        <v>63</v>
      </c>
      <c r="AD116" s="316"/>
      <c r="AE116" s="317"/>
      <c r="AF116" s="317"/>
      <c r="AG116" s="317"/>
      <c r="AH116" s="317"/>
      <c r="AI116" s="317"/>
      <c r="AJ116" s="318"/>
      <c r="AK116" s="26">
        <v>23</v>
      </c>
      <c r="AL116" s="278">
        <f t="shared" si="6"/>
      </c>
      <c r="AM116" s="279"/>
      <c r="AN116" s="280"/>
      <c r="AO116" s="281"/>
      <c r="AP116" s="281"/>
      <c r="AQ116" s="281"/>
      <c r="AR116" s="282"/>
      <c r="AS116" s="280"/>
      <c r="AT116" s="281"/>
      <c r="AU116" s="281"/>
      <c r="AV116" s="281"/>
      <c r="AW116" s="281"/>
      <c r="AX116" s="281"/>
      <c r="AY116" s="281"/>
      <c r="AZ116" s="282"/>
      <c r="BA116" s="283"/>
      <c r="BB116" s="284"/>
      <c r="BC116" s="284"/>
      <c r="BD116" s="284"/>
      <c r="BE116" s="284"/>
      <c r="BF116" s="285"/>
      <c r="BG116" s="286"/>
      <c r="BH116" s="287"/>
      <c r="BI116" s="287"/>
      <c r="BJ116" s="288"/>
      <c r="BK116" s="273"/>
      <c r="BL116" s="274"/>
      <c r="BM116" s="25" t="s">
        <v>63</v>
      </c>
      <c r="BN116" s="275"/>
      <c r="BO116" s="276"/>
      <c r="BP116" s="276"/>
      <c r="BQ116" s="276"/>
      <c r="BR116" s="276"/>
      <c r="BS116" s="276"/>
      <c r="BT116" s="277"/>
    </row>
    <row r="117" spans="1:72" ht="21" customHeight="1">
      <c r="A117" s="26">
        <v>24</v>
      </c>
      <c r="B117" s="309">
        <f t="shared" si="7"/>
      </c>
      <c r="C117" s="310"/>
      <c r="D117" s="311"/>
      <c r="E117" s="312"/>
      <c r="F117" s="312"/>
      <c r="G117" s="312"/>
      <c r="H117" s="313"/>
      <c r="I117" s="311"/>
      <c r="J117" s="312"/>
      <c r="K117" s="312"/>
      <c r="L117" s="312"/>
      <c r="M117" s="312"/>
      <c r="N117" s="312"/>
      <c r="O117" s="312"/>
      <c r="P117" s="313"/>
      <c r="Q117" s="327"/>
      <c r="R117" s="328"/>
      <c r="S117" s="328"/>
      <c r="T117" s="328"/>
      <c r="U117" s="328"/>
      <c r="V117" s="329"/>
      <c r="W117" s="330"/>
      <c r="X117" s="331"/>
      <c r="Y117" s="331"/>
      <c r="Z117" s="332"/>
      <c r="AA117" s="314"/>
      <c r="AB117" s="315"/>
      <c r="AC117" s="25" t="s">
        <v>63</v>
      </c>
      <c r="AD117" s="316"/>
      <c r="AE117" s="317"/>
      <c r="AF117" s="317"/>
      <c r="AG117" s="317"/>
      <c r="AH117" s="317"/>
      <c r="AI117" s="317"/>
      <c r="AJ117" s="318"/>
      <c r="AK117" s="26">
        <v>24</v>
      </c>
      <c r="AL117" s="278">
        <f t="shared" si="6"/>
      </c>
      <c r="AM117" s="279"/>
      <c r="AN117" s="280"/>
      <c r="AO117" s="281"/>
      <c r="AP117" s="281"/>
      <c r="AQ117" s="281"/>
      <c r="AR117" s="282"/>
      <c r="AS117" s="280"/>
      <c r="AT117" s="281"/>
      <c r="AU117" s="281"/>
      <c r="AV117" s="281"/>
      <c r="AW117" s="281"/>
      <c r="AX117" s="281"/>
      <c r="AY117" s="281"/>
      <c r="AZ117" s="282"/>
      <c r="BA117" s="283"/>
      <c r="BB117" s="284"/>
      <c r="BC117" s="284"/>
      <c r="BD117" s="284"/>
      <c r="BE117" s="284"/>
      <c r="BF117" s="285"/>
      <c r="BG117" s="286"/>
      <c r="BH117" s="287"/>
      <c r="BI117" s="287"/>
      <c r="BJ117" s="288"/>
      <c r="BK117" s="273"/>
      <c r="BL117" s="274"/>
      <c r="BM117" s="25" t="s">
        <v>63</v>
      </c>
      <c r="BN117" s="275"/>
      <c r="BO117" s="276"/>
      <c r="BP117" s="276"/>
      <c r="BQ117" s="276"/>
      <c r="BR117" s="276"/>
      <c r="BS117" s="276"/>
      <c r="BT117" s="277"/>
    </row>
    <row r="118" spans="1:73" ht="21" customHeight="1">
      <c r="A118" s="26">
        <v>25</v>
      </c>
      <c r="B118" s="309">
        <f t="shared" si="7"/>
      </c>
      <c r="C118" s="310"/>
      <c r="D118" s="311"/>
      <c r="E118" s="312"/>
      <c r="F118" s="312"/>
      <c r="G118" s="312"/>
      <c r="H118" s="313"/>
      <c r="I118" s="311"/>
      <c r="J118" s="312"/>
      <c r="K118" s="312"/>
      <c r="L118" s="312"/>
      <c r="M118" s="312"/>
      <c r="N118" s="312"/>
      <c r="O118" s="312"/>
      <c r="P118" s="313"/>
      <c r="Q118" s="327"/>
      <c r="R118" s="328"/>
      <c r="S118" s="328"/>
      <c r="T118" s="328"/>
      <c r="U118" s="328"/>
      <c r="V118" s="329"/>
      <c r="W118" s="330"/>
      <c r="X118" s="331"/>
      <c r="Y118" s="331"/>
      <c r="Z118" s="332"/>
      <c r="AA118" s="314"/>
      <c r="AB118" s="315"/>
      <c r="AC118" s="25" t="s">
        <v>63</v>
      </c>
      <c r="AD118" s="316"/>
      <c r="AE118" s="317"/>
      <c r="AF118" s="317"/>
      <c r="AG118" s="317"/>
      <c r="AH118" s="317"/>
      <c r="AI118" s="317"/>
      <c r="AJ118" s="318"/>
      <c r="AK118" s="26">
        <v>25</v>
      </c>
      <c r="AL118" s="278">
        <f t="shared" si="6"/>
      </c>
      <c r="AM118" s="279"/>
      <c r="AN118" s="280"/>
      <c r="AO118" s="281"/>
      <c r="AP118" s="281"/>
      <c r="AQ118" s="281"/>
      <c r="AR118" s="282"/>
      <c r="AS118" s="280"/>
      <c r="AT118" s="281"/>
      <c r="AU118" s="281"/>
      <c r="AV118" s="281"/>
      <c r="AW118" s="281"/>
      <c r="AX118" s="281"/>
      <c r="AY118" s="281"/>
      <c r="AZ118" s="282"/>
      <c r="BA118" s="283"/>
      <c r="BB118" s="284"/>
      <c r="BC118" s="284"/>
      <c r="BD118" s="284"/>
      <c r="BE118" s="284"/>
      <c r="BF118" s="285"/>
      <c r="BG118" s="286"/>
      <c r="BH118" s="287"/>
      <c r="BI118" s="287"/>
      <c r="BJ118" s="288"/>
      <c r="BK118" s="273"/>
      <c r="BL118" s="274"/>
      <c r="BM118" s="25" t="s">
        <v>63</v>
      </c>
      <c r="BN118" s="275"/>
      <c r="BO118" s="276"/>
      <c r="BP118" s="276"/>
      <c r="BQ118" s="276"/>
      <c r="BR118" s="276"/>
      <c r="BS118" s="276"/>
      <c r="BT118" s="277"/>
      <c r="BU118" s="3"/>
    </row>
    <row r="119" spans="1:72" ht="21" customHeight="1">
      <c r="A119" s="26">
        <v>26</v>
      </c>
      <c r="B119" s="309">
        <f aca="true" t="shared" si="8" ref="B119:B128">IF(Q119="","",DATEDIF(Q119,$BU$46,"Y"))</f>
      </c>
      <c r="C119" s="310"/>
      <c r="D119" s="311"/>
      <c r="E119" s="312"/>
      <c r="F119" s="312"/>
      <c r="G119" s="312"/>
      <c r="H119" s="313"/>
      <c r="I119" s="311"/>
      <c r="J119" s="312"/>
      <c r="K119" s="312"/>
      <c r="L119" s="312"/>
      <c r="M119" s="312"/>
      <c r="N119" s="312"/>
      <c r="O119" s="312"/>
      <c r="P119" s="313"/>
      <c r="Q119" s="327"/>
      <c r="R119" s="328"/>
      <c r="S119" s="328"/>
      <c r="T119" s="328"/>
      <c r="U119" s="328"/>
      <c r="V119" s="329"/>
      <c r="W119" s="330"/>
      <c r="X119" s="331"/>
      <c r="Y119" s="331"/>
      <c r="Z119" s="332"/>
      <c r="AA119" s="314"/>
      <c r="AB119" s="315"/>
      <c r="AC119" s="25" t="s">
        <v>63</v>
      </c>
      <c r="AD119" s="316"/>
      <c r="AE119" s="317"/>
      <c r="AF119" s="317"/>
      <c r="AG119" s="317"/>
      <c r="AH119" s="317"/>
      <c r="AI119" s="317"/>
      <c r="AJ119" s="318"/>
      <c r="AK119" s="26">
        <v>26</v>
      </c>
      <c r="AL119" s="278">
        <f t="shared" si="6"/>
      </c>
      <c r="AM119" s="279"/>
      <c r="AN119" s="280"/>
      <c r="AO119" s="281"/>
      <c r="AP119" s="281"/>
      <c r="AQ119" s="281"/>
      <c r="AR119" s="282"/>
      <c r="AS119" s="280"/>
      <c r="AT119" s="281"/>
      <c r="AU119" s="281"/>
      <c r="AV119" s="281"/>
      <c r="AW119" s="281"/>
      <c r="AX119" s="281"/>
      <c r="AY119" s="281"/>
      <c r="AZ119" s="282"/>
      <c r="BA119" s="283"/>
      <c r="BB119" s="284"/>
      <c r="BC119" s="284"/>
      <c r="BD119" s="284"/>
      <c r="BE119" s="284"/>
      <c r="BF119" s="285"/>
      <c r="BG119" s="286"/>
      <c r="BH119" s="287"/>
      <c r="BI119" s="287"/>
      <c r="BJ119" s="288"/>
      <c r="BK119" s="273"/>
      <c r="BL119" s="274"/>
      <c r="BM119" s="25" t="s">
        <v>63</v>
      </c>
      <c r="BN119" s="275"/>
      <c r="BO119" s="276"/>
      <c r="BP119" s="276"/>
      <c r="BQ119" s="276"/>
      <c r="BR119" s="276"/>
      <c r="BS119" s="276"/>
      <c r="BT119" s="277"/>
    </row>
    <row r="120" spans="1:72" ht="21" customHeight="1">
      <c r="A120" s="26">
        <v>27</v>
      </c>
      <c r="B120" s="309">
        <f t="shared" si="8"/>
      </c>
      <c r="C120" s="310"/>
      <c r="D120" s="311"/>
      <c r="E120" s="312"/>
      <c r="F120" s="312"/>
      <c r="G120" s="312"/>
      <c r="H120" s="313"/>
      <c r="I120" s="311"/>
      <c r="J120" s="312"/>
      <c r="K120" s="312"/>
      <c r="L120" s="312"/>
      <c r="M120" s="312"/>
      <c r="N120" s="312"/>
      <c r="O120" s="312"/>
      <c r="P120" s="313"/>
      <c r="Q120" s="327"/>
      <c r="R120" s="328"/>
      <c r="S120" s="328"/>
      <c r="T120" s="328"/>
      <c r="U120" s="328"/>
      <c r="V120" s="329"/>
      <c r="W120" s="330"/>
      <c r="X120" s="331"/>
      <c r="Y120" s="331"/>
      <c r="Z120" s="332"/>
      <c r="AA120" s="314"/>
      <c r="AB120" s="315"/>
      <c r="AC120" s="25" t="s">
        <v>63</v>
      </c>
      <c r="AD120" s="316"/>
      <c r="AE120" s="317"/>
      <c r="AF120" s="317"/>
      <c r="AG120" s="317"/>
      <c r="AH120" s="317"/>
      <c r="AI120" s="317"/>
      <c r="AJ120" s="318"/>
      <c r="AK120" s="26">
        <v>27</v>
      </c>
      <c r="AL120" s="278">
        <f t="shared" si="6"/>
      </c>
      <c r="AM120" s="279"/>
      <c r="AN120" s="280"/>
      <c r="AO120" s="281"/>
      <c r="AP120" s="281"/>
      <c r="AQ120" s="281"/>
      <c r="AR120" s="282"/>
      <c r="AS120" s="280"/>
      <c r="AT120" s="281"/>
      <c r="AU120" s="281"/>
      <c r="AV120" s="281"/>
      <c r="AW120" s="281"/>
      <c r="AX120" s="281"/>
      <c r="AY120" s="281"/>
      <c r="AZ120" s="282"/>
      <c r="BA120" s="283"/>
      <c r="BB120" s="284"/>
      <c r="BC120" s="284"/>
      <c r="BD120" s="284"/>
      <c r="BE120" s="284"/>
      <c r="BF120" s="285"/>
      <c r="BG120" s="286"/>
      <c r="BH120" s="287"/>
      <c r="BI120" s="287"/>
      <c r="BJ120" s="288"/>
      <c r="BK120" s="273"/>
      <c r="BL120" s="274"/>
      <c r="BM120" s="25" t="s">
        <v>63</v>
      </c>
      <c r="BN120" s="275"/>
      <c r="BO120" s="276"/>
      <c r="BP120" s="276"/>
      <c r="BQ120" s="276"/>
      <c r="BR120" s="276"/>
      <c r="BS120" s="276"/>
      <c r="BT120" s="277"/>
    </row>
    <row r="121" spans="1:72" ht="21" customHeight="1">
      <c r="A121" s="26">
        <v>28</v>
      </c>
      <c r="B121" s="309">
        <f t="shared" si="8"/>
      </c>
      <c r="C121" s="310"/>
      <c r="D121" s="311"/>
      <c r="E121" s="312"/>
      <c r="F121" s="312"/>
      <c r="G121" s="312"/>
      <c r="H121" s="313"/>
      <c r="I121" s="311"/>
      <c r="J121" s="312"/>
      <c r="K121" s="312"/>
      <c r="L121" s="312"/>
      <c r="M121" s="312"/>
      <c r="N121" s="312"/>
      <c r="O121" s="312"/>
      <c r="P121" s="313"/>
      <c r="Q121" s="327"/>
      <c r="R121" s="328"/>
      <c r="S121" s="328"/>
      <c r="T121" s="328"/>
      <c r="U121" s="328"/>
      <c r="V121" s="329"/>
      <c r="W121" s="330"/>
      <c r="X121" s="331"/>
      <c r="Y121" s="331"/>
      <c r="Z121" s="332"/>
      <c r="AA121" s="314"/>
      <c r="AB121" s="315"/>
      <c r="AC121" s="25" t="s">
        <v>63</v>
      </c>
      <c r="AD121" s="316"/>
      <c r="AE121" s="317"/>
      <c r="AF121" s="317"/>
      <c r="AG121" s="317"/>
      <c r="AH121" s="317"/>
      <c r="AI121" s="317"/>
      <c r="AJ121" s="318"/>
      <c r="AK121" s="26">
        <v>28</v>
      </c>
      <c r="AL121" s="278">
        <f t="shared" si="6"/>
      </c>
      <c r="AM121" s="279"/>
      <c r="AN121" s="280"/>
      <c r="AO121" s="281"/>
      <c r="AP121" s="281"/>
      <c r="AQ121" s="281"/>
      <c r="AR121" s="282"/>
      <c r="AS121" s="280"/>
      <c r="AT121" s="281"/>
      <c r="AU121" s="281"/>
      <c r="AV121" s="281"/>
      <c r="AW121" s="281"/>
      <c r="AX121" s="281"/>
      <c r="AY121" s="281"/>
      <c r="AZ121" s="282"/>
      <c r="BA121" s="283"/>
      <c r="BB121" s="284"/>
      <c r="BC121" s="284"/>
      <c r="BD121" s="284"/>
      <c r="BE121" s="284"/>
      <c r="BF121" s="285"/>
      <c r="BG121" s="286"/>
      <c r="BH121" s="287"/>
      <c r="BI121" s="287"/>
      <c r="BJ121" s="288"/>
      <c r="BK121" s="273"/>
      <c r="BL121" s="274"/>
      <c r="BM121" s="25" t="s">
        <v>63</v>
      </c>
      <c r="BN121" s="275"/>
      <c r="BO121" s="276"/>
      <c r="BP121" s="276"/>
      <c r="BQ121" s="276"/>
      <c r="BR121" s="276"/>
      <c r="BS121" s="276"/>
      <c r="BT121" s="277"/>
    </row>
    <row r="122" spans="1:72" ht="21" customHeight="1">
      <c r="A122" s="26">
        <v>29</v>
      </c>
      <c r="B122" s="309">
        <f t="shared" si="8"/>
      </c>
      <c r="C122" s="310"/>
      <c r="D122" s="311"/>
      <c r="E122" s="312"/>
      <c r="F122" s="312"/>
      <c r="G122" s="312"/>
      <c r="H122" s="313"/>
      <c r="I122" s="311"/>
      <c r="J122" s="312"/>
      <c r="K122" s="312"/>
      <c r="L122" s="312"/>
      <c r="M122" s="312"/>
      <c r="N122" s="312"/>
      <c r="O122" s="312"/>
      <c r="P122" s="313"/>
      <c r="Q122" s="327"/>
      <c r="R122" s="328"/>
      <c r="S122" s="328"/>
      <c r="T122" s="328"/>
      <c r="U122" s="328"/>
      <c r="V122" s="329"/>
      <c r="W122" s="330"/>
      <c r="X122" s="331"/>
      <c r="Y122" s="331"/>
      <c r="Z122" s="332"/>
      <c r="AA122" s="314"/>
      <c r="AB122" s="315"/>
      <c r="AC122" s="25" t="s">
        <v>63</v>
      </c>
      <c r="AD122" s="316"/>
      <c r="AE122" s="317"/>
      <c r="AF122" s="317"/>
      <c r="AG122" s="317"/>
      <c r="AH122" s="317"/>
      <c r="AI122" s="317"/>
      <c r="AJ122" s="318"/>
      <c r="AK122" s="26">
        <v>29</v>
      </c>
      <c r="AL122" s="278">
        <f t="shared" si="6"/>
      </c>
      <c r="AM122" s="279"/>
      <c r="AN122" s="280"/>
      <c r="AO122" s="281"/>
      <c r="AP122" s="281"/>
      <c r="AQ122" s="281"/>
      <c r="AR122" s="282"/>
      <c r="AS122" s="280"/>
      <c r="AT122" s="281"/>
      <c r="AU122" s="281"/>
      <c r="AV122" s="281"/>
      <c r="AW122" s="281"/>
      <c r="AX122" s="281"/>
      <c r="AY122" s="281"/>
      <c r="AZ122" s="282"/>
      <c r="BA122" s="283"/>
      <c r="BB122" s="284"/>
      <c r="BC122" s="284"/>
      <c r="BD122" s="284"/>
      <c r="BE122" s="284"/>
      <c r="BF122" s="285"/>
      <c r="BG122" s="286"/>
      <c r="BH122" s="287"/>
      <c r="BI122" s="287"/>
      <c r="BJ122" s="288"/>
      <c r="BK122" s="273"/>
      <c r="BL122" s="274"/>
      <c r="BM122" s="25" t="s">
        <v>63</v>
      </c>
      <c r="BN122" s="275"/>
      <c r="BO122" s="276"/>
      <c r="BP122" s="276"/>
      <c r="BQ122" s="276"/>
      <c r="BR122" s="276"/>
      <c r="BS122" s="276"/>
      <c r="BT122" s="277"/>
    </row>
    <row r="123" spans="1:72" ht="21" customHeight="1">
      <c r="A123" s="26">
        <v>30</v>
      </c>
      <c r="B123" s="309">
        <f t="shared" si="8"/>
      </c>
      <c r="C123" s="310"/>
      <c r="D123" s="311"/>
      <c r="E123" s="312"/>
      <c r="F123" s="312"/>
      <c r="G123" s="312"/>
      <c r="H123" s="313"/>
      <c r="I123" s="311"/>
      <c r="J123" s="312"/>
      <c r="K123" s="312"/>
      <c r="L123" s="312"/>
      <c r="M123" s="312"/>
      <c r="N123" s="312"/>
      <c r="O123" s="312"/>
      <c r="P123" s="313"/>
      <c r="Q123" s="327"/>
      <c r="R123" s="328"/>
      <c r="S123" s="328"/>
      <c r="T123" s="328"/>
      <c r="U123" s="328"/>
      <c r="V123" s="329"/>
      <c r="W123" s="330"/>
      <c r="X123" s="331"/>
      <c r="Y123" s="331"/>
      <c r="Z123" s="332"/>
      <c r="AA123" s="314"/>
      <c r="AB123" s="315"/>
      <c r="AC123" s="25" t="s">
        <v>63</v>
      </c>
      <c r="AD123" s="316"/>
      <c r="AE123" s="317"/>
      <c r="AF123" s="317"/>
      <c r="AG123" s="317"/>
      <c r="AH123" s="317"/>
      <c r="AI123" s="317"/>
      <c r="AJ123" s="318"/>
      <c r="AK123" s="26">
        <v>30</v>
      </c>
      <c r="AL123" s="278">
        <f t="shared" si="6"/>
      </c>
      <c r="AM123" s="279"/>
      <c r="AN123" s="280"/>
      <c r="AO123" s="281"/>
      <c r="AP123" s="281"/>
      <c r="AQ123" s="281"/>
      <c r="AR123" s="282"/>
      <c r="AS123" s="280"/>
      <c r="AT123" s="281"/>
      <c r="AU123" s="281"/>
      <c r="AV123" s="281"/>
      <c r="AW123" s="281"/>
      <c r="AX123" s="281"/>
      <c r="AY123" s="281"/>
      <c r="AZ123" s="282"/>
      <c r="BA123" s="283"/>
      <c r="BB123" s="284"/>
      <c r="BC123" s="284"/>
      <c r="BD123" s="284"/>
      <c r="BE123" s="284"/>
      <c r="BF123" s="285"/>
      <c r="BG123" s="286"/>
      <c r="BH123" s="287"/>
      <c r="BI123" s="287"/>
      <c r="BJ123" s="288"/>
      <c r="BK123" s="273"/>
      <c r="BL123" s="274"/>
      <c r="BM123" s="25" t="s">
        <v>63</v>
      </c>
      <c r="BN123" s="275"/>
      <c r="BO123" s="276"/>
      <c r="BP123" s="276"/>
      <c r="BQ123" s="276"/>
      <c r="BR123" s="276"/>
      <c r="BS123" s="276"/>
      <c r="BT123" s="277"/>
    </row>
    <row r="124" spans="1:72" ht="21" customHeight="1">
      <c r="A124" s="26">
        <v>31</v>
      </c>
      <c r="B124" s="309">
        <f t="shared" si="8"/>
      </c>
      <c r="C124" s="310"/>
      <c r="D124" s="311"/>
      <c r="E124" s="312"/>
      <c r="F124" s="312"/>
      <c r="G124" s="312"/>
      <c r="H124" s="313"/>
      <c r="I124" s="311"/>
      <c r="J124" s="312"/>
      <c r="K124" s="312"/>
      <c r="L124" s="312"/>
      <c r="M124" s="312"/>
      <c r="N124" s="312"/>
      <c r="O124" s="312"/>
      <c r="P124" s="313"/>
      <c r="Q124" s="327"/>
      <c r="R124" s="328"/>
      <c r="S124" s="328"/>
      <c r="T124" s="328"/>
      <c r="U124" s="328"/>
      <c r="V124" s="329"/>
      <c r="W124" s="330"/>
      <c r="X124" s="331"/>
      <c r="Y124" s="331"/>
      <c r="Z124" s="332"/>
      <c r="AA124" s="314"/>
      <c r="AB124" s="315"/>
      <c r="AC124" s="25" t="s">
        <v>63</v>
      </c>
      <c r="AD124" s="316"/>
      <c r="AE124" s="317"/>
      <c r="AF124" s="317"/>
      <c r="AG124" s="317"/>
      <c r="AH124" s="317"/>
      <c r="AI124" s="317"/>
      <c r="AJ124" s="318"/>
      <c r="AK124" s="26">
        <v>31</v>
      </c>
      <c r="AL124" s="278">
        <f t="shared" si="6"/>
      </c>
      <c r="AM124" s="279"/>
      <c r="AN124" s="280"/>
      <c r="AO124" s="281"/>
      <c r="AP124" s="281"/>
      <c r="AQ124" s="281"/>
      <c r="AR124" s="282"/>
      <c r="AS124" s="280"/>
      <c r="AT124" s="281"/>
      <c r="AU124" s="281"/>
      <c r="AV124" s="281"/>
      <c r="AW124" s="281"/>
      <c r="AX124" s="281"/>
      <c r="AY124" s="281"/>
      <c r="AZ124" s="282"/>
      <c r="BA124" s="283"/>
      <c r="BB124" s="284"/>
      <c r="BC124" s="284"/>
      <c r="BD124" s="284"/>
      <c r="BE124" s="284"/>
      <c r="BF124" s="285"/>
      <c r="BG124" s="286"/>
      <c r="BH124" s="287"/>
      <c r="BI124" s="287"/>
      <c r="BJ124" s="288"/>
      <c r="BK124" s="273"/>
      <c r="BL124" s="274"/>
      <c r="BM124" s="25" t="s">
        <v>63</v>
      </c>
      <c r="BN124" s="275"/>
      <c r="BO124" s="276"/>
      <c r="BP124" s="276"/>
      <c r="BQ124" s="276"/>
      <c r="BR124" s="276"/>
      <c r="BS124" s="276"/>
      <c r="BT124" s="277"/>
    </row>
    <row r="125" spans="1:72" ht="21" customHeight="1">
      <c r="A125" s="26">
        <v>32</v>
      </c>
      <c r="B125" s="309">
        <f t="shared" si="8"/>
      </c>
      <c r="C125" s="310"/>
      <c r="D125" s="311"/>
      <c r="E125" s="312"/>
      <c r="F125" s="312"/>
      <c r="G125" s="312"/>
      <c r="H125" s="313"/>
      <c r="I125" s="311"/>
      <c r="J125" s="312"/>
      <c r="K125" s="312"/>
      <c r="L125" s="312"/>
      <c r="M125" s="312"/>
      <c r="N125" s="312"/>
      <c r="O125" s="312"/>
      <c r="P125" s="313"/>
      <c r="Q125" s="327"/>
      <c r="R125" s="328"/>
      <c r="S125" s="328"/>
      <c r="T125" s="328"/>
      <c r="U125" s="328"/>
      <c r="V125" s="329"/>
      <c r="W125" s="330"/>
      <c r="X125" s="331"/>
      <c r="Y125" s="331"/>
      <c r="Z125" s="332"/>
      <c r="AA125" s="314"/>
      <c r="AB125" s="315"/>
      <c r="AC125" s="25" t="s">
        <v>63</v>
      </c>
      <c r="AD125" s="316"/>
      <c r="AE125" s="317"/>
      <c r="AF125" s="317"/>
      <c r="AG125" s="317"/>
      <c r="AH125" s="317"/>
      <c r="AI125" s="317"/>
      <c r="AJ125" s="318"/>
      <c r="AK125" s="26">
        <v>32</v>
      </c>
      <c r="AL125" s="278">
        <f t="shared" si="6"/>
      </c>
      <c r="AM125" s="279"/>
      <c r="AN125" s="280"/>
      <c r="AO125" s="281"/>
      <c r="AP125" s="281"/>
      <c r="AQ125" s="281"/>
      <c r="AR125" s="282"/>
      <c r="AS125" s="280"/>
      <c r="AT125" s="281"/>
      <c r="AU125" s="281"/>
      <c r="AV125" s="281"/>
      <c r="AW125" s="281"/>
      <c r="AX125" s="281"/>
      <c r="AY125" s="281"/>
      <c r="AZ125" s="282"/>
      <c r="BA125" s="283"/>
      <c r="BB125" s="284"/>
      <c r="BC125" s="284"/>
      <c r="BD125" s="284"/>
      <c r="BE125" s="284"/>
      <c r="BF125" s="285"/>
      <c r="BG125" s="286"/>
      <c r="BH125" s="287"/>
      <c r="BI125" s="287"/>
      <c r="BJ125" s="288"/>
      <c r="BK125" s="273"/>
      <c r="BL125" s="274"/>
      <c r="BM125" s="25" t="s">
        <v>63</v>
      </c>
      <c r="BN125" s="275"/>
      <c r="BO125" s="276"/>
      <c r="BP125" s="276"/>
      <c r="BQ125" s="276"/>
      <c r="BR125" s="276"/>
      <c r="BS125" s="276"/>
      <c r="BT125" s="277"/>
    </row>
    <row r="126" spans="1:72" ht="21" customHeight="1">
      <c r="A126" s="26">
        <v>33</v>
      </c>
      <c r="B126" s="309">
        <f t="shared" si="8"/>
      </c>
      <c r="C126" s="310"/>
      <c r="D126" s="311"/>
      <c r="E126" s="312"/>
      <c r="F126" s="312"/>
      <c r="G126" s="312"/>
      <c r="H126" s="313"/>
      <c r="I126" s="311"/>
      <c r="J126" s="312"/>
      <c r="K126" s="312"/>
      <c r="L126" s="312"/>
      <c r="M126" s="312"/>
      <c r="N126" s="312"/>
      <c r="O126" s="312"/>
      <c r="P126" s="313"/>
      <c r="Q126" s="327"/>
      <c r="R126" s="328"/>
      <c r="S126" s="328"/>
      <c r="T126" s="328"/>
      <c r="U126" s="328"/>
      <c r="V126" s="329"/>
      <c r="W126" s="330"/>
      <c r="X126" s="331"/>
      <c r="Y126" s="331"/>
      <c r="Z126" s="332"/>
      <c r="AA126" s="314"/>
      <c r="AB126" s="315"/>
      <c r="AC126" s="25" t="s">
        <v>63</v>
      </c>
      <c r="AD126" s="316"/>
      <c r="AE126" s="317"/>
      <c r="AF126" s="317"/>
      <c r="AG126" s="317"/>
      <c r="AH126" s="317"/>
      <c r="AI126" s="317"/>
      <c r="AJ126" s="318"/>
      <c r="AK126" s="26">
        <v>33</v>
      </c>
      <c r="AL126" s="278">
        <f t="shared" si="6"/>
      </c>
      <c r="AM126" s="279"/>
      <c r="AN126" s="280"/>
      <c r="AO126" s="281"/>
      <c r="AP126" s="281"/>
      <c r="AQ126" s="281"/>
      <c r="AR126" s="282"/>
      <c r="AS126" s="280"/>
      <c r="AT126" s="281"/>
      <c r="AU126" s="281"/>
      <c r="AV126" s="281"/>
      <c r="AW126" s="281"/>
      <c r="AX126" s="281"/>
      <c r="AY126" s="281"/>
      <c r="AZ126" s="282"/>
      <c r="BA126" s="283"/>
      <c r="BB126" s="284"/>
      <c r="BC126" s="284"/>
      <c r="BD126" s="284"/>
      <c r="BE126" s="284"/>
      <c r="BF126" s="285"/>
      <c r="BG126" s="286"/>
      <c r="BH126" s="287"/>
      <c r="BI126" s="287"/>
      <c r="BJ126" s="288"/>
      <c r="BK126" s="273"/>
      <c r="BL126" s="274"/>
      <c r="BM126" s="25" t="s">
        <v>63</v>
      </c>
      <c r="BN126" s="275"/>
      <c r="BO126" s="276"/>
      <c r="BP126" s="276"/>
      <c r="BQ126" s="276"/>
      <c r="BR126" s="276"/>
      <c r="BS126" s="276"/>
      <c r="BT126" s="277"/>
    </row>
    <row r="127" spans="1:72" ht="21" customHeight="1">
      <c r="A127" s="26">
        <v>34</v>
      </c>
      <c r="B127" s="309">
        <f t="shared" si="8"/>
      </c>
      <c r="C127" s="310"/>
      <c r="D127" s="311"/>
      <c r="E127" s="312"/>
      <c r="F127" s="312"/>
      <c r="G127" s="312"/>
      <c r="H127" s="313"/>
      <c r="I127" s="311"/>
      <c r="J127" s="312"/>
      <c r="K127" s="312"/>
      <c r="L127" s="312"/>
      <c r="M127" s="312"/>
      <c r="N127" s="312"/>
      <c r="O127" s="312"/>
      <c r="P127" s="313"/>
      <c r="Q127" s="327"/>
      <c r="R127" s="328"/>
      <c r="S127" s="328"/>
      <c r="T127" s="328"/>
      <c r="U127" s="328"/>
      <c r="V127" s="329"/>
      <c r="W127" s="330"/>
      <c r="X127" s="331"/>
      <c r="Y127" s="331"/>
      <c r="Z127" s="332"/>
      <c r="AA127" s="314"/>
      <c r="AB127" s="315"/>
      <c r="AC127" s="25" t="s">
        <v>63</v>
      </c>
      <c r="AD127" s="316"/>
      <c r="AE127" s="317"/>
      <c r="AF127" s="317"/>
      <c r="AG127" s="317"/>
      <c r="AH127" s="317"/>
      <c r="AI127" s="317"/>
      <c r="AJ127" s="318"/>
      <c r="AK127" s="26">
        <v>34</v>
      </c>
      <c r="AL127" s="278">
        <f t="shared" si="6"/>
      </c>
      <c r="AM127" s="279"/>
      <c r="AN127" s="280"/>
      <c r="AO127" s="281"/>
      <c r="AP127" s="281"/>
      <c r="AQ127" s="281"/>
      <c r="AR127" s="282"/>
      <c r="AS127" s="280"/>
      <c r="AT127" s="281"/>
      <c r="AU127" s="281"/>
      <c r="AV127" s="281"/>
      <c r="AW127" s="281"/>
      <c r="AX127" s="281"/>
      <c r="AY127" s="281"/>
      <c r="AZ127" s="282"/>
      <c r="BA127" s="283"/>
      <c r="BB127" s="284"/>
      <c r="BC127" s="284"/>
      <c r="BD127" s="284"/>
      <c r="BE127" s="284"/>
      <c r="BF127" s="285"/>
      <c r="BG127" s="286"/>
      <c r="BH127" s="287"/>
      <c r="BI127" s="287"/>
      <c r="BJ127" s="288"/>
      <c r="BK127" s="273"/>
      <c r="BL127" s="274"/>
      <c r="BM127" s="25" t="s">
        <v>63</v>
      </c>
      <c r="BN127" s="275"/>
      <c r="BO127" s="276"/>
      <c r="BP127" s="276"/>
      <c r="BQ127" s="276"/>
      <c r="BR127" s="276"/>
      <c r="BS127" s="276"/>
      <c r="BT127" s="277"/>
    </row>
    <row r="128" spans="1:73" ht="21" customHeight="1">
      <c r="A128" s="26">
        <v>35</v>
      </c>
      <c r="B128" s="309">
        <f t="shared" si="8"/>
      </c>
      <c r="C128" s="310"/>
      <c r="D128" s="311"/>
      <c r="E128" s="312"/>
      <c r="F128" s="312"/>
      <c r="G128" s="312"/>
      <c r="H128" s="313"/>
      <c r="I128" s="311"/>
      <c r="J128" s="312"/>
      <c r="K128" s="312"/>
      <c r="L128" s="312"/>
      <c r="M128" s="312"/>
      <c r="N128" s="312"/>
      <c r="O128" s="312"/>
      <c r="P128" s="313"/>
      <c r="Q128" s="327"/>
      <c r="R128" s="328"/>
      <c r="S128" s="328"/>
      <c r="T128" s="328"/>
      <c r="U128" s="328"/>
      <c r="V128" s="329"/>
      <c r="W128" s="330"/>
      <c r="X128" s="331"/>
      <c r="Y128" s="331"/>
      <c r="Z128" s="332"/>
      <c r="AA128" s="314"/>
      <c r="AB128" s="315"/>
      <c r="AC128" s="25" t="s">
        <v>63</v>
      </c>
      <c r="AD128" s="316"/>
      <c r="AE128" s="317"/>
      <c r="AF128" s="317"/>
      <c r="AG128" s="317"/>
      <c r="AH128" s="317"/>
      <c r="AI128" s="317"/>
      <c r="AJ128" s="318"/>
      <c r="AK128" s="26">
        <v>35</v>
      </c>
      <c r="AL128" s="278">
        <f t="shared" si="6"/>
      </c>
      <c r="AM128" s="279"/>
      <c r="AN128" s="280"/>
      <c r="AO128" s="281"/>
      <c r="AP128" s="281"/>
      <c r="AQ128" s="281"/>
      <c r="AR128" s="282"/>
      <c r="AS128" s="280"/>
      <c r="AT128" s="281"/>
      <c r="AU128" s="281"/>
      <c r="AV128" s="281"/>
      <c r="AW128" s="281"/>
      <c r="AX128" s="281"/>
      <c r="AY128" s="281"/>
      <c r="AZ128" s="282"/>
      <c r="BA128" s="283"/>
      <c r="BB128" s="284"/>
      <c r="BC128" s="284"/>
      <c r="BD128" s="284"/>
      <c r="BE128" s="284"/>
      <c r="BF128" s="285"/>
      <c r="BG128" s="286"/>
      <c r="BH128" s="287"/>
      <c r="BI128" s="287"/>
      <c r="BJ128" s="288"/>
      <c r="BK128" s="273"/>
      <c r="BL128" s="274"/>
      <c r="BM128" s="25" t="s">
        <v>63</v>
      </c>
      <c r="BN128" s="275"/>
      <c r="BO128" s="276"/>
      <c r="BP128" s="276"/>
      <c r="BQ128" s="276"/>
      <c r="BR128" s="276"/>
      <c r="BS128" s="276"/>
      <c r="BT128" s="277"/>
      <c r="BU128" s="3"/>
    </row>
    <row r="129" spans="1:37" ht="13.5" customHeight="1">
      <c r="A129" s="1" t="s">
        <v>195</v>
      </c>
      <c r="Y129" s="28"/>
      <c r="AK129" s="1" t="s">
        <v>195</v>
      </c>
    </row>
    <row r="130" ht="13.5" customHeight="1">
      <c r="Y130" s="28"/>
    </row>
    <row r="131" spans="1:37" ht="13.5" customHeight="1">
      <c r="A131" s="1" t="s">
        <v>65</v>
      </c>
      <c r="AK131" s="1" t="s">
        <v>65</v>
      </c>
    </row>
    <row r="132" spans="1:72" ht="21" customHeight="1">
      <c r="A132" s="23"/>
      <c r="B132" s="289" t="s">
        <v>56</v>
      </c>
      <c r="C132" s="292"/>
      <c r="D132" s="241" t="s">
        <v>57</v>
      </c>
      <c r="E132" s="242"/>
      <c r="F132" s="242"/>
      <c r="G132" s="242"/>
      <c r="H132" s="243"/>
      <c r="I132" s="241" t="s">
        <v>58</v>
      </c>
      <c r="J132" s="242"/>
      <c r="K132" s="242"/>
      <c r="L132" s="242"/>
      <c r="M132" s="242"/>
      <c r="N132" s="242"/>
      <c r="O132" s="242"/>
      <c r="P132" s="243"/>
      <c r="Q132" s="241" t="s">
        <v>59</v>
      </c>
      <c r="R132" s="242"/>
      <c r="S132" s="242"/>
      <c r="T132" s="242"/>
      <c r="U132" s="242"/>
      <c r="V132" s="243"/>
      <c r="W132" s="241" t="s">
        <v>60</v>
      </c>
      <c r="X132" s="242"/>
      <c r="Y132" s="242"/>
      <c r="Z132" s="243"/>
      <c r="AA132" s="289" t="s">
        <v>61</v>
      </c>
      <c r="AB132" s="290"/>
      <c r="AC132" s="291"/>
      <c r="AD132" s="241" t="s">
        <v>62</v>
      </c>
      <c r="AE132" s="242"/>
      <c r="AF132" s="242"/>
      <c r="AG132" s="242"/>
      <c r="AH132" s="242"/>
      <c r="AI132" s="242"/>
      <c r="AJ132" s="243"/>
      <c r="AK132" s="23"/>
      <c r="AL132" s="289" t="s">
        <v>56</v>
      </c>
      <c r="AM132" s="292"/>
      <c r="AN132" s="241" t="s">
        <v>57</v>
      </c>
      <c r="AO132" s="242"/>
      <c r="AP132" s="242"/>
      <c r="AQ132" s="242"/>
      <c r="AR132" s="243"/>
      <c r="AS132" s="241" t="s">
        <v>58</v>
      </c>
      <c r="AT132" s="242"/>
      <c r="AU132" s="242"/>
      <c r="AV132" s="242"/>
      <c r="AW132" s="242"/>
      <c r="AX132" s="242"/>
      <c r="AY132" s="242"/>
      <c r="AZ132" s="243"/>
      <c r="BA132" s="241" t="s">
        <v>59</v>
      </c>
      <c r="BB132" s="242"/>
      <c r="BC132" s="242"/>
      <c r="BD132" s="242"/>
      <c r="BE132" s="242"/>
      <c r="BF132" s="243"/>
      <c r="BG132" s="241" t="s">
        <v>60</v>
      </c>
      <c r="BH132" s="242"/>
      <c r="BI132" s="242"/>
      <c r="BJ132" s="243"/>
      <c r="BK132" s="289" t="s">
        <v>61</v>
      </c>
      <c r="BL132" s="290"/>
      <c r="BM132" s="291"/>
      <c r="BN132" s="241" t="s">
        <v>62</v>
      </c>
      <c r="BO132" s="242"/>
      <c r="BP132" s="242"/>
      <c r="BQ132" s="242"/>
      <c r="BR132" s="242"/>
      <c r="BS132" s="242"/>
      <c r="BT132" s="243"/>
    </row>
    <row r="133" spans="1:72" ht="21" customHeight="1">
      <c r="A133" s="24">
        <v>36</v>
      </c>
      <c r="B133" s="309">
        <f>IF(Q133="","",_xlfn.IFERROR(DATEDIF(Q133,$BU$46,"Y"),"0"))</f>
      </c>
      <c r="C133" s="310"/>
      <c r="D133" s="311"/>
      <c r="E133" s="312"/>
      <c r="F133" s="312"/>
      <c r="G133" s="312"/>
      <c r="H133" s="313"/>
      <c r="I133" s="311"/>
      <c r="J133" s="312"/>
      <c r="K133" s="312"/>
      <c r="L133" s="312"/>
      <c r="M133" s="312"/>
      <c r="N133" s="312"/>
      <c r="O133" s="312"/>
      <c r="P133" s="313"/>
      <c r="Q133" s="327"/>
      <c r="R133" s="328"/>
      <c r="S133" s="328"/>
      <c r="T133" s="328"/>
      <c r="U133" s="328"/>
      <c r="V133" s="329"/>
      <c r="W133" s="330"/>
      <c r="X133" s="331"/>
      <c r="Y133" s="331"/>
      <c r="Z133" s="332"/>
      <c r="AA133" s="314"/>
      <c r="AB133" s="315"/>
      <c r="AC133" s="25" t="s">
        <v>63</v>
      </c>
      <c r="AD133" s="316"/>
      <c r="AE133" s="317"/>
      <c r="AF133" s="317"/>
      <c r="AG133" s="317"/>
      <c r="AH133" s="317"/>
      <c r="AI133" s="317"/>
      <c r="AJ133" s="318"/>
      <c r="AK133" s="24">
        <v>1</v>
      </c>
      <c r="AL133" s="278">
        <f>IF(BA133="","",_xlfn.IFERROR(DATEDIF(BA133,$BU$46,"Y"),"0"))</f>
      </c>
      <c r="AM133" s="279"/>
      <c r="AN133" s="280"/>
      <c r="AO133" s="281"/>
      <c r="AP133" s="281"/>
      <c r="AQ133" s="281"/>
      <c r="AR133" s="282"/>
      <c r="AS133" s="280"/>
      <c r="AT133" s="281"/>
      <c r="AU133" s="281"/>
      <c r="AV133" s="281"/>
      <c r="AW133" s="281"/>
      <c r="AX133" s="281"/>
      <c r="AY133" s="281"/>
      <c r="AZ133" s="282"/>
      <c r="BA133" s="283"/>
      <c r="BB133" s="284"/>
      <c r="BC133" s="284"/>
      <c r="BD133" s="284"/>
      <c r="BE133" s="284"/>
      <c r="BF133" s="285"/>
      <c r="BG133" s="286"/>
      <c r="BH133" s="287"/>
      <c r="BI133" s="287"/>
      <c r="BJ133" s="288"/>
      <c r="BK133" s="273">
        <v>160</v>
      </c>
      <c r="BL133" s="274"/>
      <c r="BM133" s="25" t="s">
        <v>63</v>
      </c>
      <c r="BN133" s="275"/>
      <c r="BO133" s="276"/>
      <c r="BP133" s="276"/>
      <c r="BQ133" s="276"/>
      <c r="BR133" s="276"/>
      <c r="BS133" s="276"/>
      <c r="BT133" s="277"/>
    </row>
    <row r="134" spans="1:72" ht="21" customHeight="1">
      <c r="A134" s="24">
        <v>37</v>
      </c>
      <c r="B134" s="309">
        <f>IF(Q134="","",_xlfn.IFERROR(DATEDIF(Q134,$BU$46,"Y"),"0"))</f>
      </c>
      <c r="C134" s="310"/>
      <c r="D134" s="311"/>
      <c r="E134" s="312"/>
      <c r="F134" s="312"/>
      <c r="G134" s="312"/>
      <c r="H134" s="313"/>
      <c r="I134" s="311"/>
      <c r="J134" s="312"/>
      <c r="K134" s="312"/>
      <c r="L134" s="312"/>
      <c r="M134" s="312"/>
      <c r="N134" s="312"/>
      <c r="O134" s="312"/>
      <c r="P134" s="313"/>
      <c r="Q134" s="327"/>
      <c r="R134" s="328"/>
      <c r="S134" s="328"/>
      <c r="T134" s="328"/>
      <c r="U134" s="328"/>
      <c r="V134" s="329"/>
      <c r="W134" s="330"/>
      <c r="X134" s="331"/>
      <c r="Y134" s="331"/>
      <c r="Z134" s="332"/>
      <c r="AA134" s="314"/>
      <c r="AB134" s="315"/>
      <c r="AC134" s="25" t="s">
        <v>63</v>
      </c>
      <c r="AD134" s="316"/>
      <c r="AE134" s="317"/>
      <c r="AF134" s="317"/>
      <c r="AG134" s="317"/>
      <c r="AH134" s="317"/>
      <c r="AI134" s="317"/>
      <c r="AJ134" s="318"/>
      <c r="AK134" s="26">
        <v>2</v>
      </c>
      <c r="AL134" s="278">
        <f aca="true" t="shared" si="9" ref="AL134:AL167">IF(BA134="","",_xlfn.IFERROR(DATEDIF(BA134,$BU$46,"Y"),"0"))</f>
      </c>
      <c r="AM134" s="279"/>
      <c r="AN134" s="280"/>
      <c r="AO134" s="281"/>
      <c r="AP134" s="281"/>
      <c r="AQ134" s="281"/>
      <c r="AR134" s="282"/>
      <c r="AS134" s="280"/>
      <c r="AT134" s="281"/>
      <c r="AU134" s="281"/>
      <c r="AV134" s="281"/>
      <c r="AW134" s="281"/>
      <c r="AX134" s="281"/>
      <c r="AY134" s="281"/>
      <c r="AZ134" s="282"/>
      <c r="BA134" s="283"/>
      <c r="BB134" s="284"/>
      <c r="BC134" s="284"/>
      <c r="BD134" s="284"/>
      <c r="BE134" s="284"/>
      <c r="BF134" s="285"/>
      <c r="BG134" s="286"/>
      <c r="BH134" s="287"/>
      <c r="BI134" s="287"/>
      <c r="BJ134" s="288"/>
      <c r="BK134" s="273">
        <v>160</v>
      </c>
      <c r="BL134" s="274"/>
      <c r="BM134" s="25" t="s">
        <v>63</v>
      </c>
      <c r="BN134" s="275"/>
      <c r="BO134" s="276"/>
      <c r="BP134" s="276"/>
      <c r="BQ134" s="276"/>
      <c r="BR134" s="276"/>
      <c r="BS134" s="276"/>
      <c r="BT134" s="277"/>
    </row>
    <row r="135" spans="1:72" ht="21" customHeight="1">
      <c r="A135" s="24">
        <v>38</v>
      </c>
      <c r="B135" s="309">
        <f aca="true" t="shared" si="10" ref="B135:B157">IF(Q135="","",_xlfn.IFERROR(DATEDIF(Q135,$BU$46,"Y"),"0"))</f>
      </c>
      <c r="C135" s="310"/>
      <c r="D135" s="311"/>
      <c r="E135" s="312"/>
      <c r="F135" s="312"/>
      <c r="G135" s="312"/>
      <c r="H135" s="313"/>
      <c r="I135" s="311"/>
      <c r="J135" s="312"/>
      <c r="K135" s="312"/>
      <c r="L135" s="312"/>
      <c r="M135" s="312"/>
      <c r="N135" s="312"/>
      <c r="O135" s="312"/>
      <c r="P135" s="313"/>
      <c r="Q135" s="327"/>
      <c r="R135" s="328"/>
      <c r="S135" s="328"/>
      <c r="T135" s="328"/>
      <c r="U135" s="328"/>
      <c r="V135" s="329"/>
      <c r="W135" s="330"/>
      <c r="X135" s="331"/>
      <c r="Y135" s="331"/>
      <c r="Z135" s="332"/>
      <c r="AA135" s="314"/>
      <c r="AB135" s="315"/>
      <c r="AC135" s="25" t="s">
        <v>63</v>
      </c>
      <c r="AD135" s="316"/>
      <c r="AE135" s="317"/>
      <c r="AF135" s="317"/>
      <c r="AG135" s="317"/>
      <c r="AH135" s="317"/>
      <c r="AI135" s="317"/>
      <c r="AJ135" s="318"/>
      <c r="AK135" s="26">
        <v>3</v>
      </c>
      <c r="AL135" s="278">
        <f t="shared" si="9"/>
      </c>
      <c r="AM135" s="279"/>
      <c r="AN135" s="280"/>
      <c r="AO135" s="281"/>
      <c r="AP135" s="281"/>
      <c r="AQ135" s="281"/>
      <c r="AR135" s="282"/>
      <c r="AS135" s="280"/>
      <c r="AT135" s="281"/>
      <c r="AU135" s="281"/>
      <c r="AV135" s="281"/>
      <c r="AW135" s="281"/>
      <c r="AX135" s="281"/>
      <c r="AY135" s="281"/>
      <c r="AZ135" s="282"/>
      <c r="BA135" s="283"/>
      <c r="BB135" s="284"/>
      <c r="BC135" s="284"/>
      <c r="BD135" s="284"/>
      <c r="BE135" s="284"/>
      <c r="BF135" s="285"/>
      <c r="BG135" s="286"/>
      <c r="BH135" s="287"/>
      <c r="BI135" s="287"/>
      <c r="BJ135" s="288"/>
      <c r="BK135" s="273">
        <v>160</v>
      </c>
      <c r="BL135" s="274"/>
      <c r="BM135" s="25" t="s">
        <v>63</v>
      </c>
      <c r="BN135" s="275"/>
      <c r="BO135" s="276"/>
      <c r="BP135" s="276"/>
      <c r="BQ135" s="276"/>
      <c r="BR135" s="276"/>
      <c r="BS135" s="276"/>
      <c r="BT135" s="277"/>
    </row>
    <row r="136" spans="1:72" ht="21" customHeight="1">
      <c r="A136" s="24">
        <v>39</v>
      </c>
      <c r="B136" s="309">
        <f t="shared" si="10"/>
      </c>
      <c r="C136" s="310"/>
      <c r="D136" s="311"/>
      <c r="E136" s="312"/>
      <c r="F136" s="312"/>
      <c r="G136" s="312"/>
      <c r="H136" s="313"/>
      <c r="I136" s="311"/>
      <c r="J136" s="312"/>
      <c r="K136" s="312"/>
      <c r="L136" s="312"/>
      <c r="M136" s="312"/>
      <c r="N136" s="312"/>
      <c r="O136" s="312"/>
      <c r="P136" s="313"/>
      <c r="Q136" s="327"/>
      <c r="R136" s="328"/>
      <c r="S136" s="328"/>
      <c r="T136" s="328"/>
      <c r="U136" s="328"/>
      <c r="V136" s="329"/>
      <c r="W136" s="330"/>
      <c r="X136" s="331"/>
      <c r="Y136" s="331"/>
      <c r="Z136" s="332"/>
      <c r="AA136" s="314"/>
      <c r="AB136" s="315"/>
      <c r="AC136" s="25" t="s">
        <v>63</v>
      </c>
      <c r="AD136" s="316"/>
      <c r="AE136" s="317"/>
      <c r="AF136" s="317"/>
      <c r="AG136" s="317"/>
      <c r="AH136" s="317"/>
      <c r="AI136" s="317"/>
      <c r="AJ136" s="318"/>
      <c r="AK136" s="26">
        <v>4</v>
      </c>
      <c r="AL136" s="278">
        <f t="shared" si="9"/>
      </c>
      <c r="AM136" s="279"/>
      <c r="AN136" s="280"/>
      <c r="AO136" s="281"/>
      <c r="AP136" s="281"/>
      <c r="AQ136" s="281"/>
      <c r="AR136" s="282"/>
      <c r="AS136" s="280"/>
      <c r="AT136" s="281"/>
      <c r="AU136" s="281"/>
      <c r="AV136" s="281"/>
      <c r="AW136" s="281"/>
      <c r="AX136" s="281"/>
      <c r="AY136" s="281"/>
      <c r="AZ136" s="282"/>
      <c r="BA136" s="283"/>
      <c r="BB136" s="284"/>
      <c r="BC136" s="284"/>
      <c r="BD136" s="284"/>
      <c r="BE136" s="284"/>
      <c r="BF136" s="285"/>
      <c r="BG136" s="286"/>
      <c r="BH136" s="287"/>
      <c r="BI136" s="287"/>
      <c r="BJ136" s="288"/>
      <c r="BK136" s="273"/>
      <c r="BL136" s="274"/>
      <c r="BM136" s="25" t="s">
        <v>63</v>
      </c>
      <c r="BN136" s="275"/>
      <c r="BO136" s="276"/>
      <c r="BP136" s="276"/>
      <c r="BQ136" s="276"/>
      <c r="BR136" s="276"/>
      <c r="BS136" s="276"/>
      <c r="BT136" s="277"/>
    </row>
    <row r="137" spans="1:72" ht="21" customHeight="1">
      <c r="A137" s="24">
        <v>40</v>
      </c>
      <c r="B137" s="309">
        <f t="shared" si="10"/>
      </c>
      <c r="C137" s="310"/>
      <c r="D137" s="311"/>
      <c r="E137" s="312"/>
      <c r="F137" s="312"/>
      <c r="G137" s="312"/>
      <c r="H137" s="313"/>
      <c r="I137" s="311"/>
      <c r="J137" s="312"/>
      <c r="K137" s="312"/>
      <c r="L137" s="312"/>
      <c r="M137" s="312"/>
      <c r="N137" s="312"/>
      <c r="O137" s="312"/>
      <c r="P137" s="313"/>
      <c r="Q137" s="327"/>
      <c r="R137" s="328"/>
      <c r="S137" s="328"/>
      <c r="T137" s="328"/>
      <c r="U137" s="328"/>
      <c r="V137" s="329"/>
      <c r="W137" s="330"/>
      <c r="X137" s="331"/>
      <c r="Y137" s="331"/>
      <c r="Z137" s="332"/>
      <c r="AA137" s="314"/>
      <c r="AB137" s="315"/>
      <c r="AC137" s="25" t="s">
        <v>63</v>
      </c>
      <c r="AD137" s="316"/>
      <c r="AE137" s="317"/>
      <c r="AF137" s="317"/>
      <c r="AG137" s="317"/>
      <c r="AH137" s="317"/>
      <c r="AI137" s="317"/>
      <c r="AJ137" s="318"/>
      <c r="AK137" s="26">
        <v>5</v>
      </c>
      <c r="AL137" s="278">
        <f t="shared" si="9"/>
      </c>
      <c r="AM137" s="279"/>
      <c r="AN137" s="280"/>
      <c r="AO137" s="281"/>
      <c r="AP137" s="281"/>
      <c r="AQ137" s="281"/>
      <c r="AR137" s="282"/>
      <c r="AS137" s="280"/>
      <c r="AT137" s="281"/>
      <c r="AU137" s="281"/>
      <c r="AV137" s="281"/>
      <c r="AW137" s="281"/>
      <c r="AX137" s="281"/>
      <c r="AY137" s="281"/>
      <c r="AZ137" s="282"/>
      <c r="BA137" s="283"/>
      <c r="BB137" s="284"/>
      <c r="BC137" s="284"/>
      <c r="BD137" s="284"/>
      <c r="BE137" s="284"/>
      <c r="BF137" s="285"/>
      <c r="BG137" s="286"/>
      <c r="BH137" s="287"/>
      <c r="BI137" s="287"/>
      <c r="BJ137" s="288"/>
      <c r="BK137" s="273"/>
      <c r="BL137" s="274"/>
      <c r="BM137" s="25" t="s">
        <v>63</v>
      </c>
      <c r="BN137" s="275"/>
      <c r="BO137" s="276"/>
      <c r="BP137" s="276"/>
      <c r="BQ137" s="276"/>
      <c r="BR137" s="276"/>
      <c r="BS137" s="276"/>
      <c r="BT137" s="277"/>
    </row>
    <row r="138" spans="1:72" ht="21" customHeight="1">
      <c r="A138" s="24">
        <v>41</v>
      </c>
      <c r="B138" s="309">
        <f t="shared" si="10"/>
      </c>
      <c r="C138" s="310"/>
      <c r="D138" s="311"/>
      <c r="E138" s="312"/>
      <c r="F138" s="312"/>
      <c r="G138" s="312"/>
      <c r="H138" s="313"/>
      <c r="I138" s="311"/>
      <c r="J138" s="312"/>
      <c r="K138" s="312"/>
      <c r="L138" s="312"/>
      <c r="M138" s="312"/>
      <c r="N138" s="312"/>
      <c r="O138" s="312"/>
      <c r="P138" s="313"/>
      <c r="Q138" s="327"/>
      <c r="R138" s="328"/>
      <c r="S138" s="328"/>
      <c r="T138" s="328"/>
      <c r="U138" s="328"/>
      <c r="V138" s="329"/>
      <c r="W138" s="330"/>
      <c r="X138" s="331"/>
      <c r="Y138" s="331"/>
      <c r="Z138" s="332"/>
      <c r="AA138" s="314"/>
      <c r="AB138" s="315"/>
      <c r="AC138" s="25" t="s">
        <v>63</v>
      </c>
      <c r="AD138" s="316"/>
      <c r="AE138" s="317"/>
      <c r="AF138" s="317"/>
      <c r="AG138" s="317"/>
      <c r="AH138" s="317"/>
      <c r="AI138" s="317"/>
      <c r="AJ138" s="318"/>
      <c r="AK138" s="26">
        <v>6</v>
      </c>
      <c r="AL138" s="278">
        <f t="shared" si="9"/>
      </c>
      <c r="AM138" s="279"/>
      <c r="AN138" s="280"/>
      <c r="AO138" s="281"/>
      <c r="AP138" s="281"/>
      <c r="AQ138" s="281"/>
      <c r="AR138" s="282"/>
      <c r="AS138" s="280"/>
      <c r="AT138" s="281"/>
      <c r="AU138" s="281"/>
      <c r="AV138" s="281"/>
      <c r="AW138" s="281"/>
      <c r="AX138" s="281"/>
      <c r="AY138" s="281"/>
      <c r="AZ138" s="282"/>
      <c r="BA138" s="283"/>
      <c r="BB138" s="284"/>
      <c r="BC138" s="284"/>
      <c r="BD138" s="284"/>
      <c r="BE138" s="284"/>
      <c r="BF138" s="285"/>
      <c r="BG138" s="286"/>
      <c r="BH138" s="287"/>
      <c r="BI138" s="287"/>
      <c r="BJ138" s="288"/>
      <c r="BK138" s="273"/>
      <c r="BL138" s="274"/>
      <c r="BM138" s="25" t="s">
        <v>63</v>
      </c>
      <c r="BN138" s="275"/>
      <c r="BO138" s="276"/>
      <c r="BP138" s="276"/>
      <c r="BQ138" s="276"/>
      <c r="BR138" s="276"/>
      <c r="BS138" s="276"/>
      <c r="BT138" s="277"/>
    </row>
    <row r="139" spans="1:72" ht="21" customHeight="1">
      <c r="A139" s="24">
        <v>42</v>
      </c>
      <c r="B139" s="309">
        <f t="shared" si="10"/>
      </c>
      <c r="C139" s="310"/>
      <c r="D139" s="311"/>
      <c r="E139" s="312"/>
      <c r="F139" s="312"/>
      <c r="G139" s="312"/>
      <c r="H139" s="313"/>
      <c r="I139" s="311"/>
      <c r="J139" s="312"/>
      <c r="K139" s="312"/>
      <c r="L139" s="312"/>
      <c r="M139" s="312"/>
      <c r="N139" s="312"/>
      <c r="O139" s="312"/>
      <c r="P139" s="313"/>
      <c r="Q139" s="327"/>
      <c r="R139" s="328"/>
      <c r="S139" s="328"/>
      <c r="T139" s="328"/>
      <c r="U139" s="328"/>
      <c r="V139" s="329"/>
      <c r="W139" s="330"/>
      <c r="X139" s="331"/>
      <c r="Y139" s="331"/>
      <c r="Z139" s="332"/>
      <c r="AA139" s="314"/>
      <c r="AB139" s="315"/>
      <c r="AC139" s="25" t="s">
        <v>63</v>
      </c>
      <c r="AD139" s="316"/>
      <c r="AE139" s="317"/>
      <c r="AF139" s="317"/>
      <c r="AG139" s="317"/>
      <c r="AH139" s="317"/>
      <c r="AI139" s="317"/>
      <c r="AJ139" s="318"/>
      <c r="AK139" s="26">
        <v>7</v>
      </c>
      <c r="AL139" s="278">
        <f t="shared" si="9"/>
      </c>
      <c r="AM139" s="279"/>
      <c r="AN139" s="280"/>
      <c r="AO139" s="281"/>
      <c r="AP139" s="281"/>
      <c r="AQ139" s="281"/>
      <c r="AR139" s="282"/>
      <c r="AS139" s="280"/>
      <c r="AT139" s="281"/>
      <c r="AU139" s="281"/>
      <c r="AV139" s="281"/>
      <c r="AW139" s="281"/>
      <c r="AX139" s="281"/>
      <c r="AY139" s="281"/>
      <c r="AZ139" s="282"/>
      <c r="BA139" s="283"/>
      <c r="BB139" s="284"/>
      <c r="BC139" s="284"/>
      <c r="BD139" s="284"/>
      <c r="BE139" s="284"/>
      <c r="BF139" s="285"/>
      <c r="BG139" s="286"/>
      <c r="BH139" s="287"/>
      <c r="BI139" s="287"/>
      <c r="BJ139" s="288"/>
      <c r="BK139" s="273"/>
      <c r="BL139" s="274"/>
      <c r="BM139" s="25" t="s">
        <v>63</v>
      </c>
      <c r="BN139" s="275"/>
      <c r="BO139" s="276"/>
      <c r="BP139" s="276"/>
      <c r="BQ139" s="276"/>
      <c r="BR139" s="276"/>
      <c r="BS139" s="276"/>
      <c r="BT139" s="277"/>
    </row>
    <row r="140" spans="1:72" ht="21" customHeight="1">
      <c r="A140" s="24">
        <v>43</v>
      </c>
      <c r="B140" s="309">
        <f t="shared" si="10"/>
      </c>
      <c r="C140" s="310"/>
      <c r="D140" s="311"/>
      <c r="E140" s="312"/>
      <c r="F140" s="312"/>
      <c r="G140" s="312"/>
      <c r="H140" s="313"/>
      <c r="I140" s="311"/>
      <c r="J140" s="312"/>
      <c r="K140" s="312"/>
      <c r="L140" s="312"/>
      <c r="M140" s="312"/>
      <c r="N140" s="312"/>
      <c r="O140" s="312"/>
      <c r="P140" s="313"/>
      <c r="Q140" s="327"/>
      <c r="R140" s="328"/>
      <c r="S140" s="328"/>
      <c r="T140" s="328"/>
      <c r="U140" s="328"/>
      <c r="V140" s="329"/>
      <c r="W140" s="330"/>
      <c r="X140" s="331"/>
      <c r="Y140" s="331"/>
      <c r="Z140" s="332"/>
      <c r="AA140" s="314"/>
      <c r="AB140" s="315"/>
      <c r="AC140" s="25" t="s">
        <v>63</v>
      </c>
      <c r="AD140" s="316"/>
      <c r="AE140" s="317"/>
      <c r="AF140" s="317"/>
      <c r="AG140" s="317"/>
      <c r="AH140" s="317"/>
      <c r="AI140" s="317"/>
      <c r="AJ140" s="318"/>
      <c r="AK140" s="26">
        <v>8</v>
      </c>
      <c r="AL140" s="278">
        <f t="shared" si="9"/>
      </c>
      <c r="AM140" s="279"/>
      <c r="AN140" s="280"/>
      <c r="AO140" s="281"/>
      <c r="AP140" s="281"/>
      <c r="AQ140" s="281"/>
      <c r="AR140" s="282"/>
      <c r="AS140" s="280"/>
      <c r="AT140" s="281"/>
      <c r="AU140" s="281"/>
      <c r="AV140" s="281"/>
      <c r="AW140" s="281"/>
      <c r="AX140" s="281"/>
      <c r="AY140" s="281"/>
      <c r="AZ140" s="282"/>
      <c r="BA140" s="283"/>
      <c r="BB140" s="284"/>
      <c r="BC140" s="284"/>
      <c r="BD140" s="284"/>
      <c r="BE140" s="284"/>
      <c r="BF140" s="285"/>
      <c r="BG140" s="286"/>
      <c r="BH140" s="287"/>
      <c r="BI140" s="287"/>
      <c r="BJ140" s="288"/>
      <c r="BK140" s="273"/>
      <c r="BL140" s="274"/>
      <c r="BM140" s="25" t="s">
        <v>63</v>
      </c>
      <c r="BN140" s="275"/>
      <c r="BO140" s="276"/>
      <c r="BP140" s="276"/>
      <c r="BQ140" s="276"/>
      <c r="BR140" s="276"/>
      <c r="BS140" s="276"/>
      <c r="BT140" s="277"/>
    </row>
    <row r="141" spans="1:72" ht="21" customHeight="1">
      <c r="A141" s="24">
        <v>44</v>
      </c>
      <c r="B141" s="309">
        <f t="shared" si="10"/>
      </c>
      <c r="C141" s="310"/>
      <c r="D141" s="311"/>
      <c r="E141" s="312"/>
      <c r="F141" s="312"/>
      <c r="G141" s="312"/>
      <c r="H141" s="313"/>
      <c r="I141" s="311"/>
      <c r="J141" s="312"/>
      <c r="K141" s="312"/>
      <c r="L141" s="312"/>
      <c r="M141" s="312"/>
      <c r="N141" s="312"/>
      <c r="O141" s="312"/>
      <c r="P141" s="313"/>
      <c r="Q141" s="327"/>
      <c r="R141" s="328"/>
      <c r="S141" s="328"/>
      <c r="T141" s="328"/>
      <c r="U141" s="328"/>
      <c r="V141" s="329"/>
      <c r="W141" s="330"/>
      <c r="X141" s="331"/>
      <c r="Y141" s="331"/>
      <c r="Z141" s="332"/>
      <c r="AA141" s="314"/>
      <c r="AB141" s="315"/>
      <c r="AC141" s="25" t="s">
        <v>63</v>
      </c>
      <c r="AD141" s="316"/>
      <c r="AE141" s="317"/>
      <c r="AF141" s="317"/>
      <c r="AG141" s="317"/>
      <c r="AH141" s="317"/>
      <c r="AI141" s="317"/>
      <c r="AJ141" s="318"/>
      <c r="AK141" s="26">
        <v>9</v>
      </c>
      <c r="AL141" s="278">
        <f t="shared" si="9"/>
      </c>
      <c r="AM141" s="279"/>
      <c r="AN141" s="280"/>
      <c r="AO141" s="281"/>
      <c r="AP141" s="281"/>
      <c r="AQ141" s="281"/>
      <c r="AR141" s="282"/>
      <c r="AS141" s="280"/>
      <c r="AT141" s="281"/>
      <c r="AU141" s="281"/>
      <c r="AV141" s="281"/>
      <c r="AW141" s="281"/>
      <c r="AX141" s="281"/>
      <c r="AY141" s="281"/>
      <c r="AZ141" s="282"/>
      <c r="BA141" s="283"/>
      <c r="BB141" s="284"/>
      <c r="BC141" s="284"/>
      <c r="BD141" s="284"/>
      <c r="BE141" s="284"/>
      <c r="BF141" s="285"/>
      <c r="BG141" s="286"/>
      <c r="BH141" s="287"/>
      <c r="BI141" s="287"/>
      <c r="BJ141" s="288"/>
      <c r="BK141" s="273"/>
      <c r="BL141" s="274"/>
      <c r="BM141" s="25" t="s">
        <v>63</v>
      </c>
      <c r="BN141" s="275"/>
      <c r="BO141" s="276"/>
      <c r="BP141" s="276"/>
      <c r="BQ141" s="276"/>
      <c r="BR141" s="276"/>
      <c r="BS141" s="276"/>
      <c r="BT141" s="277"/>
    </row>
    <row r="142" spans="1:72" ht="21" customHeight="1">
      <c r="A142" s="24">
        <v>45</v>
      </c>
      <c r="B142" s="309">
        <f t="shared" si="10"/>
      </c>
      <c r="C142" s="310"/>
      <c r="D142" s="311"/>
      <c r="E142" s="312"/>
      <c r="F142" s="312"/>
      <c r="G142" s="312"/>
      <c r="H142" s="313"/>
      <c r="I142" s="311"/>
      <c r="J142" s="312"/>
      <c r="K142" s="312"/>
      <c r="L142" s="312"/>
      <c r="M142" s="312"/>
      <c r="N142" s="312"/>
      <c r="O142" s="312"/>
      <c r="P142" s="313"/>
      <c r="Q142" s="327"/>
      <c r="R142" s="328"/>
      <c r="S142" s="328"/>
      <c r="T142" s="328"/>
      <c r="U142" s="328"/>
      <c r="V142" s="329"/>
      <c r="W142" s="330"/>
      <c r="X142" s="331"/>
      <c r="Y142" s="331"/>
      <c r="Z142" s="332"/>
      <c r="AA142" s="314"/>
      <c r="AB142" s="315"/>
      <c r="AC142" s="25" t="s">
        <v>63</v>
      </c>
      <c r="AD142" s="316"/>
      <c r="AE142" s="317"/>
      <c r="AF142" s="317"/>
      <c r="AG142" s="317"/>
      <c r="AH142" s="317"/>
      <c r="AI142" s="317"/>
      <c r="AJ142" s="318"/>
      <c r="AK142" s="26">
        <v>10</v>
      </c>
      <c r="AL142" s="278">
        <f t="shared" si="9"/>
      </c>
      <c r="AM142" s="279"/>
      <c r="AN142" s="280"/>
      <c r="AO142" s="281"/>
      <c r="AP142" s="281"/>
      <c r="AQ142" s="281"/>
      <c r="AR142" s="282"/>
      <c r="AS142" s="280"/>
      <c r="AT142" s="281"/>
      <c r="AU142" s="281"/>
      <c r="AV142" s="281"/>
      <c r="AW142" s="281"/>
      <c r="AX142" s="281"/>
      <c r="AY142" s="281"/>
      <c r="AZ142" s="282"/>
      <c r="BA142" s="283"/>
      <c r="BB142" s="284"/>
      <c r="BC142" s="284"/>
      <c r="BD142" s="284"/>
      <c r="BE142" s="284"/>
      <c r="BF142" s="285"/>
      <c r="BG142" s="286"/>
      <c r="BH142" s="287"/>
      <c r="BI142" s="287"/>
      <c r="BJ142" s="288"/>
      <c r="BK142" s="273"/>
      <c r="BL142" s="274"/>
      <c r="BM142" s="25" t="s">
        <v>63</v>
      </c>
      <c r="BN142" s="275"/>
      <c r="BO142" s="276"/>
      <c r="BP142" s="276"/>
      <c r="BQ142" s="276"/>
      <c r="BR142" s="276"/>
      <c r="BS142" s="276"/>
      <c r="BT142" s="277"/>
    </row>
    <row r="143" spans="1:72" ht="21" customHeight="1">
      <c r="A143" s="24">
        <v>46</v>
      </c>
      <c r="B143" s="309">
        <f t="shared" si="10"/>
      </c>
      <c r="C143" s="310"/>
      <c r="D143" s="311"/>
      <c r="E143" s="312"/>
      <c r="F143" s="312"/>
      <c r="G143" s="312"/>
      <c r="H143" s="313"/>
      <c r="I143" s="311"/>
      <c r="J143" s="312"/>
      <c r="K143" s="312"/>
      <c r="L143" s="312"/>
      <c r="M143" s="312"/>
      <c r="N143" s="312"/>
      <c r="O143" s="312"/>
      <c r="P143" s="313"/>
      <c r="Q143" s="327"/>
      <c r="R143" s="328"/>
      <c r="S143" s="328"/>
      <c r="T143" s="328"/>
      <c r="U143" s="328"/>
      <c r="V143" s="329"/>
      <c r="W143" s="330"/>
      <c r="X143" s="331"/>
      <c r="Y143" s="331"/>
      <c r="Z143" s="332"/>
      <c r="AA143" s="314"/>
      <c r="AB143" s="315"/>
      <c r="AC143" s="25" t="s">
        <v>63</v>
      </c>
      <c r="AD143" s="316"/>
      <c r="AE143" s="317"/>
      <c r="AF143" s="317"/>
      <c r="AG143" s="317"/>
      <c r="AH143" s="317"/>
      <c r="AI143" s="317"/>
      <c r="AJ143" s="318"/>
      <c r="AK143" s="26">
        <v>11</v>
      </c>
      <c r="AL143" s="278">
        <f t="shared" si="9"/>
      </c>
      <c r="AM143" s="279"/>
      <c r="AN143" s="280"/>
      <c r="AO143" s="281"/>
      <c r="AP143" s="281"/>
      <c r="AQ143" s="281"/>
      <c r="AR143" s="282"/>
      <c r="AS143" s="280"/>
      <c r="AT143" s="281"/>
      <c r="AU143" s="281"/>
      <c r="AV143" s="281"/>
      <c r="AW143" s="281"/>
      <c r="AX143" s="281"/>
      <c r="AY143" s="281"/>
      <c r="AZ143" s="282"/>
      <c r="BA143" s="283"/>
      <c r="BB143" s="284"/>
      <c r="BC143" s="284"/>
      <c r="BD143" s="284"/>
      <c r="BE143" s="284"/>
      <c r="BF143" s="285"/>
      <c r="BG143" s="286"/>
      <c r="BH143" s="287"/>
      <c r="BI143" s="287"/>
      <c r="BJ143" s="288"/>
      <c r="BK143" s="273"/>
      <c r="BL143" s="274"/>
      <c r="BM143" s="25" t="s">
        <v>63</v>
      </c>
      <c r="BN143" s="275"/>
      <c r="BO143" s="276"/>
      <c r="BP143" s="276"/>
      <c r="BQ143" s="276"/>
      <c r="BR143" s="276"/>
      <c r="BS143" s="276"/>
      <c r="BT143" s="277"/>
    </row>
    <row r="144" spans="1:72" ht="21" customHeight="1">
      <c r="A144" s="24">
        <v>47</v>
      </c>
      <c r="B144" s="309">
        <f t="shared" si="10"/>
      </c>
      <c r="C144" s="310"/>
      <c r="D144" s="311"/>
      <c r="E144" s="312"/>
      <c r="F144" s="312"/>
      <c r="G144" s="312"/>
      <c r="H144" s="313"/>
      <c r="I144" s="311"/>
      <c r="J144" s="312"/>
      <c r="K144" s="312"/>
      <c r="L144" s="312"/>
      <c r="M144" s="312"/>
      <c r="N144" s="312"/>
      <c r="O144" s="312"/>
      <c r="P144" s="313"/>
      <c r="Q144" s="327"/>
      <c r="R144" s="328"/>
      <c r="S144" s="328"/>
      <c r="T144" s="328"/>
      <c r="U144" s="328"/>
      <c r="V144" s="329"/>
      <c r="W144" s="330"/>
      <c r="X144" s="331"/>
      <c r="Y144" s="331"/>
      <c r="Z144" s="332"/>
      <c r="AA144" s="314"/>
      <c r="AB144" s="315"/>
      <c r="AC144" s="25" t="s">
        <v>63</v>
      </c>
      <c r="AD144" s="316"/>
      <c r="AE144" s="317"/>
      <c r="AF144" s="317"/>
      <c r="AG144" s="317"/>
      <c r="AH144" s="317"/>
      <c r="AI144" s="317"/>
      <c r="AJ144" s="318"/>
      <c r="AK144" s="26">
        <v>12</v>
      </c>
      <c r="AL144" s="278">
        <f t="shared" si="9"/>
      </c>
      <c r="AM144" s="279"/>
      <c r="AN144" s="280"/>
      <c r="AO144" s="281"/>
      <c r="AP144" s="281"/>
      <c r="AQ144" s="281"/>
      <c r="AR144" s="282"/>
      <c r="AS144" s="280"/>
      <c r="AT144" s="281"/>
      <c r="AU144" s="281"/>
      <c r="AV144" s="281"/>
      <c r="AW144" s="281"/>
      <c r="AX144" s="281"/>
      <c r="AY144" s="281"/>
      <c r="AZ144" s="282"/>
      <c r="BA144" s="283"/>
      <c r="BB144" s="284"/>
      <c r="BC144" s="284"/>
      <c r="BD144" s="284"/>
      <c r="BE144" s="284"/>
      <c r="BF144" s="285"/>
      <c r="BG144" s="286"/>
      <c r="BH144" s="287"/>
      <c r="BI144" s="287"/>
      <c r="BJ144" s="288"/>
      <c r="BK144" s="273"/>
      <c r="BL144" s="274"/>
      <c r="BM144" s="25" t="s">
        <v>63</v>
      </c>
      <c r="BN144" s="275"/>
      <c r="BO144" s="276"/>
      <c r="BP144" s="276"/>
      <c r="BQ144" s="276"/>
      <c r="BR144" s="276"/>
      <c r="BS144" s="276"/>
      <c r="BT144" s="277"/>
    </row>
    <row r="145" spans="1:72" ht="21" customHeight="1">
      <c r="A145" s="24">
        <v>48</v>
      </c>
      <c r="B145" s="309">
        <f t="shared" si="10"/>
      </c>
      <c r="C145" s="310"/>
      <c r="D145" s="311"/>
      <c r="E145" s="312"/>
      <c r="F145" s="312"/>
      <c r="G145" s="312"/>
      <c r="H145" s="313"/>
      <c r="I145" s="311"/>
      <c r="J145" s="312"/>
      <c r="K145" s="312"/>
      <c r="L145" s="312"/>
      <c r="M145" s="312"/>
      <c r="N145" s="312"/>
      <c r="O145" s="312"/>
      <c r="P145" s="313"/>
      <c r="Q145" s="327"/>
      <c r="R145" s="328"/>
      <c r="S145" s="328"/>
      <c r="T145" s="328"/>
      <c r="U145" s="328"/>
      <c r="V145" s="329"/>
      <c r="W145" s="330"/>
      <c r="X145" s="331"/>
      <c r="Y145" s="331"/>
      <c r="Z145" s="332"/>
      <c r="AA145" s="314"/>
      <c r="AB145" s="315"/>
      <c r="AC145" s="25" t="s">
        <v>63</v>
      </c>
      <c r="AD145" s="316"/>
      <c r="AE145" s="317"/>
      <c r="AF145" s="317"/>
      <c r="AG145" s="317"/>
      <c r="AH145" s="317"/>
      <c r="AI145" s="317"/>
      <c r="AJ145" s="318"/>
      <c r="AK145" s="26">
        <v>13</v>
      </c>
      <c r="AL145" s="278">
        <f t="shared" si="9"/>
      </c>
      <c r="AM145" s="279"/>
      <c r="AN145" s="280"/>
      <c r="AO145" s="281"/>
      <c r="AP145" s="281"/>
      <c r="AQ145" s="281"/>
      <c r="AR145" s="282"/>
      <c r="AS145" s="280"/>
      <c r="AT145" s="281"/>
      <c r="AU145" s="281"/>
      <c r="AV145" s="281"/>
      <c r="AW145" s="281"/>
      <c r="AX145" s="281"/>
      <c r="AY145" s="281"/>
      <c r="AZ145" s="282"/>
      <c r="BA145" s="283"/>
      <c r="BB145" s="284"/>
      <c r="BC145" s="284"/>
      <c r="BD145" s="284"/>
      <c r="BE145" s="284"/>
      <c r="BF145" s="285"/>
      <c r="BG145" s="286"/>
      <c r="BH145" s="287"/>
      <c r="BI145" s="287"/>
      <c r="BJ145" s="288"/>
      <c r="BK145" s="273"/>
      <c r="BL145" s="274"/>
      <c r="BM145" s="25" t="s">
        <v>63</v>
      </c>
      <c r="BN145" s="275"/>
      <c r="BO145" s="276"/>
      <c r="BP145" s="276"/>
      <c r="BQ145" s="276"/>
      <c r="BR145" s="276"/>
      <c r="BS145" s="276"/>
      <c r="BT145" s="277"/>
    </row>
    <row r="146" spans="1:72" ht="21" customHeight="1">
      <c r="A146" s="24">
        <v>49</v>
      </c>
      <c r="B146" s="309">
        <f t="shared" si="10"/>
      </c>
      <c r="C146" s="310"/>
      <c r="D146" s="311"/>
      <c r="E146" s="312"/>
      <c r="F146" s="312"/>
      <c r="G146" s="312"/>
      <c r="H146" s="313"/>
      <c r="I146" s="311"/>
      <c r="J146" s="312"/>
      <c r="K146" s="312"/>
      <c r="L146" s="312"/>
      <c r="M146" s="312"/>
      <c r="N146" s="312"/>
      <c r="O146" s="312"/>
      <c r="P146" s="313"/>
      <c r="Q146" s="327"/>
      <c r="R146" s="328"/>
      <c r="S146" s="328"/>
      <c r="T146" s="328"/>
      <c r="U146" s="328"/>
      <c r="V146" s="329"/>
      <c r="W146" s="330"/>
      <c r="X146" s="331"/>
      <c r="Y146" s="331"/>
      <c r="Z146" s="332"/>
      <c r="AA146" s="314"/>
      <c r="AB146" s="315"/>
      <c r="AC146" s="25" t="s">
        <v>63</v>
      </c>
      <c r="AD146" s="316"/>
      <c r="AE146" s="317"/>
      <c r="AF146" s="317"/>
      <c r="AG146" s="317"/>
      <c r="AH146" s="317"/>
      <c r="AI146" s="317"/>
      <c r="AJ146" s="318"/>
      <c r="AK146" s="26">
        <v>14</v>
      </c>
      <c r="AL146" s="278">
        <f t="shared" si="9"/>
      </c>
      <c r="AM146" s="279"/>
      <c r="AN146" s="280"/>
      <c r="AO146" s="281"/>
      <c r="AP146" s="281"/>
      <c r="AQ146" s="281"/>
      <c r="AR146" s="282"/>
      <c r="AS146" s="280"/>
      <c r="AT146" s="281"/>
      <c r="AU146" s="281"/>
      <c r="AV146" s="281"/>
      <c r="AW146" s="281"/>
      <c r="AX146" s="281"/>
      <c r="AY146" s="281"/>
      <c r="AZ146" s="282"/>
      <c r="BA146" s="283"/>
      <c r="BB146" s="284"/>
      <c r="BC146" s="284"/>
      <c r="BD146" s="284"/>
      <c r="BE146" s="284"/>
      <c r="BF146" s="285"/>
      <c r="BG146" s="286"/>
      <c r="BH146" s="287"/>
      <c r="BI146" s="287"/>
      <c r="BJ146" s="288"/>
      <c r="BK146" s="273"/>
      <c r="BL146" s="274"/>
      <c r="BM146" s="25" t="s">
        <v>63</v>
      </c>
      <c r="BN146" s="275"/>
      <c r="BO146" s="276"/>
      <c r="BP146" s="276"/>
      <c r="BQ146" s="276"/>
      <c r="BR146" s="276"/>
      <c r="BS146" s="276"/>
      <c r="BT146" s="277"/>
    </row>
    <row r="147" spans="1:72" ht="21" customHeight="1">
      <c r="A147" s="24">
        <v>50</v>
      </c>
      <c r="B147" s="309">
        <f t="shared" si="10"/>
      </c>
      <c r="C147" s="310"/>
      <c r="D147" s="311"/>
      <c r="E147" s="312"/>
      <c r="F147" s="312"/>
      <c r="G147" s="312"/>
      <c r="H147" s="313"/>
      <c r="I147" s="311"/>
      <c r="J147" s="312"/>
      <c r="K147" s="312"/>
      <c r="L147" s="312"/>
      <c r="M147" s="312"/>
      <c r="N147" s="312"/>
      <c r="O147" s="312"/>
      <c r="P147" s="313"/>
      <c r="Q147" s="327"/>
      <c r="R147" s="328"/>
      <c r="S147" s="328"/>
      <c r="T147" s="328"/>
      <c r="U147" s="328"/>
      <c r="V147" s="329"/>
      <c r="W147" s="330"/>
      <c r="X147" s="331"/>
      <c r="Y147" s="331"/>
      <c r="Z147" s="332"/>
      <c r="AA147" s="314"/>
      <c r="AB147" s="315"/>
      <c r="AC147" s="25" t="s">
        <v>63</v>
      </c>
      <c r="AD147" s="316"/>
      <c r="AE147" s="317"/>
      <c r="AF147" s="317"/>
      <c r="AG147" s="317"/>
      <c r="AH147" s="317"/>
      <c r="AI147" s="317"/>
      <c r="AJ147" s="318"/>
      <c r="AK147" s="26">
        <v>15</v>
      </c>
      <c r="AL147" s="278">
        <f t="shared" si="9"/>
      </c>
      <c r="AM147" s="279"/>
      <c r="AN147" s="280"/>
      <c r="AO147" s="281"/>
      <c r="AP147" s="281"/>
      <c r="AQ147" s="281"/>
      <c r="AR147" s="282"/>
      <c r="AS147" s="280"/>
      <c r="AT147" s="281"/>
      <c r="AU147" s="281"/>
      <c r="AV147" s="281"/>
      <c r="AW147" s="281"/>
      <c r="AX147" s="281"/>
      <c r="AY147" s="281"/>
      <c r="AZ147" s="282"/>
      <c r="BA147" s="283"/>
      <c r="BB147" s="284"/>
      <c r="BC147" s="284"/>
      <c r="BD147" s="284"/>
      <c r="BE147" s="284"/>
      <c r="BF147" s="285"/>
      <c r="BG147" s="286"/>
      <c r="BH147" s="287"/>
      <c r="BI147" s="287"/>
      <c r="BJ147" s="288"/>
      <c r="BK147" s="273"/>
      <c r="BL147" s="274"/>
      <c r="BM147" s="25" t="s">
        <v>63</v>
      </c>
      <c r="BN147" s="275"/>
      <c r="BO147" s="276"/>
      <c r="BP147" s="276"/>
      <c r="BQ147" s="276"/>
      <c r="BR147" s="276"/>
      <c r="BS147" s="276"/>
      <c r="BT147" s="277"/>
    </row>
    <row r="148" spans="1:72" ht="21" customHeight="1">
      <c r="A148" s="24">
        <v>51</v>
      </c>
      <c r="B148" s="309">
        <f t="shared" si="10"/>
      </c>
      <c r="C148" s="310"/>
      <c r="D148" s="311"/>
      <c r="E148" s="312"/>
      <c r="F148" s="312"/>
      <c r="G148" s="312"/>
      <c r="H148" s="313"/>
      <c r="I148" s="311"/>
      <c r="J148" s="312"/>
      <c r="K148" s="312"/>
      <c r="L148" s="312"/>
      <c r="M148" s="312"/>
      <c r="N148" s="312"/>
      <c r="O148" s="312"/>
      <c r="P148" s="313"/>
      <c r="Q148" s="327"/>
      <c r="R148" s="328"/>
      <c r="S148" s="328"/>
      <c r="T148" s="328"/>
      <c r="U148" s="328"/>
      <c r="V148" s="329"/>
      <c r="W148" s="330"/>
      <c r="X148" s="331"/>
      <c r="Y148" s="331"/>
      <c r="Z148" s="332"/>
      <c r="AA148" s="314"/>
      <c r="AB148" s="315"/>
      <c r="AC148" s="25" t="s">
        <v>63</v>
      </c>
      <c r="AD148" s="316"/>
      <c r="AE148" s="317"/>
      <c r="AF148" s="317"/>
      <c r="AG148" s="317"/>
      <c r="AH148" s="317"/>
      <c r="AI148" s="317"/>
      <c r="AJ148" s="318"/>
      <c r="AK148" s="26">
        <v>16</v>
      </c>
      <c r="AL148" s="278">
        <f t="shared" si="9"/>
      </c>
      <c r="AM148" s="279"/>
      <c r="AN148" s="280"/>
      <c r="AO148" s="281"/>
      <c r="AP148" s="281"/>
      <c r="AQ148" s="281"/>
      <c r="AR148" s="282"/>
      <c r="AS148" s="280"/>
      <c r="AT148" s="281"/>
      <c r="AU148" s="281"/>
      <c r="AV148" s="281"/>
      <c r="AW148" s="281"/>
      <c r="AX148" s="281"/>
      <c r="AY148" s="281"/>
      <c r="AZ148" s="282"/>
      <c r="BA148" s="283"/>
      <c r="BB148" s="284"/>
      <c r="BC148" s="284"/>
      <c r="BD148" s="284"/>
      <c r="BE148" s="284"/>
      <c r="BF148" s="285"/>
      <c r="BG148" s="286"/>
      <c r="BH148" s="287"/>
      <c r="BI148" s="287"/>
      <c r="BJ148" s="288"/>
      <c r="BK148" s="273"/>
      <c r="BL148" s="274"/>
      <c r="BM148" s="25" t="s">
        <v>63</v>
      </c>
      <c r="BN148" s="275"/>
      <c r="BO148" s="276"/>
      <c r="BP148" s="276"/>
      <c r="BQ148" s="276"/>
      <c r="BR148" s="276"/>
      <c r="BS148" s="276"/>
      <c r="BT148" s="277"/>
    </row>
    <row r="149" spans="1:72" ht="21" customHeight="1">
      <c r="A149" s="24">
        <v>52</v>
      </c>
      <c r="B149" s="309">
        <f t="shared" si="10"/>
      </c>
      <c r="C149" s="310"/>
      <c r="D149" s="311"/>
      <c r="E149" s="312"/>
      <c r="F149" s="312"/>
      <c r="G149" s="312"/>
      <c r="H149" s="313"/>
      <c r="I149" s="311"/>
      <c r="J149" s="312"/>
      <c r="K149" s="312"/>
      <c r="L149" s="312"/>
      <c r="M149" s="312"/>
      <c r="N149" s="312"/>
      <c r="O149" s="312"/>
      <c r="P149" s="313"/>
      <c r="Q149" s="327"/>
      <c r="R149" s="328"/>
      <c r="S149" s="328"/>
      <c r="T149" s="328"/>
      <c r="U149" s="328"/>
      <c r="V149" s="329"/>
      <c r="W149" s="330"/>
      <c r="X149" s="331"/>
      <c r="Y149" s="331"/>
      <c r="Z149" s="332"/>
      <c r="AA149" s="314"/>
      <c r="AB149" s="315"/>
      <c r="AC149" s="25" t="s">
        <v>63</v>
      </c>
      <c r="AD149" s="316"/>
      <c r="AE149" s="317"/>
      <c r="AF149" s="317"/>
      <c r="AG149" s="317"/>
      <c r="AH149" s="317"/>
      <c r="AI149" s="317"/>
      <c r="AJ149" s="318"/>
      <c r="AK149" s="26">
        <v>17</v>
      </c>
      <c r="AL149" s="278">
        <f t="shared" si="9"/>
      </c>
      <c r="AM149" s="279"/>
      <c r="AN149" s="280"/>
      <c r="AO149" s="281"/>
      <c r="AP149" s="281"/>
      <c r="AQ149" s="281"/>
      <c r="AR149" s="282"/>
      <c r="AS149" s="280"/>
      <c r="AT149" s="281"/>
      <c r="AU149" s="281"/>
      <c r="AV149" s="281"/>
      <c r="AW149" s="281"/>
      <c r="AX149" s="281"/>
      <c r="AY149" s="281"/>
      <c r="AZ149" s="282"/>
      <c r="BA149" s="283"/>
      <c r="BB149" s="284"/>
      <c r="BC149" s="284"/>
      <c r="BD149" s="284"/>
      <c r="BE149" s="284"/>
      <c r="BF149" s="285"/>
      <c r="BG149" s="286"/>
      <c r="BH149" s="287"/>
      <c r="BI149" s="287"/>
      <c r="BJ149" s="288"/>
      <c r="BK149" s="273"/>
      <c r="BL149" s="274"/>
      <c r="BM149" s="25" t="s">
        <v>63</v>
      </c>
      <c r="BN149" s="275"/>
      <c r="BO149" s="276"/>
      <c r="BP149" s="276"/>
      <c r="BQ149" s="276"/>
      <c r="BR149" s="276"/>
      <c r="BS149" s="276"/>
      <c r="BT149" s="277"/>
    </row>
    <row r="150" spans="1:72" ht="21" customHeight="1">
      <c r="A150" s="24">
        <v>53</v>
      </c>
      <c r="B150" s="309">
        <f t="shared" si="10"/>
      </c>
      <c r="C150" s="310"/>
      <c r="D150" s="311"/>
      <c r="E150" s="312"/>
      <c r="F150" s="312"/>
      <c r="G150" s="312"/>
      <c r="H150" s="313"/>
      <c r="I150" s="311"/>
      <c r="J150" s="312"/>
      <c r="K150" s="312"/>
      <c r="L150" s="312"/>
      <c r="M150" s="312"/>
      <c r="N150" s="312"/>
      <c r="O150" s="312"/>
      <c r="P150" s="313"/>
      <c r="Q150" s="327"/>
      <c r="R150" s="328"/>
      <c r="S150" s="328"/>
      <c r="T150" s="328"/>
      <c r="U150" s="328"/>
      <c r="V150" s="329"/>
      <c r="W150" s="330"/>
      <c r="X150" s="331"/>
      <c r="Y150" s="331"/>
      <c r="Z150" s="332"/>
      <c r="AA150" s="314"/>
      <c r="AB150" s="315"/>
      <c r="AC150" s="25" t="s">
        <v>63</v>
      </c>
      <c r="AD150" s="316"/>
      <c r="AE150" s="317"/>
      <c r="AF150" s="317"/>
      <c r="AG150" s="317"/>
      <c r="AH150" s="317"/>
      <c r="AI150" s="317"/>
      <c r="AJ150" s="318"/>
      <c r="AK150" s="26">
        <v>18</v>
      </c>
      <c r="AL150" s="278">
        <f t="shared" si="9"/>
      </c>
      <c r="AM150" s="279"/>
      <c r="AN150" s="280"/>
      <c r="AO150" s="281"/>
      <c r="AP150" s="281"/>
      <c r="AQ150" s="281"/>
      <c r="AR150" s="282"/>
      <c r="AS150" s="280"/>
      <c r="AT150" s="281"/>
      <c r="AU150" s="281"/>
      <c r="AV150" s="281"/>
      <c r="AW150" s="281"/>
      <c r="AX150" s="281"/>
      <c r="AY150" s="281"/>
      <c r="AZ150" s="282"/>
      <c r="BA150" s="283"/>
      <c r="BB150" s="284"/>
      <c r="BC150" s="284"/>
      <c r="BD150" s="284"/>
      <c r="BE150" s="284"/>
      <c r="BF150" s="285"/>
      <c r="BG150" s="286"/>
      <c r="BH150" s="287"/>
      <c r="BI150" s="287"/>
      <c r="BJ150" s="288"/>
      <c r="BK150" s="273"/>
      <c r="BL150" s="274"/>
      <c r="BM150" s="25" t="s">
        <v>63</v>
      </c>
      <c r="BN150" s="275"/>
      <c r="BO150" s="276"/>
      <c r="BP150" s="276"/>
      <c r="BQ150" s="276"/>
      <c r="BR150" s="276"/>
      <c r="BS150" s="276"/>
      <c r="BT150" s="277"/>
    </row>
    <row r="151" spans="1:72" ht="21" customHeight="1">
      <c r="A151" s="24">
        <v>54</v>
      </c>
      <c r="B151" s="309">
        <f t="shared" si="10"/>
      </c>
      <c r="C151" s="310"/>
      <c r="D151" s="311"/>
      <c r="E151" s="312"/>
      <c r="F151" s="312"/>
      <c r="G151" s="312"/>
      <c r="H151" s="313"/>
      <c r="I151" s="311"/>
      <c r="J151" s="312"/>
      <c r="K151" s="312"/>
      <c r="L151" s="312"/>
      <c r="M151" s="312"/>
      <c r="N151" s="312"/>
      <c r="O151" s="312"/>
      <c r="P151" s="313"/>
      <c r="Q151" s="327"/>
      <c r="R151" s="328"/>
      <c r="S151" s="328"/>
      <c r="T151" s="328"/>
      <c r="U151" s="328"/>
      <c r="V151" s="329"/>
      <c r="W151" s="330"/>
      <c r="X151" s="331"/>
      <c r="Y151" s="331"/>
      <c r="Z151" s="332"/>
      <c r="AA151" s="314"/>
      <c r="AB151" s="315"/>
      <c r="AC151" s="25" t="s">
        <v>63</v>
      </c>
      <c r="AD151" s="316"/>
      <c r="AE151" s="317"/>
      <c r="AF151" s="317"/>
      <c r="AG151" s="317"/>
      <c r="AH151" s="317"/>
      <c r="AI151" s="317"/>
      <c r="AJ151" s="318"/>
      <c r="AK151" s="26">
        <v>19</v>
      </c>
      <c r="AL151" s="278">
        <f t="shared" si="9"/>
      </c>
      <c r="AM151" s="279"/>
      <c r="AN151" s="280"/>
      <c r="AO151" s="281"/>
      <c r="AP151" s="281"/>
      <c r="AQ151" s="281"/>
      <c r="AR151" s="282"/>
      <c r="AS151" s="280"/>
      <c r="AT151" s="281"/>
      <c r="AU151" s="281"/>
      <c r="AV151" s="281"/>
      <c r="AW151" s="281"/>
      <c r="AX151" s="281"/>
      <c r="AY151" s="281"/>
      <c r="AZ151" s="282"/>
      <c r="BA151" s="283"/>
      <c r="BB151" s="284"/>
      <c r="BC151" s="284"/>
      <c r="BD151" s="284"/>
      <c r="BE151" s="284"/>
      <c r="BF151" s="285"/>
      <c r="BG151" s="286"/>
      <c r="BH151" s="287"/>
      <c r="BI151" s="287"/>
      <c r="BJ151" s="288"/>
      <c r="BK151" s="273"/>
      <c r="BL151" s="274"/>
      <c r="BM151" s="25" t="s">
        <v>63</v>
      </c>
      <c r="BN151" s="275"/>
      <c r="BO151" s="276"/>
      <c r="BP151" s="276"/>
      <c r="BQ151" s="276"/>
      <c r="BR151" s="276"/>
      <c r="BS151" s="276"/>
      <c r="BT151" s="277"/>
    </row>
    <row r="152" spans="1:72" ht="21" customHeight="1">
      <c r="A152" s="24">
        <v>55</v>
      </c>
      <c r="B152" s="309">
        <f t="shared" si="10"/>
      </c>
      <c r="C152" s="310"/>
      <c r="D152" s="311"/>
      <c r="E152" s="312"/>
      <c r="F152" s="312"/>
      <c r="G152" s="312"/>
      <c r="H152" s="313"/>
      <c r="I152" s="311"/>
      <c r="J152" s="312"/>
      <c r="K152" s="312"/>
      <c r="L152" s="312"/>
      <c r="M152" s="312"/>
      <c r="N152" s="312"/>
      <c r="O152" s="312"/>
      <c r="P152" s="313"/>
      <c r="Q152" s="327"/>
      <c r="R152" s="328"/>
      <c r="S152" s="328"/>
      <c r="T152" s="328"/>
      <c r="U152" s="328"/>
      <c r="V152" s="329"/>
      <c r="W152" s="330"/>
      <c r="X152" s="331"/>
      <c r="Y152" s="331"/>
      <c r="Z152" s="332"/>
      <c r="AA152" s="314"/>
      <c r="AB152" s="315"/>
      <c r="AC152" s="25" t="s">
        <v>63</v>
      </c>
      <c r="AD152" s="316"/>
      <c r="AE152" s="317"/>
      <c r="AF152" s="317"/>
      <c r="AG152" s="317"/>
      <c r="AH152" s="317"/>
      <c r="AI152" s="317"/>
      <c r="AJ152" s="318"/>
      <c r="AK152" s="26">
        <v>20</v>
      </c>
      <c r="AL152" s="278">
        <f t="shared" si="9"/>
      </c>
      <c r="AM152" s="279"/>
      <c r="AN152" s="280"/>
      <c r="AO152" s="281"/>
      <c r="AP152" s="281"/>
      <c r="AQ152" s="281"/>
      <c r="AR152" s="282"/>
      <c r="AS152" s="280"/>
      <c r="AT152" s="281"/>
      <c r="AU152" s="281"/>
      <c r="AV152" s="281"/>
      <c r="AW152" s="281"/>
      <c r="AX152" s="281"/>
      <c r="AY152" s="281"/>
      <c r="AZ152" s="282"/>
      <c r="BA152" s="283"/>
      <c r="BB152" s="284"/>
      <c r="BC152" s="284"/>
      <c r="BD152" s="284"/>
      <c r="BE152" s="284"/>
      <c r="BF152" s="285"/>
      <c r="BG152" s="286"/>
      <c r="BH152" s="287"/>
      <c r="BI152" s="287"/>
      <c r="BJ152" s="288"/>
      <c r="BK152" s="273"/>
      <c r="BL152" s="274"/>
      <c r="BM152" s="25" t="s">
        <v>63</v>
      </c>
      <c r="BN152" s="275"/>
      <c r="BO152" s="276"/>
      <c r="BP152" s="276"/>
      <c r="BQ152" s="276"/>
      <c r="BR152" s="276"/>
      <c r="BS152" s="276"/>
      <c r="BT152" s="277"/>
    </row>
    <row r="153" spans="1:72" ht="21" customHeight="1">
      <c r="A153" s="24">
        <v>56</v>
      </c>
      <c r="B153" s="309">
        <f t="shared" si="10"/>
      </c>
      <c r="C153" s="310"/>
      <c r="D153" s="311"/>
      <c r="E153" s="312"/>
      <c r="F153" s="312"/>
      <c r="G153" s="312"/>
      <c r="H153" s="313"/>
      <c r="I153" s="311"/>
      <c r="J153" s="312"/>
      <c r="K153" s="312"/>
      <c r="L153" s="312"/>
      <c r="M153" s="312"/>
      <c r="N153" s="312"/>
      <c r="O153" s="312"/>
      <c r="P153" s="313"/>
      <c r="Q153" s="327"/>
      <c r="R153" s="328"/>
      <c r="S153" s="328"/>
      <c r="T153" s="328"/>
      <c r="U153" s="328"/>
      <c r="V153" s="329"/>
      <c r="W153" s="330"/>
      <c r="X153" s="331"/>
      <c r="Y153" s="331"/>
      <c r="Z153" s="332"/>
      <c r="AA153" s="314"/>
      <c r="AB153" s="315"/>
      <c r="AC153" s="25" t="s">
        <v>63</v>
      </c>
      <c r="AD153" s="316"/>
      <c r="AE153" s="317"/>
      <c r="AF153" s="317"/>
      <c r="AG153" s="317"/>
      <c r="AH153" s="317"/>
      <c r="AI153" s="317"/>
      <c r="AJ153" s="318"/>
      <c r="AK153" s="26">
        <v>21</v>
      </c>
      <c r="AL153" s="278">
        <f t="shared" si="9"/>
      </c>
      <c r="AM153" s="279"/>
      <c r="AN153" s="280"/>
      <c r="AO153" s="281"/>
      <c r="AP153" s="281"/>
      <c r="AQ153" s="281"/>
      <c r="AR153" s="282"/>
      <c r="AS153" s="280"/>
      <c r="AT153" s="281"/>
      <c r="AU153" s="281"/>
      <c r="AV153" s="281"/>
      <c r="AW153" s="281"/>
      <c r="AX153" s="281"/>
      <c r="AY153" s="281"/>
      <c r="AZ153" s="282"/>
      <c r="BA153" s="283"/>
      <c r="BB153" s="284"/>
      <c r="BC153" s="284"/>
      <c r="BD153" s="284"/>
      <c r="BE153" s="284"/>
      <c r="BF153" s="285"/>
      <c r="BG153" s="286"/>
      <c r="BH153" s="287"/>
      <c r="BI153" s="287"/>
      <c r="BJ153" s="288"/>
      <c r="BK153" s="273"/>
      <c r="BL153" s="274"/>
      <c r="BM153" s="25" t="s">
        <v>63</v>
      </c>
      <c r="BN153" s="275"/>
      <c r="BO153" s="276"/>
      <c r="BP153" s="276"/>
      <c r="BQ153" s="276"/>
      <c r="BR153" s="276"/>
      <c r="BS153" s="276"/>
      <c r="BT153" s="277"/>
    </row>
    <row r="154" spans="1:72" ht="21" customHeight="1">
      <c r="A154" s="24">
        <v>57</v>
      </c>
      <c r="B154" s="309">
        <f t="shared" si="10"/>
      </c>
      <c r="C154" s="310"/>
      <c r="D154" s="311"/>
      <c r="E154" s="312"/>
      <c r="F154" s="312"/>
      <c r="G154" s="312"/>
      <c r="H154" s="313"/>
      <c r="I154" s="311"/>
      <c r="J154" s="312"/>
      <c r="K154" s="312"/>
      <c r="L154" s="312"/>
      <c r="M154" s="312"/>
      <c r="N154" s="312"/>
      <c r="O154" s="312"/>
      <c r="P154" s="313"/>
      <c r="Q154" s="327"/>
      <c r="R154" s="328"/>
      <c r="S154" s="328"/>
      <c r="T154" s="328"/>
      <c r="U154" s="328"/>
      <c r="V154" s="329"/>
      <c r="W154" s="330"/>
      <c r="X154" s="331"/>
      <c r="Y154" s="331"/>
      <c r="Z154" s="332"/>
      <c r="AA154" s="314"/>
      <c r="AB154" s="315"/>
      <c r="AC154" s="25" t="s">
        <v>63</v>
      </c>
      <c r="AD154" s="316"/>
      <c r="AE154" s="317"/>
      <c r="AF154" s="317"/>
      <c r="AG154" s="317"/>
      <c r="AH154" s="317"/>
      <c r="AI154" s="317"/>
      <c r="AJ154" s="318"/>
      <c r="AK154" s="26">
        <v>22</v>
      </c>
      <c r="AL154" s="278">
        <f t="shared" si="9"/>
      </c>
      <c r="AM154" s="279"/>
      <c r="AN154" s="280"/>
      <c r="AO154" s="281"/>
      <c r="AP154" s="281"/>
      <c r="AQ154" s="281"/>
      <c r="AR154" s="282"/>
      <c r="AS154" s="280"/>
      <c r="AT154" s="281"/>
      <c r="AU154" s="281"/>
      <c r="AV154" s="281"/>
      <c r="AW154" s="281"/>
      <c r="AX154" s="281"/>
      <c r="AY154" s="281"/>
      <c r="AZ154" s="282"/>
      <c r="BA154" s="283"/>
      <c r="BB154" s="284"/>
      <c r="BC154" s="284"/>
      <c r="BD154" s="284"/>
      <c r="BE154" s="284"/>
      <c r="BF154" s="285"/>
      <c r="BG154" s="286"/>
      <c r="BH154" s="287"/>
      <c r="BI154" s="287"/>
      <c r="BJ154" s="288"/>
      <c r="BK154" s="273"/>
      <c r="BL154" s="274"/>
      <c r="BM154" s="25" t="s">
        <v>63</v>
      </c>
      <c r="BN154" s="275"/>
      <c r="BO154" s="276"/>
      <c r="BP154" s="276"/>
      <c r="BQ154" s="276"/>
      <c r="BR154" s="276"/>
      <c r="BS154" s="276"/>
      <c r="BT154" s="277"/>
    </row>
    <row r="155" spans="1:72" ht="21" customHeight="1">
      <c r="A155" s="24">
        <v>58</v>
      </c>
      <c r="B155" s="309">
        <f t="shared" si="10"/>
      </c>
      <c r="C155" s="310"/>
      <c r="D155" s="311"/>
      <c r="E155" s="312"/>
      <c r="F155" s="312"/>
      <c r="G155" s="312"/>
      <c r="H155" s="313"/>
      <c r="I155" s="311"/>
      <c r="J155" s="312"/>
      <c r="K155" s="312"/>
      <c r="L155" s="312"/>
      <c r="M155" s="312"/>
      <c r="N155" s="312"/>
      <c r="O155" s="312"/>
      <c r="P155" s="313"/>
      <c r="Q155" s="327"/>
      <c r="R155" s="328"/>
      <c r="S155" s="328"/>
      <c r="T155" s="328"/>
      <c r="U155" s="328"/>
      <c r="V155" s="329"/>
      <c r="W155" s="330"/>
      <c r="X155" s="331"/>
      <c r="Y155" s="331"/>
      <c r="Z155" s="332"/>
      <c r="AA155" s="314"/>
      <c r="AB155" s="315"/>
      <c r="AC155" s="25" t="s">
        <v>63</v>
      </c>
      <c r="AD155" s="316"/>
      <c r="AE155" s="317"/>
      <c r="AF155" s="317"/>
      <c r="AG155" s="317"/>
      <c r="AH155" s="317"/>
      <c r="AI155" s="317"/>
      <c r="AJ155" s="318"/>
      <c r="AK155" s="26">
        <v>23</v>
      </c>
      <c r="AL155" s="278">
        <f t="shared" si="9"/>
      </c>
      <c r="AM155" s="279"/>
      <c r="AN155" s="280"/>
      <c r="AO155" s="281"/>
      <c r="AP155" s="281"/>
      <c r="AQ155" s="281"/>
      <c r="AR155" s="282"/>
      <c r="AS155" s="280"/>
      <c r="AT155" s="281"/>
      <c r="AU155" s="281"/>
      <c r="AV155" s="281"/>
      <c r="AW155" s="281"/>
      <c r="AX155" s="281"/>
      <c r="AY155" s="281"/>
      <c r="AZ155" s="282"/>
      <c r="BA155" s="283"/>
      <c r="BB155" s="284"/>
      <c r="BC155" s="284"/>
      <c r="BD155" s="284"/>
      <c r="BE155" s="284"/>
      <c r="BF155" s="285"/>
      <c r="BG155" s="286"/>
      <c r="BH155" s="287"/>
      <c r="BI155" s="287"/>
      <c r="BJ155" s="288"/>
      <c r="BK155" s="273"/>
      <c r="BL155" s="274"/>
      <c r="BM155" s="25" t="s">
        <v>63</v>
      </c>
      <c r="BN155" s="275"/>
      <c r="BO155" s="276"/>
      <c r="BP155" s="276"/>
      <c r="BQ155" s="276"/>
      <c r="BR155" s="276"/>
      <c r="BS155" s="276"/>
      <c r="BT155" s="277"/>
    </row>
    <row r="156" spans="1:72" ht="21" customHeight="1">
      <c r="A156" s="24">
        <v>59</v>
      </c>
      <c r="B156" s="309">
        <f t="shared" si="10"/>
      </c>
      <c r="C156" s="310"/>
      <c r="D156" s="311"/>
      <c r="E156" s="312"/>
      <c r="F156" s="312"/>
      <c r="G156" s="312"/>
      <c r="H156" s="313"/>
      <c r="I156" s="311"/>
      <c r="J156" s="312"/>
      <c r="K156" s="312"/>
      <c r="L156" s="312"/>
      <c r="M156" s="312"/>
      <c r="N156" s="312"/>
      <c r="O156" s="312"/>
      <c r="P156" s="313"/>
      <c r="Q156" s="327"/>
      <c r="R156" s="328"/>
      <c r="S156" s="328"/>
      <c r="T156" s="328"/>
      <c r="U156" s="328"/>
      <c r="V156" s="329"/>
      <c r="W156" s="330"/>
      <c r="X156" s="331"/>
      <c r="Y156" s="331"/>
      <c r="Z156" s="332"/>
      <c r="AA156" s="314"/>
      <c r="AB156" s="315"/>
      <c r="AC156" s="25" t="s">
        <v>63</v>
      </c>
      <c r="AD156" s="316"/>
      <c r="AE156" s="317"/>
      <c r="AF156" s="317"/>
      <c r="AG156" s="317"/>
      <c r="AH156" s="317"/>
      <c r="AI156" s="317"/>
      <c r="AJ156" s="318"/>
      <c r="AK156" s="26">
        <v>24</v>
      </c>
      <c r="AL156" s="278">
        <f t="shared" si="9"/>
      </c>
      <c r="AM156" s="279"/>
      <c r="AN156" s="280"/>
      <c r="AO156" s="281"/>
      <c r="AP156" s="281"/>
      <c r="AQ156" s="281"/>
      <c r="AR156" s="282"/>
      <c r="AS156" s="280"/>
      <c r="AT156" s="281"/>
      <c r="AU156" s="281"/>
      <c r="AV156" s="281"/>
      <c r="AW156" s="281"/>
      <c r="AX156" s="281"/>
      <c r="AY156" s="281"/>
      <c r="AZ156" s="282"/>
      <c r="BA156" s="283"/>
      <c r="BB156" s="284"/>
      <c r="BC156" s="284"/>
      <c r="BD156" s="284"/>
      <c r="BE156" s="284"/>
      <c r="BF156" s="285"/>
      <c r="BG156" s="286"/>
      <c r="BH156" s="287"/>
      <c r="BI156" s="287"/>
      <c r="BJ156" s="288"/>
      <c r="BK156" s="273"/>
      <c r="BL156" s="274"/>
      <c r="BM156" s="25" t="s">
        <v>63</v>
      </c>
      <c r="BN156" s="275"/>
      <c r="BO156" s="276"/>
      <c r="BP156" s="276"/>
      <c r="BQ156" s="276"/>
      <c r="BR156" s="276"/>
      <c r="BS156" s="276"/>
      <c r="BT156" s="277"/>
    </row>
    <row r="157" spans="1:72" ht="21" customHeight="1">
      <c r="A157" s="24">
        <v>60</v>
      </c>
      <c r="B157" s="309">
        <f t="shared" si="10"/>
      </c>
      <c r="C157" s="310"/>
      <c r="D157" s="311"/>
      <c r="E157" s="312"/>
      <c r="F157" s="312"/>
      <c r="G157" s="312"/>
      <c r="H157" s="313"/>
      <c r="I157" s="311"/>
      <c r="J157" s="312"/>
      <c r="K157" s="312"/>
      <c r="L157" s="312"/>
      <c r="M157" s="312"/>
      <c r="N157" s="312"/>
      <c r="O157" s="312"/>
      <c r="P157" s="313"/>
      <c r="Q157" s="327"/>
      <c r="R157" s="328"/>
      <c r="S157" s="328"/>
      <c r="T157" s="328"/>
      <c r="U157" s="328"/>
      <c r="V157" s="329"/>
      <c r="W157" s="330"/>
      <c r="X157" s="331"/>
      <c r="Y157" s="331"/>
      <c r="Z157" s="332"/>
      <c r="AA157" s="314"/>
      <c r="AB157" s="315"/>
      <c r="AC157" s="25" t="s">
        <v>63</v>
      </c>
      <c r="AD157" s="316"/>
      <c r="AE157" s="317"/>
      <c r="AF157" s="317"/>
      <c r="AG157" s="317"/>
      <c r="AH157" s="317"/>
      <c r="AI157" s="317"/>
      <c r="AJ157" s="318"/>
      <c r="AK157" s="26">
        <v>25</v>
      </c>
      <c r="AL157" s="278">
        <f t="shared" si="9"/>
      </c>
      <c r="AM157" s="279"/>
      <c r="AN157" s="280"/>
      <c r="AO157" s="281"/>
      <c r="AP157" s="281"/>
      <c r="AQ157" s="281"/>
      <c r="AR157" s="282"/>
      <c r="AS157" s="280"/>
      <c r="AT157" s="281"/>
      <c r="AU157" s="281"/>
      <c r="AV157" s="281"/>
      <c r="AW157" s="281"/>
      <c r="AX157" s="281"/>
      <c r="AY157" s="281"/>
      <c r="AZ157" s="282"/>
      <c r="BA157" s="283"/>
      <c r="BB157" s="284"/>
      <c r="BC157" s="284"/>
      <c r="BD157" s="284"/>
      <c r="BE157" s="284"/>
      <c r="BF157" s="285"/>
      <c r="BG157" s="286"/>
      <c r="BH157" s="287"/>
      <c r="BI157" s="287"/>
      <c r="BJ157" s="288"/>
      <c r="BK157" s="273"/>
      <c r="BL157" s="274"/>
      <c r="BM157" s="25" t="s">
        <v>63</v>
      </c>
      <c r="BN157" s="275"/>
      <c r="BO157" s="276"/>
      <c r="BP157" s="276"/>
      <c r="BQ157" s="276"/>
      <c r="BR157" s="276"/>
      <c r="BS157" s="276"/>
      <c r="BT157" s="277"/>
    </row>
    <row r="158" spans="1:72" ht="21" customHeight="1">
      <c r="A158" s="24">
        <v>61</v>
      </c>
      <c r="B158" s="309">
        <f aca="true" t="shared" si="11" ref="B158:B167">IF(Q158="","",DATEDIF(Q158,$BU$46,"Y"))</f>
      </c>
      <c r="C158" s="310"/>
      <c r="D158" s="311"/>
      <c r="E158" s="312"/>
      <c r="F158" s="312"/>
      <c r="G158" s="312"/>
      <c r="H158" s="313"/>
      <c r="I158" s="311"/>
      <c r="J158" s="312"/>
      <c r="K158" s="312"/>
      <c r="L158" s="312"/>
      <c r="M158" s="312"/>
      <c r="N158" s="312"/>
      <c r="O158" s="312"/>
      <c r="P158" s="313"/>
      <c r="Q158" s="327"/>
      <c r="R158" s="328"/>
      <c r="S158" s="328"/>
      <c r="T158" s="328"/>
      <c r="U158" s="328"/>
      <c r="V158" s="329"/>
      <c r="W158" s="330"/>
      <c r="X158" s="331"/>
      <c r="Y158" s="331"/>
      <c r="Z158" s="332"/>
      <c r="AA158" s="314"/>
      <c r="AB158" s="315"/>
      <c r="AC158" s="25" t="s">
        <v>63</v>
      </c>
      <c r="AD158" s="316"/>
      <c r="AE158" s="317"/>
      <c r="AF158" s="317"/>
      <c r="AG158" s="317"/>
      <c r="AH158" s="317"/>
      <c r="AI158" s="317"/>
      <c r="AJ158" s="318"/>
      <c r="AK158" s="26">
        <v>26</v>
      </c>
      <c r="AL158" s="278">
        <f t="shared" si="9"/>
      </c>
      <c r="AM158" s="279"/>
      <c r="AN158" s="280"/>
      <c r="AO158" s="281"/>
      <c r="AP158" s="281"/>
      <c r="AQ158" s="281"/>
      <c r="AR158" s="282"/>
      <c r="AS158" s="280"/>
      <c r="AT158" s="281"/>
      <c r="AU158" s="281"/>
      <c r="AV158" s="281"/>
      <c r="AW158" s="281"/>
      <c r="AX158" s="281"/>
      <c r="AY158" s="281"/>
      <c r="AZ158" s="282"/>
      <c r="BA158" s="283"/>
      <c r="BB158" s="284"/>
      <c r="BC158" s="284"/>
      <c r="BD158" s="284"/>
      <c r="BE158" s="284"/>
      <c r="BF158" s="285"/>
      <c r="BG158" s="286"/>
      <c r="BH158" s="287"/>
      <c r="BI158" s="287"/>
      <c r="BJ158" s="288"/>
      <c r="BK158" s="273"/>
      <c r="BL158" s="274"/>
      <c r="BM158" s="25" t="s">
        <v>63</v>
      </c>
      <c r="BN158" s="275"/>
      <c r="BO158" s="276"/>
      <c r="BP158" s="276"/>
      <c r="BQ158" s="276"/>
      <c r="BR158" s="276"/>
      <c r="BS158" s="276"/>
      <c r="BT158" s="277"/>
    </row>
    <row r="159" spans="1:72" ht="21" customHeight="1">
      <c r="A159" s="24">
        <v>62</v>
      </c>
      <c r="B159" s="309">
        <f t="shared" si="11"/>
      </c>
      <c r="C159" s="310"/>
      <c r="D159" s="311"/>
      <c r="E159" s="312"/>
      <c r="F159" s="312"/>
      <c r="G159" s="312"/>
      <c r="H159" s="313"/>
      <c r="I159" s="311"/>
      <c r="J159" s="312"/>
      <c r="K159" s="312"/>
      <c r="L159" s="312"/>
      <c r="M159" s="312"/>
      <c r="N159" s="312"/>
      <c r="O159" s="312"/>
      <c r="P159" s="313"/>
      <c r="Q159" s="327"/>
      <c r="R159" s="328"/>
      <c r="S159" s="328"/>
      <c r="T159" s="328"/>
      <c r="U159" s="328"/>
      <c r="V159" s="329"/>
      <c r="W159" s="330"/>
      <c r="X159" s="331"/>
      <c r="Y159" s="331"/>
      <c r="Z159" s="332"/>
      <c r="AA159" s="314"/>
      <c r="AB159" s="315"/>
      <c r="AC159" s="25" t="s">
        <v>63</v>
      </c>
      <c r="AD159" s="316"/>
      <c r="AE159" s="317"/>
      <c r="AF159" s="317"/>
      <c r="AG159" s="317"/>
      <c r="AH159" s="317"/>
      <c r="AI159" s="317"/>
      <c r="AJ159" s="318"/>
      <c r="AK159" s="26">
        <v>27</v>
      </c>
      <c r="AL159" s="278">
        <f t="shared" si="9"/>
      </c>
      <c r="AM159" s="279"/>
      <c r="AN159" s="280"/>
      <c r="AO159" s="281"/>
      <c r="AP159" s="281"/>
      <c r="AQ159" s="281"/>
      <c r="AR159" s="282"/>
      <c r="AS159" s="280"/>
      <c r="AT159" s="281"/>
      <c r="AU159" s="281"/>
      <c r="AV159" s="281"/>
      <c r="AW159" s="281"/>
      <c r="AX159" s="281"/>
      <c r="AY159" s="281"/>
      <c r="AZ159" s="282"/>
      <c r="BA159" s="283"/>
      <c r="BB159" s="284"/>
      <c r="BC159" s="284"/>
      <c r="BD159" s="284"/>
      <c r="BE159" s="284"/>
      <c r="BF159" s="285"/>
      <c r="BG159" s="286"/>
      <c r="BH159" s="287"/>
      <c r="BI159" s="287"/>
      <c r="BJ159" s="288"/>
      <c r="BK159" s="273"/>
      <c r="BL159" s="274"/>
      <c r="BM159" s="25" t="s">
        <v>63</v>
      </c>
      <c r="BN159" s="275"/>
      <c r="BO159" s="276"/>
      <c r="BP159" s="276"/>
      <c r="BQ159" s="276"/>
      <c r="BR159" s="276"/>
      <c r="BS159" s="276"/>
      <c r="BT159" s="277"/>
    </row>
    <row r="160" spans="1:72" ht="21" customHeight="1">
      <c r="A160" s="24">
        <v>63</v>
      </c>
      <c r="B160" s="309">
        <f t="shared" si="11"/>
      </c>
      <c r="C160" s="310"/>
      <c r="D160" s="311"/>
      <c r="E160" s="312"/>
      <c r="F160" s="312"/>
      <c r="G160" s="312"/>
      <c r="H160" s="313"/>
      <c r="I160" s="311"/>
      <c r="J160" s="312"/>
      <c r="K160" s="312"/>
      <c r="L160" s="312"/>
      <c r="M160" s="312"/>
      <c r="N160" s="312"/>
      <c r="O160" s="312"/>
      <c r="P160" s="313"/>
      <c r="Q160" s="327"/>
      <c r="R160" s="328"/>
      <c r="S160" s="328"/>
      <c r="T160" s="328"/>
      <c r="U160" s="328"/>
      <c r="V160" s="329"/>
      <c r="W160" s="330"/>
      <c r="X160" s="331"/>
      <c r="Y160" s="331"/>
      <c r="Z160" s="332"/>
      <c r="AA160" s="314"/>
      <c r="AB160" s="315"/>
      <c r="AC160" s="25" t="s">
        <v>63</v>
      </c>
      <c r="AD160" s="316"/>
      <c r="AE160" s="317"/>
      <c r="AF160" s="317"/>
      <c r="AG160" s="317"/>
      <c r="AH160" s="317"/>
      <c r="AI160" s="317"/>
      <c r="AJ160" s="318"/>
      <c r="AK160" s="26">
        <v>28</v>
      </c>
      <c r="AL160" s="278">
        <f t="shared" si="9"/>
      </c>
      <c r="AM160" s="279"/>
      <c r="AN160" s="280"/>
      <c r="AO160" s="281"/>
      <c r="AP160" s="281"/>
      <c r="AQ160" s="281"/>
      <c r="AR160" s="282"/>
      <c r="AS160" s="280"/>
      <c r="AT160" s="281"/>
      <c r="AU160" s="281"/>
      <c r="AV160" s="281"/>
      <c r="AW160" s="281"/>
      <c r="AX160" s="281"/>
      <c r="AY160" s="281"/>
      <c r="AZ160" s="282"/>
      <c r="BA160" s="283"/>
      <c r="BB160" s="284"/>
      <c r="BC160" s="284"/>
      <c r="BD160" s="284"/>
      <c r="BE160" s="284"/>
      <c r="BF160" s="285"/>
      <c r="BG160" s="286"/>
      <c r="BH160" s="287"/>
      <c r="BI160" s="287"/>
      <c r="BJ160" s="288"/>
      <c r="BK160" s="273"/>
      <c r="BL160" s="274"/>
      <c r="BM160" s="25" t="s">
        <v>63</v>
      </c>
      <c r="BN160" s="275"/>
      <c r="BO160" s="276"/>
      <c r="BP160" s="276"/>
      <c r="BQ160" s="276"/>
      <c r="BR160" s="276"/>
      <c r="BS160" s="276"/>
      <c r="BT160" s="277"/>
    </row>
    <row r="161" spans="1:72" ht="21" customHeight="1">
      <c r="A161" s="24">
        <v>64</v>
      </c>
      <c r="B161" s="309">
        <f t="shared" si="11"/>
      </c>
      <c r="C161" s="310"/>
      <c r="D161" s="311"/>
      <c r="E161" s="312"/>
      <c r="F161" s="312"/>
      <c r="G161" s="312"/>
      <c r="H161" s="313"/>
      <c r="I161" s="311"/>
      <c r="J161" s="312"/>
      <c r="K161" s="312"/>
      <c r="L161" s="312"/>
      <c r="M161" s="312"/>
      <c r="N161" s="312"/>
      <c r="O161" s="312"/>
      <c r="P161" s="313"/>
      <c r="Q161" s="327"/>
      <c r="R161" s="328"/>
      <c r="S161" s="328"/>
      <c r="T161" s="328"/>
      <c r="U161" s="328"/>
      <c r="V161" s="329"/>
      <c r="W161" s="330"/>
      <c r="X161" s="331"/>
      <c r="Y161" s="331"/>
      <c r="Z161" s="332"/>
      <c r="AA161" s="314"/>
      <c r="AB161" s="315"/>
      <c r="AC161" s="25" t="s">
        <v>63</v>
      </c>
      <c r="AD161" s="316"/>
      <c r="AE161" s="317"/>
      <c r="AF161" s="317"/>
      <c r="AG161" s="317"/>
      <c r="AH161" s="317"/>
      <c r="AI161" s="317"/>
      <c r="AJ161" s="318"/>
      <c r="AK161" s="26">
        <v>29</v>
      </c>
      <c r="AL161" s="278">
        <f t="shared" si="9"/>
      </c>
      <c r="AM161" s="279"/>
      <c r="AN161" s="280"/>
      <c r="AO161" s="281"/>
      <c r="AP161" s="281"/>
      <c r="AQ161" s="281"/>
      <c r="AR161" s="282"/>
      <c r="AS161" s="280"/>
      <c r="AT161" s="281"/>
      <c r="AU161" s="281"/>
      <c r="AV161" s="281"/>
      <c r="AW161" s="281"/>
      <c r="AX161" s="281"/>
      <c r="AY161" s="281"/>
      <c r="AZ161" s="282"/>
      <c r="BA161" s="283"/>
      <c r="BB161" s="284"/>
      <c r="BC161" s="284"/>
      <c r="BD161" s="284"/>
      <c r="BE161" s="284"/>
      <c r="BF161" s="285"/>
      <c r="BG161" s="286"/>
      <c r="BH161" s="287"/>
      <c r="BI161" s="287"/>
      <c r="BJ161" s="288"/>
      <c r="BK161" s="273"/>
      <c r="BL161" s="274"/>
      <c r="BM161" s="25" t="s">
        <v>63</v>
      </c>
      <c r="BN161" s="275"/>
      <c r="BO161" s="276"/>
      <c r="BP161" s="276"/>
      <c r="BQ161" s="276"/>
      <c r="BR161" s="276"/>
      <c r="BS161" s="276"/>
      <c r="BT161" s="277"/>
    </row>
    <row r="162" spans="1:72" ht="21" customHeight="1">
      <c r="A162" s="24">
        <v>65</v>
      </c>
      <c r="B162" s="309">
        <f t="shared" si="11"/>
      </c>
      <c r="C162" s="310"/>
      <c r="D162" s="311"/>
      <c r="E162" s="312"/>
      <c r="F162" s="312"/>
      <c r="G162" s="312"/>
      <c r="H162" s="313"/>
      <c r="I162" s="311"/>
      <c r="J162" s="312"/>
      <c r="K162" s="312"/>
      <c r="L162" s="312"/>
      <c r="M162" s="312"/>
      <c r="N162" s="312"/>
      <c r="O162" s="312"/>
      <c r="P162" s="313"/>
      <c r="Q162" s="327"/>
      <c r="R162" s="328"/>
      <c r="S162" s="328"/>
      <c r="T162" s="328"/>
      <c r="U162" s="328"/>
      <c r="V162" s="329"/>
      <c r="W162" s="330"/>
      <c r="X162" s="331"/>
      <c r="Y162" s="331"/>
      <c r="Z162" s="332"/>
      <c r="AA162" s="314"/>
      <c r="AB162" s="315"/>
      <c r="AC162" s="25" t="s">
        <v>63</v>
      </c>
      <c r="AD162" s="316"/>
      <c r="AE162" s="317"/>
      <c r="AF162" s="317"/>
      <c r="AG162" s="317"/>
      <c r="AH162" s="317"/>
      <c r="AI162" s="317"/>
      <c r="AJ162" s="318"/>
      <c r="AK162" s="26">
        <v>30</v>
      </c>
      <c r="AL162" s="278">
        <f t="shared" si="9"/>
      </c>
      <c r="AM162" s="279"/>
      <c r="AN162" s="280"/>
      <c r="AO162" s="281"/>
      <c r="AP162" s="281"/>
      <c r="AQ162" s="281"/>
      <c r="AR162" s="282"/>
      <c r="AS162" s="280"/>
      <c r="AT162" s="281"/>
      <c r="AU162" s="281"/>
      <c r="AV162" s="281"/>
      <c r="AW162" s="281"/>
      <c r="AX162" s="281"/>
      <c r="AY162" s="281"/>
      <c r="AZ162" s="282"/>
      <c r="BA162" s="283"/>
      <c r="BB162" s="284"/>
      <c r="BC162" s="284"/>
      <c r="BD162" s="284"/>
      <c r="BE162" s="284"/>
      <c r="BF162" s="285"/>
      <c r="BG162" s="286"/>
      <c r="BH162" s="287"/>
      <c r="BI162" s="287"/>
      <c r="BJ162" s="288"/>
      <c r="BK162" s="273"/>
      <c r="BL162" s="274"/>
      <c r="BM162" s="25" t="s">
        <v>63</v>
      </c>
      <c r="BN162" s="275"/>
      <c r="BO162" s="276"/>
      <c r="BP162" s="276"/>
      <c r="BQ162" s="276"/>
      <c r="BR162" s="276"/>
      <c r="BS162" s="276"/>
      <c r="BT162" s="277"/>
    </row>
    <row r="163" spans="1:72" ht="21" customHeight="1">
      <c r="A163" s="24">
        <v>66</v>
      </c>
      <c r="B163" s="309">
        <f t="shared" si="11"/>
      </c>
      <c r="C163" s="310"/>
      <c r="D163" s="311"/>
      <c r="E163" s="312"/>
      <c r="F163" s="312"/>
      <c r="G163" s="312"/>
      <c r="H163" s="313"/>
      <c r="I163" s="311"/>
      <c r="J163" s="312"/>
      <c r="K163" s="312"/>
      <c r="L163" s="312"/>
      <c r="M163" s="312"/>
      <c r="N163" s="312"/>
      <c r="O163" s="312"/>
      <c r="P163" s="313"/>
      <c r="Q163" s="327"/>
      <c r="R163" s="328"/>
      <c r="S163" s="328"/>
      <c r="T163" s="328"/>
      <c r="U163" s="328"/>
      <c r="V163" s="329"/>
      <c r="W163" s="330"/>
      <c r="X163" s="331"/>
      <c r="Y163" s="331"/>
      <c r="Z163" s="332"/>
      <c r="AA163" s="314"/>
      <c r="AB163" s="315"/>
      <c r="AC163" s="25" t="s">
        <v>63</v>
      </c>
      <c r="AD163" s="316"/>
      <c r="AE163" s="317"/>
      <c r="AF163" s="317"/>
      <c r="AG163" s="317"/>
      <c r="AH163" s="317"/>
      <c r="AI163" s="317"/>
      <c r="AJ163" s="318"/>
      <c r="AK163" s="26">
        <v>31</v>
      </c>
      <c r="AL163" s="278">
        <f t="shared" si="9"/>
      </c>
      <c r="AM163" s="279"/>
      <c r="AN163" s="280"/>
      <c r="AO163" s="281"/>
      <c r="AP163" s="281"/>
      <c r="AQ163" s="281"/>
      <c r="AR163" s="282"/>
      <c r="AS163" s="280"/>
      <c r="AT163" s="281"/>
      <c r="AU163" s="281"/>
      <c r="AV163" s="281"/>
      <c r="AW163" s="281"/>
      <c r="AX163" s="281"/>
      <c r="AY163" s="281"/>
      <c r="AZ163" s="282"/>
      <c r="BA163" s="283"/>
      <c r="BB163" s="284"/>
      <c r="BC163" s="284"/>
      <c r="BD163" s="284"/>
      <c r="BE163" s="284"/>
      <c r="BF163" s="285"/>
      <c r="BG163" s="286"/>
      <c r="BH163" s="287"/>
      <c r="BI163" s="287"/>
      <c r="BJ163" s="288"/>
      <c r="BK163" s="273"/>
      <c r="BL163" s="274"/>
      <c r="BM163" s="25" t="s">
        <v>63</v>
      </c>
      <c r="BN163" s="275"/>
      <c r="BO163" s="276"/>
      <c r="BP163" s="276"/>
      <c r="BQ163" s="276"/>
      <c r="BR163" s="276"/>
      <c r="BS163" s="276"/>
      <c r="BT163" s="277"/>
    </row>
    <row r="164" spans="1:72" ht="21" customHeight="1">
      <c r="A164" s="24">
        <v>67</v>
      </c>
      <c r="B164" s="309">
        <f t="shared" si="11"/>
      </c>
      <c r="C164" s="310"/>
      <c r="D164" s="311"/>
      <c r="E164" s="312"/>
      <c r="F164" s="312"/>
      <c r="G164" s="312"/>
      <c r="H164" s="313"/>
      <c r="I164" s="311"/>
      <c r="J164" s="312"/>
      <c r="K164" s="312"/>
      <c r="L164" s="312"/>
      <c r="M164" s="312"/>
      <c r="N164" s="312"/>
      <c r="O164" s="312"/>
      <c r="P164" s="313"/>
      <c r="Q164" s="327"/>
      <c r="R164" s="328"/>
      <c r="S164" s="328"/>
      <c r="T164" s="328"/>
      <c r="U164" s="328"/>
      <c r="V164" s="329"/>
      <c r="W164" s="330"/>
      <c r="X164" s="331"/>
      <c r="Y164" s="331"/>
      <c r="Z164" s="332"/>
      <c r="AA164" s="314"/>
      <c r="AB164" s="315"/>
      <c r="AC164" s="25" t="s">
        <v>63</v>
      </c>
      <c r="AD164" s="316"/>
      <c r="AE164" s="317"/>
      <c r="AF164" s="317"/>
      <c r="AG164" s="317"/>
      <c r="AH164" s="317"/>
      <c r="AI164" s="317"/>
      <c r="AJ164" s="318"/>
      <c r="AK164" s="26">
        <v>32</v>
      </c>
      <c r="AL164" s="278">
        <f t="shared" si="9"/>
      </c>
      <c r="AM164" s="279"/>
      <c r="AN164" s="280"/>
      <c r="AO164" s="281"/>
      <c r="AP164" s="281"/>
      <c r="AQ164" s="281"/>
      <c r="AR164" s="282"/>
      <c r="AS164" s="280"/>
      <c r="AT164" s="281"/>
      <c r="AU164" s="281"/>
      <c r="AV164" s="281"/>
      <c r="AW164" s="281"/>
      <c r="AX164" s="281"/>
      <c r="AY164" s="281"/>
      <c r="AZ164" s="282"/>
      <c r="BA164" s="283"/>
      <c r="BB164" s="284"/>
      <c r="BC164" s="284"/>
      <c r="BD164" s="284"/>
      <c r="BE164" s="284"/>
      <c r="BF164" s="285"/>
      <c r="BG164" s="286"/>
      <c r="BH164" s="287"/>
      <c r="BI164" s="287"/>
      <c r="BJ164" s="288"/>
      <c r="BK164" s="273"/>
      <c r="BL164" s="274"/>
      <c r="BM164" s="25" t="s">
        <v>63</v>
      </c>
      <c r="BN164" s="275"/>
      <c r="BO164" s="276"/>
      <c r="BP164" s="276"/>
      <c r="BQ164" s="276"/>
      <c r="BR164" s="276"/>
      <c r="BS164" s="276"/>
      <c r="BT164" s="277"/>
    </row>
    <row r="165" spans="1:72" ht="21" customHeight="1">
      <c r="A165" s="24">
        <v>68</v>
      </c>
      <c r="B165" s="309">
        <f t="shared" si="11"/>
      </c>
      <c r="C165" s="310"/>
      <c r="D165" s="311"/>
      <c r="E165" s="312"/>
      <c r="F165" s="312"/>
      <c r="G165" s="312"/>
      <c r="H165" s="313"/>
      <c r="I165" s="311"/>
      <c r="J165" s="312"/>
      <c r="K165" s="312"/>
      <c r="L165" s="312"/>
      <c r="M165" s="312"/>
      <c r="N165" s="312"/>
      <c r="O165" s="312"/>
      <c r="P165" s="313"/>
      <c r="Q165" s="327"/>
      <c r="R165" s="328"/>
      <c r="S165" s="328"/>
      <c r="T165" s="328"/>
      <c r="U165" s="328"/>
      <c r="V165" s="329"/>
      <c r="W165" s="330"/>
      <c r="X165" s="331"/>
      <c r="Y165" s="331"/>
      <c r="Z165" s="332"/>
      <c r="AA165" s="314"/>
      <c r="AB165" s="315"/>
      <c r="AC165" s="25" t="s">
        <v>63</v>
      </c>
      <c r="AD165" s="316"/>
      <c r="AE165" s="317"/>
      <c r="AF165" s="317"/>
      <c r="AG165" s="317"/>
      <c r="AH165" s="317"/>
      <c r="AI165" s="317"/>
      <c r="AJ165" s="318"/>
      <c r="AK165" s="26">
        <v>33</v>
      </c>
      <c r="AL165" s="278">
        <f t="shared" si="9"/>
      </c>
      <c r="AM165" s="279"/>
      <c r="AN165" s="280"/>
      <c r="AO165" s="281"/>
      <c r="AP165" s="281"/>
      <c r="AQ165" s="281"/>
      <c r="AR165" s="282"/>
      <c r="AS165" s="280"/>
      <c r="AT165" s="281"/>
      <c r="AU165" s="281"/>
      <c r="AV165" s="281"/>
      <c r="AW165" s="281"/>
      <c r="AX165" s="281"/>
      <c r="AY165" s="281"/>
      <c r="AZ165" s="282"/>
      <c r="BA165" s="283"/>
      <c r="BB165" s="284"/>
      <c r="BC165" s="284"/>
      <c r="BD165" s="284"/>
      <c r="BE165" s="284"/>
      <c r="BF165" s="285"/>
      <c r="BG165" s="286"/>
      <c r="BH165" s="287"/>
      <c r="BI165" s="287"/>
      <c r="BJ165" s="288"/>
      <c r="BK165" s="273"/>
      <c r="BL165" s="274"/>
      <c r="BM165" s="25" t="s">
        <v>63</v>
      </c>
      <c r="BN165" s="275"/>
      <c r="BO165" s="276"/>
      <c r="BP165" s="276"/>
      <c r="BQ165" s="276"/>
      <c r="BR165" s="276"/>
      <c r="BS165" s="276"/>
      <c r="BT165" s="277"/>
    </row>
    <row r="166" spans="1:72" ht="21" customHeight="1">
      <c r="A166" s="24">
        <v>69</v>
      </c>
      <c r="B166" s="309">
        <f t="shared" si="11"/>
      </c>
      <c r="C166" s="310"/>
      <c r="D166" s="311"/>
      <c r="E166" s="312"/>
      <c r="F166" s="312"/>
      <c r="G166" s="312"/>
      <c r="H166" s="313"/>
      <c r="I166" s="311"/>
      <c r="J166" s="312"/>
      <c r="K166" s="312"/>
      <c r="L166" s="312"/>
      <c r="M166" s="312"/>
      <c r="N166" s="312"/>
      <c r="O166" s="312"/>
      <c r="P166" s="313"/>
      <c r="Q166" s="327"/>
      <c r="R166" s="328"/>
      <c r="S166" s="328"/>
      <c r="T166" s="328"/>
      <c r="U166" s="328"/>
      <c r="V166" s="329"/>
      <c r="W166" s="330"/>
      <c r="X166" s="331"/>
      <c r="Y166" s="331"/>
      <c r="Z166" s="332"/>
      <c r="AA166" s="314"/>
      <c r="AB166" s="315"/>
      <c r="AC166" s="25" t="s">
        <v>63</v>
      </c>
      <c r="AD166" s="316"/>
      <c r="AE166" s="317"/>
      <c r="AF166" s="317"/>
      <c r="AG166" s="317"/>
      <c r="AH166" s="317"/>
      <c r="AI166" s="317"/>
      <c r="AJ166" s="318"/>
      <c r="AK166" s="26">
        <v>34</v>
      </c>
      <c r="AL166" s="278">
        <f t="shared" si="9"/>
      </c>
      <c r="AM166" s="279"/>
      <c r="AN166" s="280"/>
      <c r="AO166" s="281"/>
      <c r="AP166" s="281"/>
      <c r="AQ166" s="281"/>
      <c r="AR166" s="282"/>
      <c r="AS166" s="280"/>
      <c r="AT166" s="281"/>
      <c r="AU166" s="281"/>
      <c r="AV166" s="281"/>
      <c r="AW166" s="281"/>
      <c r="AX166" s="281"/>
      <c r="AY166" s="281"/>
      <c r="AZ166" s="282"/>
      <c r="BA166" s="283"/>
      <c r="BB166" s="284"/>
      <c r="BC166" s="284"/>
      <c r="BD166" s="284"/>
      <c r="BE166" s="284"/>
      <c r="BF166" s="285"/>
      <c r="BG166" s="286"/>
      <c r="BH166" s="287"/>
      <c r="BI166" s="287"/>
      <c r="BJ166" s="288"/>
      <c r="BK166" s="273"/>
      <c r="BL166" s="274"/>
      <c r="BM166" s="25" t="s">
        <v>63</v>
      </c>
      <c r="BN166" s="275"/>
      <c r="BO166" s="276"/>
      <c r="BP166" s="276"/>
      <c r="BQ166" s="276"/>
      <c r="BR166" s="276"/>
      <c r="BS166" s="276"/>
      <c r="BT166" s="277"/>
    </row>
    <row r="167" spans="1:72" ht="21" customHeight="1">
      <c r="A167" s="24">
        <v>70</v>
      </c>
      <c r="B167" s="309">
        <f t="shared" si="11"/>
      </c>
      <c r="C167" s="310"/>
      <c r="D167" s="311"/>
      <c r="E167" s="312"/>
      <c r="F167" s="312"/>
      <c r="G167" s="312"/>
      <c r="H167" s="313"/>
      <c r="I167" s="311"/>
      <c r="J167" s="312"/>
      <c r="K167" s="312"/>
      <c r="L167" s="312"/>
      <c r="M167" s="312"/>
      <c r="N167" s="312"/>
      <c r="O167" s="312"/>
      <c r="P167" s="313"/>
      <c r="Q167" s="327"/>
      <c r="R167" s="328"/>
      <c r="S167" s="328"/>
      <c r="T167" s="328"/>
      <c r="U167" s="328"/>
      <c r="V167" s="329"/>
      <c r="W167" s="330"/>
      <c r="X167" s="331"/>
      <c r="Y167" s="331"/>
      <c r="Z167" s="332"/>
      <c r="AA167" s="314"/>
      <c r="AB167" s="315"/>
      <c r="AC167" s="25" t="s">
        <v>63</v>
      </c>
      <c r="AD167" s="316"/>
      <c r="AE167" s="317"/>
      <c r="AF167" s="317"/>
      <c r="AG167" s="317"/>
      <c r="AH167" s="317"/>
      <c r="AI167" s="317"/>
      <c r="AJ167" s="318"/>
      <c r="AK167" s="26">
        <v>35</v>
      </c>
      <c r="AL167" s="278">
        <f t="shared" si="9"/>
      </c>
      <c r="AM167" s="279"/>
      <c r="AN167" s="280"/>
      <c r="AO167" s="281"/>
      <c r="AP167" s="281"/>
      <c r="AQ167" s="281"/>
      <c r="AR167" s="282"/>
      <c r="AS167" s="280"/>
      <c r="AT167" s="281"/>
      <c r="AU167" s="281"/>
      <c r="AV167" s="281"/>
      <c r="AW167" s="281"/>
      <c r="AX167" s="281"/>
      <c r="AY167" s="281"/>
      <c r="AZ167" s="282"/>
      <c r="BA167" s="283"/>
      <c r="BB167" s="284"/>
      <c r="BC167" s="284"/>
      <c r="BD167" s="284"/>
      <c r="BE167" s="284"/>
      <c r="BF167" s="285"/>
      <c r="BG167" s="286"/>
      <c r="BH167" s="287"/>
      <c r="BI167" s="287"/>
      <c r="BJ167" s="288"/>
      <c r="BK167" s="273"/>
      <c r="BL167" s="274"/>
      <c r="BM167" s="25" t="s">
        <v>63</v>
      </c>
      <c r="BN167" s="275"/>
      <c r="BO167" s="276"/>
      <c r="BP167" s="276"/>
      <c r="BQ167" s="276"/>
      <c r="BR167" s="276"/>
      <c r="BS167" s="276"/>
      <c r="BT167" s="277"/>
    </row>
    <row r="168" spans="1:37" ht="13.5" customHeight="1">
      <c r="A168" s="1" t="s">
        <v>195</v>
      </c>
      <c r="Y168" s="28"/>
      <c r="AK168" s="1" t="s">
        <v>195</v>
      </c>
    </row>
  </sheetData>
  <sheetProtection password="CCCD" sheet="1" formatCells="0" selectLockedCells="1"/>
  <mergeCells count="2028">
    <mergeCell ref="BG122:BJ122"/>
    <mergeCell ref="BG123:BJ123"/>
    <mergeCell ref="BG124:BJ124"/>
    <mergeCell ref="BG125:BJ125"/>
    <mergeCell ref="BG126:BJ126"/>
    <mergeCell ref="BG127:BJ127"/>
    <mergeCell ref="BG116:BJ116"/>
    <mergeCell ref="BG117:BJ117"/>
    <mergeCell ref="BG118:BJ118"/>
    <mergeCell ref="BG119:BJ119"/>
    <mergeCell ref="BG120:BJ120"/>
    <mergeCell ref="BG121:BJ121"/>
    <mergeCell ref="BG110:BJ110"/>
    <mergeCell ref="BG111:BJ111"/>
    <mergeCell ref="BG112:BJ112"/>
    <mergeCell ref="BG113:BJ113"/>
    <mergeCell ref="BG114:BJ114"/>
    <mergeCell ref="BG115:BJ115"/>
    <mergeCell ref="BG104:BJ104"/>
    <mergeCell ref="BG105:BJ105"/>
    <mergeCell ref="BG106:BJ106"/>
    <mergeCell ref="BG107:BJ107"/>
    <mergeCell ref="BG108:BJ108"/>
    <mergeCell ref="BG109:BJ109"/>
    <mergeCell ref="BG98:BJ98"/>
    <mergeCell ref="BG99:BJ99"/>
    <mergeCell ref="BG100:BJ100"/>
    <mergeCell ref="BG101:BJ101"/>
    <mergeCell ref="BG102:BJ102"/>
    <mergeCell ref="BG103:BJ103"/>
    <mergeCell ref="BG85:BJ85"/>
    <mergeCell ref="BG86:BJ86"/>
    <mergeCell ref="BG94:BJ94"/>
    <mergeCell ref="BG95:BJ95"/>
    <mergeCell ref="BG96:BJ96"/>
    <mergeCell ref="BG97:BJ97"/>
    <mergeCell ref="BG93:BJ93"/>
    <mergeCell ref="BG79:BJ79"/>
    <mergeCell ref="BG80:BJ80"/>
    <mergeCell ref="BG81:BJ81"/>
    <mergeCell ref="BG82:BJ82"/>
    <mergeCell ref="BG83:BJ83"/>
    <mergeCell ref="BG84:BJ84"/>
    <mergeCell ref="BG73:BJ73"/>
    <mergeCell ref="BG74:BJ74"/>
    <mergeCell ref="BG75:BJ75"/>
    <mergeCell ref="BG76:BJ76"/>
    <mergeCell ref="BG77:BJ77"/>
    <mergeCell ref="BG78:BJ78"/>
    <mergeCell ref="BG67:BJ67"/>
    <mergeCell ref="BG68:BJ68"/>
    <mergeCell ref="BG69:BJ69"/>
    <mergeCell ref="BG70:BJ70"/>
    <mergeCell ref="BG71:BJ71"/>
    <mergeCell ref="BG72:BJ72"/>
    <mergeCell ref="BG61:BJ61"/>
    <mergeCell ref="BG62:BJ62"/>
    <mergeCell ref="BG63:BJ63"/>
    <mergeCell ref="BG64:BJ64"/>
    <mergeCell ref="BG65:BJ65"/>
    <mergeCell ref="BG66:BJ66"/>
    <mergeCell ref="BG55:BJ55"/>
    <mergeCell ref="BG56:BJ56"/>
    <mergeCell ref="BG57:BJ57"/>
    <mergeCell ref="BG58:BJ58"/>
    <mergeCell ref="BG59:BJ59"/>
    <mergeCell ref="BG60:BJ60"/>
    <mergeCell ref="AL167:AM167"/>
    <mergeCell ref="AN167:AR167"/>
    <mergeCell ref="AS167:AZ167"/>
    <mergeCell ref="BA167:BF167"/>
    <mergeCell ref="BK167:BL167"/>
    <mergeCell ref="BN167:BT167"/>
    <mergeCell ref="BG167:BJ167"/>
    <mergeCell ref="AL166:AM166"/>
    <mergeCell ref="AN166:AR166"/>
    <mergeCell ref="AS166:AZ166"/>
    <mergeCell ref="BA166:BF166"/>
    <mergeCell ref="BK166:BL166"/>
    <mergeCell ref="BN166:BT166"/>
    <mergeCell ref="BG166:BJ166"/>
    <mergeCell ref="AL165:AM165"/>
    <mergeCell ref="AN165:AR165"/>
    <mergeCell ref="AS165:AZ165"/>
    <mergeCell ref="BA165:BF165"/>
    <mergeCell ref="BK165:BL165"/>
    <mergeCell ref="BN165:BT165"/>
    <mergeCell ref="BG165:BJ165"/>
    <mergeCell ref="AL164:AM164"/>
    <mergeCell ref="AN164:AR164"/>
    <mergeCell ref="AS164:AZ164"/>
    <mergeCell ref="BA164:BF164"/>
    <mergeCell ref="BK164:BL164"/>
    <mergeCell ref="BN164:BT164"/>
    <mergeCell ref="BG164:BJ164"/>
    <mergeCell ref="AL163:AM163"/>
    <mergeCell ref="AN163:AR163"/>
    <mergeCell ref="AS163:AZ163"/>
    <mergeCell ref="BA163:BF163"/>
    <mergeCell ref="BK163:BL163"/>
    <mergeCell ref="BN163:BT163"/>
    <mergeCell ref="BG163:BJ163"/>
    <mergeCell ref="AL162:AM162"/>
    <mergeCell ref="AN162:AR162"/>
    <mergeCell ref="AS162:AZ162"/>
    <mergeCell ref="BA162:BF162"/>
    <mergeCell ref="BK162:BL162"/>
    <mergeCell ref="BN162:BT162"/>
    <mergeCell ref="BG162:BJ162"/>
    <mergeCell ref="AL161:AM161"/>
    <mergeCell ref="AN161:AR161"/>
    <mergeCell ref="AS161:AZ161"/>
    <mergeCell ref="BA161:BF161"/>
    <mergeCell ref="BK161:BL161"/>
    <mergeCell ref="BN161:BT161"/>
    <mergeCell ref="BG161:BJ161"/>
    <mergeCell ref="AL160:AM160"/>
    <mergeCell ref="AN160:AR160"/>
    <mergeCell ref="AS160:AZ160"/>
    <mergeCell ref="BA160:BF160"/>
    <mergeCell ref="BK160:BL160"/>
    <mergeCell ref="BN160:BT160"/>
    <mergeCell ref="BG160:BJ160"/>
    <mergeCell ref="AL159:AM159"/>
    <mergeCell ref="AN159:AR159"/>
    <mergeCell ref="AS159:AZ159"/>
    <mergeCell ref="BA159:BF159"/>
    <mergeCell ref="BK159:BL159"/>
    <mergeCell ref="BN159:BT159"/>
    <mergeCell ref="BG159:BJ159"/>
    <mergeCell ref="AL158:AM158"/>
    <mergeCell ref="AN158:AR158"/>
    <mergeCell ref="AS158:AZ158"/>
    <mergeCell ref="BA158:BF158"/>
    <mergeCell ref="BK158:BL158"/>
    <mergeCell ref="BN158:BT158"/>
    <mergeCell ref="BG158:BJ158"/>
    <mergeCell ref="AL157:AM157"/>
    <mergeCell ref="AN157:AR157"/>
    <mergeCell ref="AS157:AZ157"/>
    <mergeCell ref="BA157:BF157"/>
    <mergeCell ref="BK157:BL157"/>
    <mergeCell ref="BN157:BT157"/>
    <mergeCell ref="BG157:BJ157"/>
    <mergeCell ref="AL156:AM156"/>
    <mergeCell ref="AN156:AR156"/>
    <mergeCell ref="AS156:AZ156"/>
    <mergeCell ref="BA156:BF156"/>
    <mergeCell ref="BK156:BL156"/>
    <mergeCell ref="BN156:BT156"/>
    <mergeCell ref="BG156:BJ156"/>
    <mergeCell ref="AL155:AM155"/>
    <mergeCell ref="AN155:AR155"/>
    <mergeCell ref="AS155:AZ155"/>
    <mergeCell ref="BA155:BF155"/>
    <mergeCell ref="BK155:BL155"/>
    <mergeCell ref="BN155:BT155"/>
    <mergeCell ref="BG155:BJ155"/>
    <mergeCell ref="AL154:AM154"/>
    <mergeCell ref="AN154:AR154"/>
    <mergeCell ref="AS154:AZ154"/>
    <mergeCell ref="BA154:BF154"/>
    <mergeCell ref="BK154:BL154"/>
    <mergeCell ref="BN154:BT154"/>
    <mergeCell ref="BG154:BJ154"/>
    <mergeCell ref="AL153:AM153"/>
    <mergeCell ref="AN153:AR153"/>
    <mergeCell ref="AS153:AZ153"/>
    <mergeCell ref="BA153:BF153"/>
    <mergeCell ref="BK153:BL153"/>
    <mergeCell ref="BN153:BT153"/>
    <mergeCell ref="BG153:BJ153"/>
    <mergeCell ref="AL152:AM152"/>
    <mergeCell ref="AN152:AR152"/>
    <mergeCell ref="AS152:AZ152"/>
    <mergeCell ref="BA152:BF152"/>
    <mergeCell ref="BK152:BL152"/>
    <mergeCell ref="BN152:BT152"/>
    <mergeCell ref="BG152:BJ152"/>
    <mergeCell ref="AL151:AM151"/>
    <mergeCell ref="AN151:AR151"/>
    <mergeCell ref="AS151:AZ151"/>
    <mergeCell ref="BA151:BF151"/>
    <mergeCell ref="BK151:BL151"/>
    <mergeCell ref="BN151:BT151"/>
    <mergeCell ref="BG151:BJ151"/>
    <mergeCell ref="AL150:AM150"/>
    <mergeCell ref="AN150:AR150"/>
    <mergeCell ref="AS150:AZ150"/>
    <mergeCell ref="BA150:BF150"/>
    <mergeCell ref="BK150:BL150"/>
    <mergeCell ref="BN150:BT150"/>
    <mergeCell ref="BG150:BJ150"/>
    <mergeCell ref="AL149:AM149"/>
    <mergeCell ref="AN149:AR149"/>
    <mergeCell ref="AS149:AZ149"/>
    <mergeCell ref="BA149:BF149"/>
    <mergeCell ref="BK149:BL149"/>
    <mergeCell ref="BN149:BT149"/>
    <mergeCell ref="BG149:BJ149"/>
    <mergeCell ref="AL148:AM148"/>
    <mergeCell ref="AN148:AR148"/>
    <mergeCell ref="AS148:AZ148"/>
    <mergeCell ref="BA148:BF148"/>
    <mergeCell ref="BK148:BL148"/>
    <mergeCell ref="BN148:BT148"/>
    <mergeCell ref="BG148:BJ148"/>
    <mergeCell ref="AL147:AM147"/>
    <mergeCell ref="AN147:AR147"/>
    <mergeCell ref="AS147:AZ147"/>
    <mergeCell ref="BA147:BF147"/>
    <mergeCell ref="BK147:BL147"/>
    <mergeCell ref="BN147:BT147"/>
    <mergeCell ref="BG147:BJ147"/>
    <mergeCell ref="AL146:AM146"/>
    <mergeCell ref="AN146:AR146"/>
    <mergeCell ref="AS146:AZ146"/>
    <mergeCell ref="BA146:BF146"/>
    <mergeCell ref="BK146:BL146"/>
    <mergeCell ref="BN146:BT146"/>
    <mergeCell ref="BG146:BJ146"/>
    <mergeCell ref="AL145:AM145"/>
    <mergeCell ref="AN145:AR145"/>
    <mergeCell ref="AS145:AZ145"/>
    <mergeCell ref="BA145:BF145"/>
    <mergeCell ref="BK145:BL145"/>
    <mergeCell ref="BN145:BT145"/>
    <mergeCell ref="BG145:BJ145"/>
    <mergeCell ref="AL144:AM144"/>
    <mergeCell ref="AN144:AR144"/>
    <mergeCell ref="AS144:AZ144"/>
    <mergeCell ref="BA144:BF144"/>
    <mergeCell ref="BK144:BL144"/>
    <mergeCell ref="BN144:BT144"/>
    <mergeCell ref="BG144:BJ144"/>
    <mergeCell ref="AL143:AM143"/>
    <mergeCell ref="AN143:AR143"/>
    <mergeCell ref="AS143:AZ143"/>
    <mergeCell ref="BA143:BF143"/>
    <mergeCell ref="BK143:BL143"/>
    <mergeCell ref="BN143:BT143"/>
    <mergeCell ref="BG143:BJ143"/>
    <mergeCell ref="AL142:AM142"/>
    <mergeCell ref="AN142:AR142"/>
    <mergeCell ref="AS142:AZ142"/>
    <mergeCell ref="BA142:BF142"/>
    <mergeCell ref="BK142:BL142"/>
    <mergeCell ref="BN142:BT142"/>
    <mergeCell ref="BG142:BJ142"/>
    <mergeCell ref="AL141:AM141"/>
    <mergeCell ref="AN141:AR141"/>
    <mergeCell ref="AS141:AZ141"/>
    <mergeCell ref="BA141:BF141"/>
    <mergeCell ref="BK141:BL141"/>
    <mergeCell ref="BN141:BT141"/>
    <mergeCell ref="BG141:BJ141"/>
    <mergeCell ref="AL140:AM140"/>
    <mergeCell ref="AN140:AR140"/>
    <mergeCell ref="AS140:AZ140"/>
    <mergeCell ref="BA140:BF140"/>
    <mergeCell ref="BK140:BL140"/>
    <mergeCell ref="BN140:BT140"/>
    <mergeCell ref="BG140:BJ140"/>
    <mergeCell ref="AL139:AM139"/>
    <mergeCell ref="AN139:AR139"/>
    <mergeCell ref="AS139:AZ139"/>
    <mergeCell ref="BA139:BF139"/>
    <mergeCell ref="BK139:BL139"/>
    <mergeCell ref="BN139:BT139"/>
    <mergeCell ref="BG139:BJ139"/>
    <mergeCell ref="AL138:AM138"/>
    <mergeCell ref="AN138:AR138"/>
    <mergeCell ref="AS138:AZ138"/>
    <mergeCell ref="BA138:BF138"/>
    <mergeCell ref="BK138:BL138"/>
    <mergeCell ref="BN138:BT138"/>
    <mergeCell ref="BG138:BJ138"/>
    <mergeCell ref="AL137:AM137"/>
    <mergeCell ref="AN137:AR137"/>
    <mergeCell ref="AS137:AZ137"/>
    <mergeCell ref="BA137:BF137"/>
    <mergeCell ref="BK137:BL137"/>
    <mergeCell ref="BN137:BT137"/>
    <mergeCell ref="BG137:BJ137"/>
    <mergeCell ref="AL136:AM136"/>
    <mergeCell ref="AN136:AR136"/>
    <mergeCell ref="AS136:AZ136"/>
    <mergeCell ref="BA136:BF136"/>
    <mergeCell ref="BK136:BL136"/>
    <mergeCell ref="BN136:BT136"/>
    <mergeCell ref="BG136:BJ136"/>
    <mergeCell ref="AL135:AM135"/>
    <mergeCell ref="AN135:AR135"/>
    <mergeCell ref="AS135:AZ135"/>
    <mergeCell ref="BA135:BF135"/>
    <mergeCell ref="BK135:BL135"/>
    <mergeCell ref="BN135:BT135"/>
    <mergeCell ref="BG135:BJ135"/>
    <mergeCell ref="AL134:AM134"/>
    <mergeCell ref="AN134:AR134"/>
    <mergeCell ref="AS134:AZ134"/>
    <mergeCell ref="BA134:BF134"/>
    <mergeCell ref="BK134:BL134"/>
    <mergeCell ref="BN134:BT134"/>
    <mergeCell ref="BG134:BJ134"/>
    <mergeCell ref="BK132:BM132"/>
    <mergeCell ref="BN132:BT132"/>
    <mergeCell ref="AL133:AM133"/>
    <mergeCell ref="AN133:AR133"/>
    <mergeCell ref="AS133:AZ133"/>
    <mergeCell ref="BA133:BF133"/>
    <mergeCell ref="BK133:BL133"/>
    <mergeCell ref="BN133:BT133"/>
    <mergeCell ref="BG133:BJ133"/>
    <mergeCell ref="BG132:BJ132"/>
    <mergeCell ref="AL132:AM132"/>
    <mergeCell ref="AN132:AR132"/>
    <mergeCell ref="AS132:AZ132"/>
    <mergeCell ref="BA132:BF132"/>
    <mergeCell ref="AL127:AM127"/>
    <mergeCell ref="AN127:AR127"/>
    <mergeCell ref="AS127:AZ127"/>
    <mergeCell ref="BA121:BF121"/>
    <mergeCell ref="BA122:BF122"/>
    <mergeCell ref="BA123:BF123"/>
    <mergeCell ref="BA124:BF124"/>
    <mergeCell ref="BA125:BF125"/>
    <mergeCell ref="BA126:BF126"/>
    <mergeCell ref="BA115:BF115"/>
    <mergeCell ref="BA116:BF116"/>
    <mergeCell ref="BA117:BF117"/>
    <mergeCell ref="BA118:BF118"/>
    <mergeCell ref="BA119:BF119"/>
    <mergeCell ref="BA120:BF120"/>
    <mergeCell ref="BA109:BF109"/>
    <mergeCell ref="BA110:BF110"/>
    <mergeCell ref="BA111:BF111"/>
    <mergeCell ref="BA112:BF112"/>
    <mergeCell ref="BA113:BF113"/>
    <mergeCell ref="BA114:BF114"/>
    <mergeCell ref="BA103:BF103"/>
    <mergeCell ref="BA104:BF104"/>
    <mergeCell ref="BA105:BF105"/>
    <mergeCell ref="BA106:BF106"/>
    <mergeCell ref="BA107:BF107"/>
    <mergeCell ref="BA108:BF108"/>
    <mergeCell ref="BA97:BF97"/>
    <mergeCell ref="BA98:BF98"/>
    <mergeCell ref="BA99:BF99"/>
    <mergeCell ref="BA100:BF100"/>
    <mergeCell ref="BA101:BF101"/>
    <mergeCell ref="BA102:BF102"/>
    <mergeCell ref="BA82:BF82"/>
    <mergeCell ref="BA83:BF83"/>
    <mergeCell ref="BA84:BF84"/>
    <mergeCell ref="BA85:BF85"/>
    <mergeCell ref="BA86:BF86"/>
    <mergeCell ref="BA94:BF94"/>
    <mergeCell ref="BA76:BF76"/>
    <mergeCell ref="BA77:BF77"/>
    <mergeCell ref="BA78:BF78"/>
    <mergeCell ref="BA79:BF79"/>
    <mergeCell ref="BA80:BF80"/>
    <mergeCell ref="BA81:BF81"/>
    <mergeCell ref="BA70:BF70"/>
    <mergeCell ref="BA71:BF71"/>
    <mergeCell ref="BA72:BF72"/>
    <mergeCell ref="BA73:BF73"/>
    <mergeCell ref="BA74:BF74"/>
    <mergeCell ref="BA75:BF75"/>
    <mergeCell ref="BA64:BF64"/>
    <mergeCell ref="BA65:BF65"/>
    <mergeCell ref="BA66:BF66"/>
    <mergeCell ref="BA67:BF67"/>
    <mergeCell ref="BA68:BF68"/>
    <mergeCell ref="BA69:BF69"/>
    <mergeCell ref="BA58:BF58"/>
    <mergeCell ref="BA59:BF59"/>
    <mergeCell ref="BA60:BF60"/>
    <mergeCell ref="BA61:BF61"/>
    <mergeCell ref="BA62:BF62"/>
    <mergeCell ref="BA63:BF63"/>
    <mergeCell ref="W164:Z164"/>
    <mergeCell ref="W165:Z165"/>
    <mergeCell ref="W166:Z166"/>
    <mergeCell ref="W167:Z167"/>
    <mergeCell ref="BA52:BF52"/>
    <mergeCell ref="BA53:BF53"/>
    <mergeCell ref="BA54:BF54"/>
    <mergeCell ref="BA55:BF55"/>
    <mergeCell ref="BA56:BF56"/>
    <mergeCell ref="BA57:BF57"/>
    <mergeCell ref="W158:Z158"/>
    <mergeCell ref="W159:Z159"/>
    <mergeCell ref="W160:Z160"/>
    <mergeCell ref="W161:Z161"/>
    <mergeCell ref="W162:Z162"/>
    <mergeCell ref="W163:Z163"/>
    <mergeCell ref="W152:Z152"/>
    <mergeCell ref="W153:Z153"/>
    <mergeCell ref="W154:Z154"/>
    <mergeCell ref="W155:Z155"/>
    <mergeCell ref="W156:Z156"/>
    <mergeCell ref="W157:Z157"/>
    <mergeCell ref="W146:Z146"/>
    <mergeCell ref="W147:Z147"/>
    <mergeCell ref="W148:Z148"/>
    <mergeCell ref="W149:Z149"/>
    <mergeCell ref="W150:Z150"/>
    <mergeCell ref="W151:Z151"/>
    <mergeCell ref="W140:Z140"/>
    <mergeCell ref="W141:Z141"/>
    <mergeCell ref="W142:Z142"/>
    <mergeCell ref="W143:Z143"/>
    <mergeCell ref="W144:Z144"/>
    <mergeCell ref="W145:Z145"/>
    <mergeCell ref="W134:Z134"/>
    <mergeCell ref="W135:Z135"/>
    <mergeCell ref="W136:Z136"/>
    <mergeCell ref="W137:Z137"/>
    <mergeCell ref="W138:Z138"/>
    <mergeCell ref="W139:Z139"/>
    <mergeCell ref="W125:Z125"/>
    <mergeCell ref="W126:Z126"/>
    <mergeCell ref="W127:Z127"/>
    <mergeCell ref="W128:Z128"/>
    <mergeCell ref="W133:Z133"/>
    <mergeCell ref="W132:Z132"/>
    <mergeCell ref="W119:Z119"/>
    <mergeCell ref="W120:Z120"/>
    <mergeCell ref="W121:Z121"/>
    <mergeCell ref="W122:Z122"/>
    <mergeCell ref="W123:Z123"/>
    <mergeCell ref="W124:Z124"/>
    <mergeCell ref="W113:Z113"/>
    <mergeCell ref="W114:Z114"/>
    <mergeCell ref="W115:Z115"/>
    <mergeCell ref="W116:Z116"/>
    <mergeCell ref="W117:Z117"/>
    <mergeCell ref="W118:Z118"/>
    <mergeCell ref="W107:Z107"/>
    <mergeCell ref="W108:Z108"/>
    <mergeCell ref="W109:Z109"/>
    <mergeCell ref="W110:Z110"/>
    <mergeCell ref="W111:Z111"/>
    <mergeCell ref="W112:Z112"/>
    <mergeCell ref="W101:Z101"/>
    <mergeCell ref="W102:Z102"/>
    <mergeCell ref="W103:Z103"/>
    <mergeCell ref="W104:Z104"/>
    <mergeCell ref="W105:Z105"/>
    <mergeCell ref="W106:Z106"/>
    <mergeCell ref="W95:Z95"/>
    <mergeCell ref="W96:Z96"/>
    <mergeCell ref="W97:Z97"/>
    <mergeCell ref="W98:Z98"/>
    <mergeCell ref="W99:Z99"/>
    <mergeCell ref="W100:Z100"/>
    <mergeCell ref="W82:Z82"/>
    <mergeCell ref="W83:Z83"/>
    <mergeCell ref="W84:Z84"/>
    <mergeCell ref="W85:Z85"/>
    <mergeCell ref="W86:Z86"/>
    <mergeCell ref="W94:Z94"/>
    <mergeCell ref="W93:Z93"/>
    <mergeCell ref="W76:Z76"/>
    <mergeCell ref="W77:Z77"/>
    <mergeCell ref="W78:Z78"/>
    <mergeCell ref="W79:Z79"/>
    <mergeCell ref="W80:Z80"/>
    <mergeCell ref="W81:Z81"/>
    <mergeCell ref="W70:Z70"/>
    <mergeCell ref="W71:Z71"/>
    <mergeCell ref="W72:Z72"/>
    <mergeCell ref="W73:Z73"/>
    <mergeCell ref="W74:Z74"/>
    <mergeCell ref="W75:Z75"/>
    <mergeCell ref="W64:Z64"/>
    <mergeCell ref="W65:Z65"/>
    <mergeCell ref="W66:Z66"/>
    <mergeCell ref="W67:Z67"/>
    <mergeCell ref="W68:Z68"/>
    <mergeCell ref="W69:Z69"/>
    <mergeCell ref="W58:Z58"/>
    <mergeCell ref="W59:Z59"/>
    <mergeCell ref="W60:Z60"/>
    <mergeCell ref="W61:Z61"/>
    <mergeCell ref="W62:Z62"/>
    <mergeCell ref="W63:Z63"/>
    <mergeCell ref="Q164:V164"/>
    <mergeCell ref="Q165:V165"/>
    <mergeCell ref="Q166:V166"/>
    <mergeCell ref="Q167:V167"/>
    <mergeCell ref="W52:Z52"/>
    <mergeCell ref="W53:Z53"/>
    <mergeCell ref="W54:Z54"/>
    <mergeCell ref="W55:Z55"/>
    <mergeCell ref="W56:Z56"/>
    <mergeCell ref="W57:Z57"/>
    <mergeCell ref="Q158:V158"/>
    <mergeCell ref="Q159:V159"/>
    <mergeCell ref="Q160:V160"/>
    <mergeCell ref="Q161:V161"/>
    <mergeCell ref="Q162:V162"/>
    <mergeCell ref="Q163:V163"/>
    <mergeCell ref="Q152:V152"/>
    <mergeCell ref="Q153:V153"/>
    <mergeCell ref="Q154:V154"/>
    <mergeCell ref="Q155:V155"/>
    <mergeCell ref="Q156:V156"/>
    <mergeCell ref="Q157:V157"/>
    <mergeCell ref="Q146:V146"/>
    <mergeCell ref="Q147:V147"/>
    <mergeCell ref="Q148:V148"/>
    <mergeCell ref="Q149:V149"/>
    <mergeCell ref="Q150:V150"/>
    <mergeCell ref="Q151:V151"/>
    <mergeCell ref="Q140:V140"/>
    <mergeCell ref="Q141:V141"/>
    <mergeCell ref="Q142:V142"/>
    <mergeCell ref="Q143:V143"/>
    <mergeCell ref="Q144:V144"/>
    <mergeCell ref="Q145:V145"/>
    <mergeCell ref="Q134:V134"/>
    <mergeCell ref="Q135:V135"/>
    <mergeCell ref="Q136:V136"/>
    <mergeCell ref="Q137:V137"/>
    <mergeCell ref="Q138:V138"/>
    <mergeCell ref="Q139:V139"/>
    <mergeCell ref="Q124:V124"/>
    <mergeCell ref="Q125:V125"/>
    <mergeCell ref="Q126:V126"/>
    <mergeCell ref="Q127:V127"/>
    <mergeCell ref="Q128:V128"/>
    <mergeCell ref="Q133:V133"/>
    <mergeCell ref="Q118:V118"/>
    <mergeCell ref="Q119:V119"/>
    <mergeCell ref="Q120:V120"/>
    <mergeCell ref="Q121:V121"/>
    <mergeCell ref="Q122:V122"/>
    <mergeCell ref="Q123:V123"/>
    <mergeCell ref="Q112:V112"/>
    <mergeCell ref="Q113:V113"/>
    <mergeCell ref="Q114:V114"/>
    <mergeCell ref="Q115:V115"/>
    <mergeCell ref="Q116:V116"/>
    <mergeCell ref="Q117:V117"/>
    <mergeCell ref="Q106:V106"/>
    <mergeCell ref="Q107:V107"/>
    <mergeCell ref="Q108:V108"/>
    <mergeCell ref="Q109:V109"/>
    <mergeCell ref="Q110:V110"/>
    <mergeCell ref="Q111:V111"/>
    <mergeCell ref="Q100:V100"/>
    <mergeCell ref="Q101:V101"/>
    <mergeCell ref="Q102:V102"/>
    <mergeCell ref="Q103:V103"/>
    <mergeCell ref="Q104:V104"/>
    <mergeCell ref="Q105:V105"/>
    <mergeCell ref="Q94:V94"/>
    <mergeCell ref="Q95:V95"/>
    <mergeCell ref="Q96:V96"/>
    <mergeCell ref="Q97:V97"/>
    <mergeCell ref="Q98:V98"/>
    <mergeCell ref="Q99:V99"/>
    <mergeCell ref="Q81:V81"/>
    <mergeCell ref="Q82:V82"/>
    <mergeCell ref="Q83:V83"/>
    <mergeCell ref="Q84:V84"/>
    <mergeCell ref="Q85:V85"/>
    <mergeCell ref="Q86:V86"/>
    <mergeCell ref="Q75:V75"/>
    <mergeCell ref="Q76:V76"/>
    <mergeCell ref="Q77:V77"/>
    <mergeCell ref="Q78:V78"/>
    <mergeCell ref="Q79:V79"/>
    <mergeCell ref="Q80:V80"/>
    <mergeCell ref="Q69:V69"/>
    <mergeCell ref="Q70:V70"/>
    <mergeCell ref="Q71:V71"/>
    <mergeCell ref="Q72:V72"/>
    <mergeCell ref="Q73:V73"/>
    <mergeCell ref="Q74:V74"/>
    <mergeCell ref="Q63:V63"/>
    <mergeCell ref="Q64:V64"/>
    <mergeCell ref="Q65:V65"/>
    <mergeCell ref="Q66:V66"/>
    <mergeCell ref="Q67:V67"/>
    <mergeCell ref="Q68:V68"/>
    <mergeCell ref="Q57:V57"/>
    <mergeCell ref="Q58:V58"/>
    <mergeCell ref="Q59:V59"/>
    <mergeCell ref="Q60:V60"/>
    <mergeCell ref="Q61:V61"/>
    <mergeCell ref="Q62:V62"/>
    <mergeCell ref="Q54:V54"/>
    <mergeCell ref="Q55:V55"/>
    <mergeCell ref="Q45:V45"/>
    <mergeCell ref="Q46:V46"/>
    <mergeCell ref="W51:Z51"/>
    <mergeCell ref="Q56:V56"/>
    <mergeCell ref="W43:Z43"/>
    <mergeCell ref="W44:Z44"/>
    <mergeCell ref="W45:Z45"/>
    <mergeCell ref="W46:Z46"/>
    <mergeCell ref="Q52:V52"/>
    <mergeCell ref="Q53:V53"/>
    <mergeCell ref="W31:Z31"/>
    <mergeCell ref="W32:Z32"/>
    <mergeCell ref="W33:Z33"/>
    <mergeCell ref="W34:Z34"/>
    <mergeCell ref="W35:Z35"/>
    <mergeCell ref="W36:Z36"/>
    <mergeCell ref="W37:Z37"/>
    <mergeCell ref="W38:Z38"/>
    <mergeCell ref="Q39:V39"/>
    <mergeCell ref="Q40:V40"/>
    <mergeCell ref="Q41:V41"/>
    <mergeCell ref="Q42:V42"/>
    <mergeCell ref="W39:Z39"/>
    <mergeCell ref="W40:Z40"/>
    <mergeCell ref="W41:Z41"/>
    <mergeCell ref="W42:Z42"/>
    <mergeCell ref="Q31:V31"/>
    <mergeCell ref="Q32:V32"/>
    <mergeCell ref="Q43:V43"/>
    <mergeCell ref="Q44:V44"/>
    <mergeCell ref="Q33:V33"/>
    <mergeCell ref="Q34:V34"/>
    <mergeCell ref="Q35:V35"/>
    <mergeCell ref="Q36:V36"/>
    <mergeCell ref="Q37:V37"/>
    <mergeCell ref="Q38:V38"/>
    <mergeCell ref="Q28:V28"/>
    <mergeCell ref="W28:Z28"/>
    <mergeCell ref="Q29:V29"/>
    <mergeCell ref="W29:Z29"/>
    <mergeCell ref="Q30:V30"/>
    <mergeCell ref="W30:Z30"/>
    <mergeCell ref="Q25:V25"/>
    <mergeCell ref="W25:Z25"/>
    <mergeCell ref="Q26:V26"/>
    <mergeCell ref="W26:Z26"/>
    <mergeCell ref="Q27:V27"/>
    <mergeCell ref="W27:Z27"/>
    <mergeCell ref="BA45:BF45"/>
    <mergeCell ref="BG45:BJ45"/>
    <mergeCell ref="BA46:BF46"/>
    <mergeCell ref="BG46:BJ46"/>
    <mergeCell ref="Q22:V22"/>
    <mergeCell ref="W22:Z22"/>
    <mergeCell ref="Q23:V23"/>
    <mergeCell ref="W23:Z23"/>
    <mergeCell ref="Q24:V24"/>
    <mergeCell ref="W24:Z24"/>
    <mergeCell ref="BA42:BF42"/>
    <mergeCell ref="BG42:BJ42"/>
    <mergeCell ref="BA43:BF43"/>
    <mergeCell ref="BG43:BJ43"/>
    <mergeCell ref="BA44:BF44"/>
    <mergeCell ref="BG44:BJ44"/>
    <mergeCell ref="BA39:BF39"/>
    <mergeCell ref="BG39:BJ39"/>
    <mergeCell ref="BA40:BF40"/>
    <mergeCell ref="BG40:BJ40"/>
    <mergeCell ref="BA41:BF41"/>
    <mergeCell ref="BG41:BJ41"/>
    <mergeCell ref="BA36:BF36"/>
    <mergeCell ref="BG36:BJ36"/>
    <mergeCell ref="BA37:BF37"/>
    <mergeCell ref="BG37:BJ37"/>
    <mergeCell ref="BA38:BF38"/>
    <mergeCell ref="BG38:BJ38"/>
    <mergeCell ref="BA33:BF33"/>
    <mergeCell ref="BG33:BJ33"/>
    <mergeCell ref="BA34:BF34"/>
    <mergeCell ref="BG34:BJ34"/>
    <mergeCell ref="BA35:BF35"/>
    <mergeCell ref="BG35:BJ35"/>
    <mergeCell ref="BG29:BJ29"/>
    <mergeCell ref="BA30:BF30"/>
    <mergeCell ref="BG30:BJ30"/>
    <mergeCell ref="BA31:BF31"/>
    <mergeCell ref="BG31:BJ31"/>
    <mergeCell ref="BA32:BF32"/>
    <mergeCell ref="BG32:BJ32"/>
    <mergeCell ref="AD164:AJ164"/>
    <mergeCell ref="BA25:BF25"/>
    <mergeCell ref="BG25:BJ25"/>
    <mergeCell ref="BA26:BF26"/>
    <mergeCell ref="BG26:BJ26"/>
    <mergeCell ref="BA27:BF27"/>
    <mergeCell ref="BG27:BJ27"/>
    <mergeCell ref="BA28:BF28"/>
    <mergeCell ref="BG28:BJ28"/>
    <mergeCell ref="BA29:BF29"/>
    <mergeCell ref="B167:C167"/>
    <mergeCell ref="D167:H167"/>
    <mergeCell ref="I167:P167"/>
    <mergeCell ref="AA167:AB167"/>
    <mergeCell ref="AD167:AJ167"/>
    <mergeCell ref="B166:C166"/>
    <mergeCell ref="D166:H166"/>
    <mergeCell ref="I166:P166"/>
    <mergeCell ref="AA166:AB166"/>
    <mergeCell ref="AD166:AJ166"/>
    <mergeCell ref="AD161:AJ161"/>
    <mergeCell ref="B165:C165"/>
    <mergeCell ref="D165:H165"/>
    <mergeCell ref="I165:P165"/>
    <mergeCell ref="AA165:AB165"/>
    <mergeCell ref="AD165:AJ165"/>
    <mergeCell ref="B164:C164"/>
    <mergeCell ref="D164:H164"/>
    <mergeCell ref="I164:P164"/>
    <mergeCell ref="AA164:AB164"/>
    <mergeCell ref="AD159:AJ159"/>
    <mergeCell ref="B163:C163"/>
    <mergeCell ref="D163:H163"/>
    <mergeCell ref="I163:P163"/>
    <mergeCell ref="AA163:AB163"/>
    <mergeCell ref="AD163:AJ163"/>
    <mergeCell ref="B161:C161"/>
    <mergeCell ref="D161:H161"/>
    <mergeCell ref="I161:P161"/>
    <mergeCell ref="AA161:AB161"/>
    <mergeCell ref="AD157:AJ157"/>
    <mergeCell ref="B162:C162"/>
    <mergeCell ref="D162:H162"/>
    <mergeCell ref="I162:P162"/>
    <mergeCell ref="AA162:AB162"/>
    <mergeCell ref="AD162:AJ162"/>
    <mergeCell ref="B159:C159"/>
    <mergeCell ref="D159:H159"/>
    <mergeCell ref="I159:P159"/>
    <mergeCell ref="AA159:AB159"/>
    <mergeCell ref="AD155:AJ155"/>
    <mergeCell ref="B160:C160"/>
    <mergeCell ref="D160:H160"/>
    <mergeCell ref="I160:P160"/>
    <mergeCell ref="AA160:AB160"/>
    <mergeCell ref="AD160:AJ160"/>
    <mergeCell ref="B157:C157"/>
    <mergeCell ref="D157:H157"/>
    <mergeCell ref="I157:P157"/>
    <mergeCell ref="AA157:AB157"/>
    <mergeCell ref="AD153:AJ153"/>
    <mergeCell ref="B158:C158"/>
    <mergeCell ref="D158:H158"/>
    <mergeCell ref="I158:P158"/>
    <mergeCell ref="AA158:AB158"/>
    <mergeCell ref="AD158:AJ158"/>
    <mergeCell ref="B155:C155"/>
    <mergeCell ref="D155:H155"/>
    <mergeCell ref="I155:P155"/>
    <mergeCell ref="AA155:AB155"/>
    <mergeCell ref="AD151:AJ151"/>
    <mergeCell ref="B156:C156"/>
    <mergeCell ref="D156:H156"/>
    <mergeCell ref="I156:P156"/>
    <mergeCell ref="AA156:AB156"/>
    <mergeCell ref="AD156:AJ156"/>
    <mergeCell ref="B153:C153"/>
    <mergeCell ref="D153:H153"/>
    <mergeCell ref="I153:P153"/>
    <mergeCell ref="AA153:AB153"/>
    <mergeCell ref="AD149:AJ149"/>
    <mergeCell ref="B154:C154"/>
    <mergeCell ref="D154:H154"/>
    <mergeCell ref="I154:P154"/>
    <mergeCell ref="AA154:AB154"/>
    <mergeCell ref="AD154:AJ154"/>
    <mergeCell ref="B151:C151"/>
    <mergeCell ref="D151:H151"/>
    <mergeCell ref="I151:P151"/>
    <mergeCell ref="AA151:AB151"/>
    <mergeCell ref="AD147:AJ147"/>
    <mergeCell ref="B152:C152"/>
    <mergeCell ref="D152:H152"/>
    <mergeCell ref="I152:P152"/>
    <mergeCell ref="AA152:AB152"/>
    <mergeCell ref="AD152:AJ152"/>
    <mergeCell ref="B149:C149"/>
    <mergeCell ref="D149:H149"/>
    <mergeCell ref="I149:P149"/>
    <mergeCell ref="AA149:AB149"/>
    <mergeCell ref="AD145:AJ145"/>
    <mergeCell ref="B150:C150"/>
    <mergeCell ref="D150:H150"/>
    <mergeCell ref="I150:P150"/>
    <mergeCell ref="AA150:AB150"/>
    <mergeCell ref="AD150:AJ150"/>
    <mergeCell ref="B147:C147"/>
    <mergeCell ref="D147:H147"/>
    <mergeCell ref="I147:P147"/>
    <mergeCell ref="AA147:AB147"/>
    <mergeCell ref="AD143:AJ143"/>
    <mergeCell ref="B148:C148"/>
    <mergeCell ref="D148:H148"/>
    <mergeCell ref="I148:P148"/>
    <mergeCell ref="AA148:AB148"/>
    <mergeCell ref="AD148:AJ148"/>
    <mergeCell ref="B145:C145"/>
    <mergeCell ref="D145:H145"/>
    <mergeCell ref="I145:P145"/>
    <mergeCell ref="AA145:AB145"/>
    <mergeCell ref="AD141:AJ141"/>
    <mergeCell ref="B146:C146"/>
    <mergeCell ref="D146:H146"/>
    <mergeCell ref="I146:P146"/>
    <mergeCell ref="AA146:AB146"/>
    <mergeCell ref="AD146:AJ146"/>
    <mergeCell ref="B143:C143"/>
    <mergeCell ref="D143:H143"/>
    <mergeCell ref="I143:P143"/>
    <mergeCell ref="AA143:AB143"/>
    <mergeCell ref="AD139:AJ139"/>
    <mergeCell ref="B144:C144"/>
    <mergeCell ref="D144:H144"/>
    <mergeCell ref="I144:P144"/>
    <mergeCell ref="AA144:AB144"/>
    <mergeCell ref="AD144:AJ144"/>
    <mergeCell ref="B141:C141"/>
    <mergeCell ref="D141:H141"/>
    <mergeCell ref="I141:P141"/>
    <mergeCell ref="AA141:AB141"/>
    <mergeCell ref="AD137:AJ137"/>
    <mergeCell ref="B142:C142"/>
    <mergeCell ref="D142:H142"/>
    <mergeCell ref="I142:P142"/>
    <mergeCell ref="AA142:AB142"/>
    <mergeCell ref="AD142:AJ142"/>
    <mergeCell ref="B139:C139"/>
    <mergeCell ref="D139:H139"/>
    <mergeCell ref="I139:P139"/>
    <mergeCell ref="AA139:AB139"/>
    <mergeCell ref="AD135:AJ135"/>
    <mergeCell ref="B140:C140"/>
    <mergeCell ref="D140:H140"/>
    <mergeCell ref="I140:P140"/>
    <mergeCell ref="AA140:AB140"/>
    <mergeCell ref="AD140:AJ140"/>
    <mergeCell ref="B137:C137"/>
    <mergeCell ref="D137:H137"/>
    <mergeCell ref="I137:P137"/>
    <mergeCell ref="AA137:AB137"/>
    <mergeCell ref="AD133:AJ133"/>
    <mergeCell ref="B138:C138"/>
    <mergeCell ref="D138:H138"/>
    <mergeCell ref="I138:P138"/>
    <mergeCell ref="AA138:AB138"/>
    <mergeCell ref="AD138:AJ138"/>
    <mergeCell ref="B135:C135"/>
    <mergeCell ref="D135:H135"/>
    <mergeCell ref="I135:P135"/>
    <mergeCell ref="AA135:AB135"/>
    <mergeCell ref="BP3:BP4"/>
    <mergeCell ref="B132:C132"/>
    <mergeCell ref="D132:H132"/>
    <mergeCell ref="I132:P132"/>
    <mergeCell ref="Q132:V132"/>
    <mergeCell ref="B136:C136"/>
    <mergeCell ref="D136:H136"/>
    <mergeCell ref="I136:P136"/>
    <mergeCell ref="AA136:AB136"/>
    <mergeCell ref="AD136:AJ136"/>
    <mergeCell ref="AG3:AG4"/>
    <mergeCell ref="B134:C134"/>
    <mergeCell ref="D134:H134"/>
    <mergeCell ref="I134:P134"/>
    <mergeCell ref="AA134:AB134"/>
    <mergeCell ref="AD134:AJ134"/>
    <mergeCell ref="B133:C133"/>
    <mergeCell ref="D133:H133"/>
    <mergeCell ref="I133:P133"/>
    <mergeCell ref="AA133:AB133"/>
    <mergeCell ref="Y9:AB9"/>
    <mergeCell ref="AA132:AC132"/>
    <mergeCell ref="AD132:AJ132"/>
    <mergeCell ref="D6:P6"/>
    <mergeCell ref="AB1:AC1"/>
    <mergeCell ref="AE1:AF1"/>
    <mergeCell ref="AH1:AI1"/>
    <mergeCell ref="D3:X4"/>
    <mergeCell ref="Y3:Y4"/>
    <mergeCell ref="AF3:AF4"/>
    <mergeCell ref="AG10:AJ10"/>
    <mergeCell ref="Z3:AE4"/>
    <mergeCell ref="A6:C6"/>
    <mergeCell ref="AA6:AD6"/>
    <mergeCell ref="AE6:AF6"/>
    <mergeCell ref="A9:H9"/>
    <mergeCell ref="I9:L9"/>
    <mergeCell ref="M9:P9"/>
    <mergeCell ref="Q9:T9"/>
    <mergeCell ref="U9:X9"/>
    <mergeCell ref="A11:H11"/>
    <mergeCell ref="AC9:AF9"/>
    <mergeCell ref="AG9:AJ9"/>
    <mergeCell ref="A10:H10"/>
    <mergeCell ref="I10:L10"/>
    <mergeCell ref="M10:P10"/>
    <mergeCell ref="Q10:T10"/>
    <mergeCell ref="U10:X10"/>
    <mergeCell ref="Y10:AB10"/>
    <mergeCell ref="AC10:AF10"/>
    <mergeCell ref="Y11:AB11"/>
    <mergeCell ref="U15:X15"/>
    <mergeCell ref="Y15:AB15"/>
    <mergeCell ref="AC11:AF11"/>
    <mergeCell ref="AG11:AJ11"/>
    <mergeCell ref="AG15:AJ15"/>
    <mergeCell ref="U12:X12"/>
    <mergeCell ref="Y12:AB12"/>
    <mergeCell ref="AC12:AF12"/>
    <mergeCell ref="AG12:AJ12"/>
    <mergeCell ref="M16:P16"/>
    <mergeCell ref="Q16:T16"/>
    <mergeCell ref="U16:X16"/>
    <mergeCell ref="I11:L11"/>
    <mergeCell ref="M11:P11"/>
    <mergeCell ref="Q11:T11"/>
    <mergeCell ref="U11:X11"/>
    <mergeCell ref="I12:L12"/>
    <mergeCell ref="M12:P12"/>
    <mergeCell ref="Q12:T12"/>
    <mergeCell ref="A15:H15"/>
    <mergeCell ref="I15:L15"/>
    <mergeCell ref="M15:P15"/>
    <mergeCell ref="Q15:T15"/>
    <mergeCell ref="AC15:AF15"/>
    <mergeCell ref="A12:H12"/>
    <mergeCell ref="AC17:AF17"/>
    <mergeCell ref="A18:H18"/>
    <mergeCell ref="I18:L18"/>
    <mergeCell ref="AG18:AJ18"/>
    <mergeCell ref="AG17:AJ17"/>
    <mergeCell ref="A16:H16"/>
    <mergeCell ref="Y16:AB16"/>
    <mergeCell ref="AG16:AJ16"/>
    <mergeCell ref="AC16:AF16"/>
    <mergeCell ref="I16:L16"/>
    <mergeCell ref="A17:H17"/>
    <mergeCell ref="I17:L17"/>
    <mergeCell ref="M17:P17"/>
    <mergeCell ref="Q17:T17"/>
    <mergeCell ref="U17:X17"/>
    <mergeCell ref="Y17:AB17"/>
    <mergeCell ref="AD21:AJ21"/>
    <mergeCell ref="M18:P18"/>
    <mergeCell ref="Q18:T18"/>
    <mergeCell ref="U18:X18"/>
    <mergeCell ref="Y18:AB18"/>
    <mergeCell ref="I23:P23"/>
    <mergeCell ref="AA23:AB23"/>
    <mergeCell ref="AC18:AF18"/>
    <mergeCell ref="B21:C21"/>
    <mergeCell ref="D21:H21"/>
    <mergeCell ref="I21:P21"/>
    <mergeCell ref="Q21:V21"/>
    <mergeCell ref="W21:Z21"/>
    <mergeCell ref="AA21:AC21"/>
    <mergeCell ref="AA25:AB25"/>
    <mergeCell ref="AD25:AJ25"/>
    <mergeCell ref="B22:C22"/>
    <mergeCell ref="D22:H22"/>
    <mergeCell ref="I22:P22"/>
    <mergeCell ref="AA22:AB22"/>
    <mergeCell ref="AD22:AJ22"/>
    <mergeCell ref="B23:C23"/>
    <mergeCell ref="D23:H23"/>
    <mergeCell ref="AD23:AJ23"/>
    <mergeCell ref="AA27:AB27"/>
    <mergeCell ref="AD27:AJ27"/>
    <mergeCell ref="B24:C24"/>
    <mergeCell ref="D24:H24"/>
    <mergeCell ref="I24:P24"/>
    <mergeCell ref="AA24:AB24"/>
    <mergeCell ref="AD24:AJ24"/>
    <mergeCell ref="B25:C25"/>
    <mergeCell ref="D25:H25"/>
    <mergeCell ref="I25:P25"/>
    <mergeCell ref="AA29:AB29"/>
    <mergeCell ref="AD29:AJ29"/>
    <mergeCell ref="B26:C26"/>
    <mergeCell ref="D26:H26"/>
    <mergeCell ref="I26:P26"/>
    <mergeCell ref="AA26:AB26"/>
    <mergeCell ref="AD26:AJ26"/>
    <mergeCell ref="B27:C27"/>
    <mergeCell ref="D27:H27"/>
    <mergeCell ref="I27:P27"/>
    <mergeCell ref="AA31:AB31"/>
    <mergeCell ref="AD31:AJ31"/>
    <mergeCell ref="B28:C28"/>
    <mergeCell ref="D28:H28"/>
    <mergeCell ref="I28:P28"/>
    <mergeCell ref="AA28:AB28"/>
    <mergeCell ref="AD28:AJ28"/>
    <mergeCell ref="B29:C29"/>
    <mergeCell ref="D29:H29"/>
    <mergeCell ref="I29:P29"/>
    <mergeCell ref="AA33:AB33"/>
    <mergeCell ref="AD33:AJ33"/>
    <mergeCell ref="B30:C30"/>
    <mergeCell ref="D30:H30"/>
    <mergeCell ref="I30:P30"/>
    <mergeCell ref="AA30:AB30"/>
    <mergeCell ref="AD30:AJ30"/>
    <mergeCell ref="B31:C31"/>
    <mergeCell ref="D31:H31"/>
    <mergeCell ref="I31:P31"/>
    <mergeCell ref="AA35:AB35"/>
    <mergeCell ref="AD35:AJ35"/>
    <mergeCell ref="B32:C32"/>
    <mergeCell ref="D32:H32"/>
    <mergeCell ref="I32:P32"/>
    <mergeCell ref="AA32:AB32"/>
    <mergeCell ref="AD32:AJ32"/>
    <mergeCell ref="B33:C33"/>
    <mergeCell ref="D33:H33"/>
    <mergeCell ref="I33:P33"/>
    <mergeCell ref="AA37:AB37"/>
    <mergeCell ref="AD37:AJ37"/>
    <mergeCell ref="B34:C34"/>
    <mergeCell ref="D34:H34"/>
    <mergeCell ref="I34:P34"/>
    <mergeCell ref="AA34:AB34"/>
    <mergeCell ref="AD34:AJ34"/>
    <mergeCell ref="B35:C35"/>
    <mergeCell ref="D35:H35"/>
    <mergeCell ref="I35:P35"/>
    <mergeCell ref="AA39:AB39"/>
    <mergeCell ref="AD39:AJ39"/>
    <mergeCell ref="B36:C36"/>
    <mergeCell ref="D36:H36"/>
    <mergeCell ref="I36:P36"/>
    <mergeCell ref="AA36:AB36"/>
    <mergeCell ref="AD36:AJ36"/>
    <mergeCell ref="B37:C37"/>
    <mergeCell ref="D37:H37"/>
    <mergeCell ref="I37:P37"/>
    <mergeCell ref="AA41:AB41"/>
    <mergeCell ref="AD41:AJ41"/>
    <mergeCell ref="B38:C38"/>
    <mergeCell ref="D38:H38"/>
    <mergeCell ref="I38:P38"/>
    <mergeCell ref="AA38:AB38"/>
    <mergeCell ref="AD38:AJ38"/>
    <mergeCell ref="B39:C39"/>
    <mergeCell ref="D39:H39"/>
    <mergeCell ref="I39:P39"/>
    <mergeCell ref="AA43:AB43"/>
    <mergeCell ref="AD43:AJ43"/>
    <mergeCell ref="B40:C40"/>
    <mergeCell ref="D40:H40"/>
    <mergeCell ref="I40:P40"/>
    <mergeCell ref="AA40:AB40"/>
    <mergeCell ref="AD40:AJ40"/>
    <mergeCell ref="B41:C41"/>
    <mergeCell ref="D41:H41"/>
    <mergeCell ref="I41:P41"/>
    <mergeCell ref="AA45:AB45"/>
    <mergeCell ref="AD45:AJ45"/>
    <mergeCell ref="B42:C42"/>
    <mergeCell ref="D42:H42"/>
    <mergeCell ref="I42:P42"/>
    <mergeCell ref="AA42:AB42"/>
    <mergeCell ref="AD42:AJ42"/>
    <mergeCell ref="B43:C43"/>
    <mergeCell ref="D43:H43"/>
    <mergeCell ref="I43:P43"/>
    <mergeCell ref="AA51:AC51"/>
    <mergeCell ref="AD51:AJ51"/>
    <mergeCell ref="B44:C44"/>
    <mergeCell ref="D44:H44"/>
    <mergeCell ref="I44:P44"/>
    <mergeCell ref="AA44:AB44"/>
    <mergeCell ref="AD44:AJ44"/>
    <mergeCell ref="B45:C45"/>
    <mergeCell ref="D45:H45"/>
    <mergeCell ref="I45:P45"/>
    <mergeCell ref="AD53:AJ53"/>
    <mergeCell ref="B46:C46"/>
    <mergeCell ref="D46:H46"/>
    <mergeCell ref="I46:P46"/>
    <mergeCell ref="AA46:AB46"/>
    <mergeCell ref="AD46:AJ46"/>
    <mergeCell ref="B51:C51"/>
    <mergeCell ref="D51:H51"/>
    <mergeCell ref="I51:P51"/>
    <mergeCell ref="Q51:V51"/>
    <mergeCell ref="AD55:AJ55"/>
    <mergeCell ref="B52:C52"/>
    <mergeCell ref="D52:H52"/>
    <mergeCell ref="I52:P52"/>
    <mergeCell ref="AA52:AB52"/>
    <mergeCell ref="AD52:AJ52"/>
    <mergeCell ref="B53:C53"/>
    <mergeCell ref="D53:H53"/>
    <mergeCell ref="I53:P53"/>
    <mergeCell ref="AA53:AB53"/>
    <mergeCell ref="AD57:AJ57"/>
    <mergeCell ref="B54:C54"/>
    <mergeCell ref="D54:H54"/>
    <mergeCell ref="I54:P54"/>
    <mergeCell ref="AA54:AB54"/>
    <mergeCell ref="AD54:AJ54"/>
    <mergeCell ref="B55:C55"/>
    <mergeCell ref="D55:H55"/>
    <mergeCell ref="I55:P55"/>
    <mergeCell ref="AA55:AB55"/>
    <mergeCell ref="AD59:AJ59"/>
    <mergeCell ref="B56:C56"/>
    <mergeCell ref="D56:H56"/>
    <mergeCell ref="I56:P56"/>
    <mergeCell ref="AA56:AB56"/>
    <mergeCell ref="AD56:AJ56"/>
    <mergeCell ref="B57:C57"/>
    <mergeCell ref="D57:H57"/>
    <mergeCell ref="I57:P57"/>
    <mergeCell ref="AA57:AB57"/>
    <mergeCell ref="AD61:AJ61"/>
    <mergeCell ref="B58:C58"/>
    <mergeCell ref="D58:H58"/>
    <mergeCell ref="I58:P58"/>
    <mergeCell ref="AA58:AB58"/>
    <mergeCell ref="AD58:AJ58"/>
    <mergeCell ref="B59:C59"/>
    <mergeCell ref="D59:H59"/>
    <mergeCell ref="I59:P59"/>
    <mergeCell ref="AA59:AB59"/>
    <mergeCell ref="AD63:AJ63"/>
    <mergeCell ref="B60:C60"/>
    <mergeCell ref="D60:H60"/>
    <mergeCell ref="I60:P60"/>
    <mergeCell ref="AA60:AB60"/>
    <mergeCell ref="AD60:AJ60"/>
    <mergeCell ref="B61:C61"/>
    <mergeCell ref="D61:H61"/>
    <mergeCell ref="I61:P61"/>
    <mergeCell ref="AA61:AB61"/>
    <mergeCell ref="AD65:AJ65"/>
    <mergeCell ref="B62:C62"/>
    <mergeCell ref="D62:H62"/>
    <mergeCell ref="I62:P62"/>
    <mergeCell ref="AA62:AB62"/>
    <mergeCell ref="AD62:AJ62"/>
    <mergeCell ref="B63:C63"/>
    <mergeCell ref="D63:H63"/>
    <mergeCell ref="I63:P63"/>
    <mergeCell ref="AA63:AB63"/>
    <mergeCell ref="AD67:AJ67"/>
    <mergeCell ref="B64:C64"/>
    <mergeCell ref="D64:H64"/>
    <mergeCell ref="I64:P64"/>
    <mergeCell ref="AA64:AB64"/>
    <mergeCell ref="AD64:AJ64"/>
    <mergeCell ref="B65:C65"/>
    <mergeCell ref="D65:H65"/>
    <mergeCell ref="I65:P65"/>
    <mergeCell ref="AA65:AB65"/>
    <mergeCell ref="AD69:AJ69"/>
    <mergeCell ref="B66:C66"/>
    <mergeCell ref="D66:H66"/>
    <mergeCell ref="I66:P66"/>
    <mergeCell ref="AA66:AB66"/>
    <mergeCell ref="AD66:AJ66"/>
    <mergeCell ref="B67:C67"/>
    <mergeCell ref="D67:H67"/>
    <mergeCell ref="I67:P67"/>
    <mergeCell ref="AA67:AB67"/>
    <mergeCell ref="AD71:AJ71"/>
    <mergeCell ref="B68:C68"/>
    <mergeCell ref="D68:H68"/>
    <mergeCell ref="I68:P68"/>
    <mergeCell ref="AA68:AB68"/>
    <mergeCell ref="AD68:AJ68"/>
    <mergeCell ref="B69:C69"/>
    <mergeCell ref="D69:H69"/>
    <mergeCell ref="I69:P69"/>
    <mergeCell ref="AA69:AB69"/>
    <mergeCell ref="AD73:AJ73"/>
    <mergeCell ref="B70:C70"/>
    <mergeCell ref="D70:H70"/>
    <mergeCell ref="I70:P70"/>
    <mergeCell ref="AA70:AB70"/>
    <mergeCell ref="AD70:AJ70"/>
    <mergeCell ref="B71:C71"/>
    <mergeCell ref="D71:H71"/>
    <mergeCell ref="I71:P71"/>
    <mergeCell ref="AA71:AB71"/>
    <mergeCell ref="AD75:AJ75"/>
    <mergeCell ref="B72:C72"/>
    <mergeCell ref="D72:H72"/>
    <mergeCell ref="I72:P72"/>
    <mergeCell ref="AA72:AB72"/>
    <mergeCell ref="AD72:AJ72"/>
    <mergeCell ref="B73:C73"/>
    <mergeCell ref="D73:H73"/>
    <mergeCell ref="I73:P73"/>
    <mergeCell ref="AA73:AB73"/>
    <mergeCell ref="AD77:AJ77"/>
    <mergeCell ref="B74:C74"/>
    <mergeCell ref="D74:H74"/>
    <mergeCell ref="I74:P74"/>
    <mergeCell ref="AA74:AB74"/>
    <mergeCell ref="AD74:AJ74"/>
    <mergeCell ref="B75:C75"/>
    <mergeCell ref="D75:H75"/>
    <mergeCell ref="I75:P75"/>
    <mergeCell ref="AA75:AB75"/>
    <mergeCell ref="AD79:AJ79"/>
    <mergeCell ref="B76:C76"/>
    <mergeCell ref="D76:H76"/>
    <mergeCell ref="I76:P76"/>
    <mergeCell ref="AA76:AB76"/>
    <mergeCell ref="AD76:AJ76"/>
    <mergeCell ref="B77:C77"/>
    <mergeCell ref="D77:H77"/>
    <mergeCell ref="I77:P77"/>
    <mergeCell ref="AA77:AB77"/>
    <mergeCell ref="AD81:AJ81"/>
    <mergeCell ref="B78:C78"/>
    <mergeCell ref="D78:H78"/>
    <mergeCell ref="I78:P78"/>
    <mergeCell ref="AA78:AB78"/>
    <mergeCell ref="AD78:AJ78"/>
    <mergeCell ref="B79:C79"/>
    <mergeCell ref="D79:H79"/>
    <mergeCell ref="I79:P79"/>
    <mergeCell ref="AA79:AB79"/>
    <mergeCell ref="AD83:AJ83"/>
    <mergeCell ref="B80:C80"/>
    <mergeCell ref="D80:H80"/>
    <mergeCell ref="I80:P80"/>
    <mergeCell ref="AA80:AB80"/>
    <mergeCell ref="AD80:AJ80"/>
    <mergeCell ref="B81:C81"/>
    <mergeCell ref="D81:H81"/>
    <mergeCell ref="I81:P81"/>
    <mergeCell ref="AA81:AB81"/>
    <mergeCell ref="AD86:AJ86"/>
    <mergeCell ref="B82:C82"/>
    <mergeCell ref="D82:H82"/>
    <mergeCell ref="I82:P82"/>
    <mergeCell ref="AA82:AB82"/>
    <mergeCell ref="AD82:AJ82"/>
    <mergeCell ref="B83:C83"/>
    <mergeCell ref="D83:H83"/>
    <mergeCell ref="I83:P83"/>
    <mergeCell ref="AA83:AB83"/>
    <mergeCell ref="B84:C84"/>
    <mergeCell ref="D84:H84"/>
    <mergeCell ref="I84:P84"/>
    <mergeCell ref="AA84:AB84"/>
    <mergeCell ref="AD84:AJ84"/>
    <mergeCell ref="AD85:AJ85"/>
    <mergeCell ref="AD93:AJ93"/>
    <mergeCell ref="B94:C94"/>
    <mergeCell ref="D94:H94"/>
    <mergeCell ref="I94:P94"/>
    <mergeCell ref="AA94:AB94"/>
    <mergeCell ref="AD94:AJ94"/>
    <mergeCell ref="B93:C93"/>
    <mergeCell ref="D93:H93"/>
    <mergeCell ref="I93:P93"/>
    <mergeCell ref="Q93:V93"/>
    <mergeCell ref="AA93:AC93"/>
    <mergeCell ref="B85:C85"/>
    <mergeCell ref="D85:H85"/>
    <mergeCell ref="I85:P85"/>
    <mergeCell ref="AA85:AB85"/>
    <mergeCell ref="B86:C86"/>
    <mergeCell ref="D86:H86"/>
    <mergeCell ref="I86:P86"/>
    <mergeCell ref="AA86:AB86"/>
    <mergeCell ref="B95:C95"/>
    <mergeCell ref="D95:H95"/>
    <mergeCell ref="I95:P95"/>
    <mergeCell ref="AA95:AB95"/>
    <mergeCell ref="AD95:AJ95"/>
    <mergeCell ref="B96:C96"/>
    <mergeCell ref="D96:H96"/>
    <mergeCell ref="I96:P96"/>
    <mergeCell ref="AA96:AB96"/>
    <mergeCell ref="AD96:AJ96"/>
    <mergeCell ref="B97:C97"/>
    <mergeCell ref="D97:H97"/>
    <mergeCell ref="I97:P97"/>
    <mergeCell ref="AA97:AB97"/>
    <mergeCell ref="AD97:AJ97"/>
    <mergeCell ref="B98:C98"/>
    <mergeCell ref="D98:H98"/>
    <mergeCell ref="I98:P98"/>
    <mergeCell ref="AA98:AB98"/>
    <mergeCell ref="AD98:AJ98"/>
    <mergeCell ref="B99:C99"/>
    <mergeCell ref="D99:H99"/>
    <mergeCell ref="I99:P99"/>
    <mergeCell ref="AA99:AB99"/>
    <mergeCell ref="AD99:AJ99"/>
    <mergeCell ref="B100:C100"/>
    <mergeCell ref="D100:H100"/>
    <mergeCell ref="I100:P100"/>
    <mergeCell ref="AA100:AB100"/>
    <mergeCell ref="AD100:AJ100"/>
    <mergeCell ref="B101:C101"/>
    <mergeCell ref="D101:H101"/>
    <mergeCell ref="I101:P101"/>
    <mergeCell ref="AA101:AB101"/>
    <mergeCell ref="AD101:AJ101"/>
    <mergeCell ref="B102:C102"/>
    <mergeCell ref="D102:H102"/>
    <mergeCell ref="I102:P102"/>
    <mergeCell ref="AA102:AB102"/>
    <mergeCell ref="AD102:AJ102"/>
    <mergeCell ref="B103:C103"/>
    <mergeCell ref="D103:H103"/>
    <mergeCell ref="I103:P103"/>
    <mergeCell ref="AA103:AB103"/>
    <mergeCell ref="AD103:AJ103"/>
    <mergeCell ref="B104:C104"/>
    <mergeCell ref="D104:H104"/>
    <mergeCell ref="I104:P104"/>
    <mergeCell ref="AA104:AB104"/>
    <mergeCell ref="AD104:AJ104"/>
    <mergeCell ref="B105:C105"/>
    <mergeCell ref="D105:H105"/>
    <mergeCell ref="I105:P105"/>
    <mergeCell ref="AA105:AB105"/>
    <mergeCell ref="AD105:AJ105"/>
    <mergeCell ref="B106:C106"/>
    <mergeCell ref="D106:H106"/>
    <mergeCell ref="I106:P106"/>
    <mergeCell ref="AA106:AB106"/>
    <mergeCell ref="AD106:AJ106"/>
    <mergeCell ref="B107:C107"/>
    <mergeCell ref="D107:H107"/>
    <mergeCell ref="I107:P107"/>
    <mergeCell ref="AA107:AB107"/>
    <mergeCell ref="AD107:AJ107"/>
    <mergeCell ref="B108:C108"/>
    <mergeCell ref="D108:H108"/>
    <mergeCell ref="I108:P108"/>
    <mergeCell ref="AA108:AB108"/>
    <mergeCell ref="AD108:AJ108"/>
    <mergeCell ref="B109:C109"/>
    <mergeCell ref="D109:H109"/>
    <mergeCell ref="I109:P109"/>
    <mergeCell ref="AA109:AB109"/>
    <mergeCell ref="AD109:AJ109"/>
    <mergeCell ref="B110:C110"/>
    <mergeCell ref="D110:H110"/>
    <mergeCell ref="I110:P110"/>
    <mergeCell ref="AA110:AB110"/>
    <mergeCell ref="AD110:AJ110"/>
    <mergeCell ref="B111:C111"/>
    <mergeCell ref="D111:H111"/>
    <mergeCell ref="I111:P111"/>
    <mergeCell ref="AA111:AB111"/>
    <mergeCell ref="AD111:AJ111"/>
    <mergeCell ref="B112:C112"/>
    <mergeCell ref="D112:H112"/>
    <mergeCell ref="I112:P112"/>
    <mergeCell ref="AA112:AB112"/>
    <mergeCell ref="AD112:AJ112"/>
    <mergeCell ref="B113:C113"/>
    <mergeCell ref="D113:H113"/>
    <mergeCell ref="I113:P113"/>
    <mergeCell ref="AA113:AB113"/>
    <mergeCell ref="AD113:AJ113"/>
    <mergeCell ref="B114:C114"/>
    <mergeCell ref="D114:H114"/>
    <mergeCell ref="I114:P114"/>
    <mergeCell ref="AA114:AB114"/>
    <mergeCell ref="AD114:AJ114"/>
    <mergeCell ref="B115:C115"/>
    <mergeCell ref="D115:H115"/>
    <mergeCell ref="I115:P115"/>
    <mergeCell ref="AA115:AB115"/>
    <mergeCell ref="AD115:AJ115"/>
    <mergeCell ref="B116:C116"/>
    <mergeCell ref="D116:H116"/>
    <mergeCell ref="I116:P116"/>
    <mergeCell ref="AA116:AB116"/>
    <mergeCell ref="AD116:AJ116"/>
    <mergeCell ref="B117:C117"/>
    <mergeCell ref="D117:H117"/>
    <mergeCell ref="I117:P117"/>
    <mergeCell ref="AA117:AB117"/>
    <mergeCell ref="AD117:AJ117"/>
    <mergeCell ref="B118:C118"/>
    <mergeCell ref="D118:H118"/>
    <mergeCell ref="I118:P118"/>
    <mergeCell ref="AA118:AB118"/>
    <mergeCell ref="AD118:AJ118"/>
    <mergeCell ref="B119:C119"/>
    <mergeCell ref="D119:H119"/>
    <mergeCell ref="I119:P119"/>
    <mergeCell ref="AA119:AB119"/>
    <mergeCell ref="AD119:AJ119"/>
    <mergeCell ref="B120:C120"/>
    <mergeCell ref="D120:H120"/>
    <mergeCell ref="I120:P120"/>
    <mergeCell ref="AA120:AB120"/>
    <mergeCell ref="AD120:AJ120"/>
    <mergeCell ref="B121:C121"/>
    <mergeCell ref="D121:H121"/>
    <mergeCell ref="I121:P121"/>
    <mergeCell ref="AA121:AB121"/>
    <mergeCell ref="AD121:AJ121"/>
    <mergeCell ref="B122:C122"/>
    <mergeCell ref="D122:H122"/>
    <mergeCell ref="I122:P122"/>
    <mergeCell ref="AA122:AB122"/>
    <mergeCell ref="AD122:AJ122"/>
    <mergeCell ref="AA123:AB123"/>
    <mergeCell ref="AD123:AJ123"/>
    <mergeCell ref="B124:C124"/>
    <mergeCell ref="D124:H124"/>
    <mergeCell ref="I124:P124"/>
    <mergeCell ref="AA124:AB124"/>
    <mergeCell ref="AD124:AJ124"/>
    <mergeCell ref="B123:C123"/>
    <mergeCell ref="D123:H123"/>
    <mergeCell ref="I123:P123"/>
    <mergeCell ref="AD126:AJ126"/>
    <mergeCell ref="BQ9:BT9"/>
    <mergeCell ref="AK10:AR10"/>
    <mergeCell ref="AS10:AV10"/>
    <mergeCell ref="AW10:AZ10"/>
    <mergeCell ref="BA10:BD10"/>
    <mergeCell ref="BE10:BH10"/>
    <mergeCell ref="BI10:BL10"/>
    <mergeCell ref="AW9:AZ9"/>
    <mergeCell ref="BA9:BD9"/>
    <mergeCell ref="B128:C128"/>
    <mergeCell ref="D128:H128"/>
    <mergeCell ref="I128:P128"/>
    <mergeCell ref="AA128:AB128"/>
    <mergeCell ref="AD128:AJ128"/>
    <mergeCell ref="B125:C125"/>
    <mergeCell ref="D125:H125"/>
    <mergeCell ref="I125:P125"/>
    <mergeCell ref="AA125:AB125"/>
    <mergeCell ref="AD125:AJ125"/>
    <mergeCell ref="BO1:BP1"/>
    <mergeCell ref="B127:C127"/>
    <mergeCell ref="D127:H127"/>
    <mergeCell ref="I127:P127"/>
    <mergeCell ref="AA127:AB127"/>
    <mergeCell ref="AD127:AJ127"/>
    <mergeCell ref="B126:C126"/>
    <mergeCell ref="D126:H126"/>
    <mergeCell ref="I126:P126"/>
    <mergeCell ref="AA126:AB126"/>
    <mergeCell ref="AW12:AZ12"/>
    <mergeCell ref="BI15:BL15"/>
    <mergeCell ref="BM15:BP15"/>
    <mergeCell ref="BQ15:BT15"/>
    <mergeCell ref="BR1:BS1"/>
    <mergeCell ref="AN3:BH4"/>
    <mergeCell ref="BI3:BI4"/>
    <mergeCell ref="BQ3:BQ4"/>
    <mergeCell ref="BJ3:BO4"/>
    <mergeCell ref="BL1:BM1"/>
    <mergeCell ref="AK12:AR12"/>
    <mergeCell ref="BI9:BL9"/>
    <mergeCell ref="BM9:BP9"/>
    <mergeCell ref="AK15:AR15"/>
    <mergeCell ref="AS15:AV15"/>
    <mergeCell ref="AW15:AZ15"/>
    <mergeCell ref="BA15:BD15"/>
    <mergeCell ref="BE15:BH15"/>
    <mergeCell ref="BM12:BP12"/>
    <mergeCell ref="AS12:AV12"/>
    <mergeCell ref="BM10:BP10"/>
    <mergeCell ref="BQ10:BT10"/>
    <mergeCell ref="AK6:AM6"/>
    <mergeCell ref="AN6:AZ6"/>
    <mergeCell ref="BK6:BN6"/>
    <mergeCell ref="BO6:BP6"/>
    <mergeCell ref="AK9:AR9"/>
    <mergeCell ref="AS9:AV9"/>
    <mergeCell ref="BE9:BH9"/>
    <mergeCell ref="BE12:BH12"/>
    <mergeCell ref="BI12:BL12"/>
    <mergeCell ref="BM16:BP16"/>
    <mergeCell ref="BQ16:BT16"/>
    <mergeCell ref="AK11:AR11"/>
    <mergeCell ref="AS11:AV11"/>
    <mergeCell ref="AW11:AZ11"/>
    <mergeCell ref="BA11:BD11"/>
    <mergeCell ref="BE11:BH11"/>
    <mergeCell ref="BQ12:BT12"/>
    <mergeCell ref="BI11:BL11"/>
    <mergeCell ref="BM11:BP11"/>
    <mergeCell ref="BQ11:BT11"/>
    <mergeCell ref="AK16:AR16"/>
    <mergeCell ref="AS16:AV16"/>
    <mergeCell ref="AW16:AZ16"/>
    <mergeCell ref="BA16:BD16"/>
    <mergeCell ref="BE16:BH16"/>
    <mergeCell ref="BI16:BL16"/>
    <mergeCell ref="BA12:BD12"/>
    <mergeCell ref="BM17:BP17"/>
    <mergeCell ref="BQ17:BT17"/>
    <mergeCell ref="AK18:AR18"/>
    <mergeCell ref="AS18:AV18"/>
    <mergeCell ref="AW18:AZ18"/>
    <mergeCell ref="BA18:BD18"/>
    <mergeCell ref="BE18:BH18"/>
    <mergeCell ref="BI18:BL18"/>
    <mergeCell ref="BM18:BP18"/>
    <mergeCell ref="BQ18:BT18"/>
    <mergeCell ref="AK17:AR17"/>
    <mergeCell ref="AS17:AV17"/>
    <mergeCell ref="AW17:AZ17"/>
    <mergeCell ref="BA17:BD17"/>
    <mergeCell ref="BE17:BH17"/>
    <mergeCell ref="BI17:BL17"/>
    <mergeCell ref="BN21:BT21"/>
    <mergeCell ref="AL22:AM22"/>
    <mergeCell ref="AN22:AR22"/>
    <mergeCell ref="AS22:AZ22"/>
    <mergeCell ref="BK22:BL22"/>
    <mergeCell ref="BN22:BT22"/>
    <mergeCell ref="AL21:AM21"/>
    <mergeCell ref="AN21:AR21"/>
    <mergeCell ref="AS21:AZ21"/>
    <mergeCell ref="BA21:BF21"/>
    <mergeCell ref="BG21:BJ21"/>
    <mergeCell ref="BK21:BM21"/>
    <mergeCell ref="AL23:AM23"/>
    <mergeCell ref="AN23:AR23"/>
    <mergeCell ref="AS23:AZ23"/>
    <mergeCell ref="BK23:BL23"/>
    <mergeCell ref="BA22:BF22"/>
    <mergeCell ref="BG22:BJ22"/>
    <mergeCell ref="BA23:BF23"/>
    <mergeCell ref="BG23:BJ23"/>
    <mergeCell ref="BN23:BT23"/>
    <mergeCell ref="AL24:AM24"/>
    <mergeCell ref="AN24:AR24"/>
    <mergeCell ref="AS24:AZ24"/>
    <mergeCell ref="BK24:BL24"/>
    <mergeCell ref="BN24:BT24"/>
    <mergeCell ref="BA24:BF24"/>
    <mergeCell ref="BG24:BJ24"/>
    <mergeCell ref="AL25:AM25"/>
    <mergeCell ref="AN25:AR25"/>
    <mergeCell ref="AS25:AZ25"/>
    <mergeCell ref="BK25:BL25"/>
    <mergeCell ref="BN25:BT25"/>
    <mergeCell ref="AL26:AM26"/>
    <mergeCell ref="AN26:AR26"/>
    <mergeCell ref="AS26:AZ26"/>
    <mergeCell ref="BK26:BL26"/>
    <mergeCell ref="BN26:BT26"/>
    <mergeCell ref="AL27:AM27"/>
    <mergeCell ref="AN27:AR27"/>
    <mergeCell ref="AS27:AZ27"/>
    <mergeCell ref="BK27:BL27"/>
    <mergeCell ref="BN27:BT27"/>
    <mergeCell ref="AL28:AM28"/>
    <mergeCell ref="AN28:AR28"/>
    <mergeCell ref="AS28:AZ28"/>
    <mergeCell ref="BK28:BL28"/>
    <mergeCell ref="BN28:BT28"/>
    <mergeCell ref="AL29:AM29"/>
    <mergeCell ref="AN29:AR29"/>
    <mergeCell ref="AS29:AZ29"/>
    <mergeCell ref="BK29:BL29"/>
    <mergeCell ref="BN29:BT29"/>
    <mergeCell ref="AL30:AM30"/>
    <mergeCell ref="AN30:AR30"/>
    <mergeCell ref="AS30:AZ30"/>
    <mergeCell ref="BK30:BL30"/>
    <mergeCell ref="BN30:BT30"/>
    <mergeCell ref="AL31:AM31"/>
    <mergeCell ref="AN31:AR31"/>
    <mergeCell ref="AS31:AZ31"/>
    <mergeCell ref="BK31:BL31"/>
    <mergeCell ref="BN31:BT31"/>
    <mergeCell ref="AL32:AM32"/>
    <mergeCell ref="AN32:AR32"/>
    <mergeCell ref="AS32:AZ32"/>
    <mergeCell ref="BK32:BL32"/>
    <mergeCell ref="BN32:BT32"/>
    <mergeCell ref="AL33:AM33"/>
    <mergeCell ref="AN33:AR33"/>
    <mergeCell ref="AS33:AZ33"/>
    <mergeCell ref="BK33:BL33"/>
    <mergeCell ref="BN33:BT33"/>
    <mergeCell ref="AL34:AM34"/>
    <mergeCell ref="AN34:AR34"/>
    <mergeCell ref="AS34:AZ34"/>
    <mergeCell ref="BK34:BL34"/>
    <mergeCell ref="BN34:BT34"/>
    <mergeCell ref="AL35:AM35"/>
    <mergeCell ref="AN35:AR35"/>
    <mergeCell ref="AS35:AZ35"/>
    <mergeCell ref="BK35:BL35"/>
    <mergeCell ref="BN35:BT35"/>
    <mergeCell ref="AL36:AM36"/>
    <mergeCell ref="AN36:AR36"/>
    <mergeCell ref="AS36:AZ36"/>
    <mergeCell ref="BK36:BL36"/>
    <mergeCell ref="BN36:BT36"/>
    <mergeCell ref="AL37:AM37"/>
    <mergeCell ref="AN37:AR37"/>
    <mergeCell ref="AS37:AZ37"/>
    <mergeCell ref="BK37:BL37"/>
    <mergeCell ref="BN37:BT37"/>
    <mergeCell ref="AL38:AM38"/>
    <mergeCell ref="AN38:AR38"/>
    <mergeCell ref="AS38:AZ38"/>
    <mergeCell ref="BK38:BL38"/>
    <mergeCell ref="BN38:BT38"/>
    <mergeCell ref="AL39:AM39"/>
    <mergeCell ref="AN39:AR39"/>
    <mergeCell ref="AS39:AZ39"/>
    <mergeCell ref="BK39:BL39"/>
    <mergeCell ref="BN39:BT39"/>
    <mergeCell ref="AL40:AM40"/>
    <mergeCell ref="AN40:AR40"/>
    <mergeCell ref="AS40:AZ40"/>
    <mergeCell ref="BK40:BL40"/>
    <mergeCell ref="BN40:BT40"/>
    <mergeCell ref="AL41:AM41"/>
    <mergeCell ref="AN41:AR41"/>
    <mergeCell ref="AS41:AZ41"/>
    <mergeCell ref="BK41:BL41"/>
    <mergeCell ref="BN41:BT41"/>
    <mergeCell ref="AL42:AM42"/>
    <mergeCell ref="AN42:AR42"/>
    <mergeCell ref="AS42:AZ42"/>
    <mergeCell ref="BK42:BL42"/>
    <mergeCell ref="BN42:BT42"/>
    <mergeCell ref="AL43:AM43"/>
    <mergeCell ref="AN43:AR43"/>
    <mergeCell ref="AS43:AZ43"/>
    <mergeCell ref="BK43:BL43"/>
    <mergeCell ref="BN43:BT43"/>
    <mergeCell ref="AL44:AM44"/>
    <mergeCell ref="AN44:AR44"/>
    <mergeCell ref="AS44:AZ44"/>
    <mergeCell ref="BK44:BL44"/>
    <mergeCell ref="BN44:BT44"/>
    <mergeCell ref="AL45:AM45"/>
    <mergeCell ref="AN45:AR45"/>
    <mergeCell ref="AS45:AZ45"/>
    <mergeCell ref="BK45:BL45"/>
    <mergeCell ref="BN45:BT45"/>
    <mergeCell ref="AL46:AM46"/>
    <mergeCell ref="AN46:AR46"/>
    <mergeCell ref="AS46:AZ46"/>
    <mergeCell ref="BK46:BL46"/>
    <mergeCell ref="BN46:BT46"/>
    <mergeCell ref="BN51:BT51"/>
    <mergeCell ref="AL52:AM52"/>
    <mergeCell ref="AN52:AR52"/>
    <mergeCell ref="AS52:AZ52"/>
    <mergeCell ref="BK52:BL52"/>
    <mergeCell ref="BN52:BT52"/>
    <mergeCell ref="AL51:AM51"/>
    <mergeCell ref="AN51:AR51"/>
    <mergeCell ref="AS51:AZ51"/>
    <mergeCell ref="BA51:BF51"/>
    <mergeCell ref="BG51:BJ51"/>
    <mergeCell ref="BK51:BM51"/>
    <mergeCell ref="AL53:AM53"/>
    <mergeCell ref="AN53:AR53"/>
    <mergeCell ref="AS53:AZ53"/>
    <mergeCell ref="BK53:BL53"/>
    <mergeCell ref="BG52:BJ52"/>
    <mergeCell ref="BG53:BJ53"/>
    <mergeCell ref="BN53:BT53"/>
    <mergeCell ref="AL54:AM54"/>
    <mergeCell ref="AN54:AR54"/>
    <mergeCell ref="AS54:AZ54"/>
    <mergeCell ref="BK54:BL54"/>
    <mergeCell ref="BN54:BT54"/>
    <mergeCell ref="BG54:BJ54"/>
    <mergeCell ref="AL55:AM55"/>
    <mergeCell ref="AN55:AR55"/>
    <mergeCell ref="AS55:AZ55"/>
    <mergeCell ref="BK55:BL55"/>
    <mergeCell ref="BN55:BT55"/>
    <mergeCell ref="AL56:AM56"/>
    <mergeCell ref="AN56:AR56"/>
    <mergeCell ref="AS56:AZ56"/>
    <mergeCell ref="BK56:BL56"/>
    <mergeCell ref="BN56:BT56"/>
    <mergeCell ref="AL57:AM57"/>
    <mergeCell ref="AN57:AR57"/>
    <mergeCell ref="AS57:AZ57"/>
    <mergeCell ref="BK57:BL57"/>
    <mergeCell ref="BN57:BT57"/>
    <mergeCell ref="AL58:AM58"/>
    <mergeCell ref="AN58:AR58"/>
    <mergeCell ref="AS58:AZ58"/>
    <mergeCell ref="BK58:BL58"/>
    <mergeCell ref="BN58:BT58"/>
    <mergeCell ref="AL59:AM59"/>
    <mergeCell ref="AN59:AR59"/>
    <mergeCell ref="AS59:AZ59"/>
    <mergeCell ref="BK59:BL59"/>
    <mergeCell ref="BN59:BT59"/>
    <mergeCell ref="AL60:AM60"/>
    <mergeCell ref="AN60:AR60"/>
    <mergeCell ref="AS60:AZ60"/>
    <mergeCell ref="BK60:BL60"/>
    <mergeCell ref="BN60:BT60"/>
    <mergeCell ref="AL61:AM61"/>
    <mergeCell ref="AN61:AR61"/>
    <mergeCell ref="AS61:AZ61"/>
    <mergeCell ref="BK61:BL61"/>
    <mergeCell ref="BN61:BT61"/>
    <mergeCell ref="AL62:AM62"/>
    <mergeCell ref="AN62:AR62"/>
    <mergeCell ref="AS62:AZ62"/>
    <mergeCell ref="BK62:BL62"/>
    <mergeCell ref="BN62:BT62"/>
    <mergeCell ref="AL63:AM63"/>
    <mergeCell ref="AN63:AR63"/>
    <mergeCell ref="AS63:AZ63"/>
    <mergeCell ref="BK63:BL63"/>
    <mergeCell ref="BN63:BT63"/>
    <mergeCell ref="AL64:AM64"/>
    <mergeCell ref="AN64:AR64"/>
    <mergeCell ref="AS64:AZ64"/>
    <mergeCell ref="BK64:BL64"/>
    <mergeCell ref="BN64:BT64"/>
    <mergeCell ref="AL65:AM65"/>
    <mergeCell ref="AN65:AR65"/>
    <mergeCell ref="AS65:AZ65"/>
    <mergeCell ref="BK65:BL65"/>
    <mergeCell ref="BN65:BT65"/>
    <mergeCell ref="AL66:AM66"/>
    <mergeCell ref="AN66:AR66"/>
    <mergeCell ref="AS66:AZ66"/>
    <mergeCell ref="BK66:BL66"/>
    <mergeCell ref="BN66:BT66"/>
    <mergeCell ref="AL67:AM67"/>
    <mergeCell ref="AN67:AR67"/>
    <mergeCell ref="AS67:AZ67"/>
    <mergeCell ref="BK67:BL67"/>
    <mergeCell ref="BN67:BT67"/>
    <mergeCell ref="AL68:AM68"/>
    <mergeCell ref="AN68:AR68"/>
    <mergeCell ref="AS68:AZ68"/>
    <mergeCell ref="BK68:BL68"/>
    <mergeCell ref="BN68:BT68"/>
    <mergeCell ref="AL69:AM69"/>
    <mergeCell ref="AN69:AR69"/>
    <mergeCell ref="AS69:AZ69"/>
    <mergeCell ref="BK69:BL69"/>
    <mergeCell ref="BN69:BT69"/>
    <mergeCell ref="AL70:AM70"/>
    <mergeCell ref="AN70:AR70"/>
    <mergeCell ref="AS70:AZ70"/>
    <mergeCell ref="BK70:BL70"/>
    <mergeCell ref="BN70:BT70"/>
    <mergeCell ref="AL71:AM71"/>
    <mergeCell ref="AN71:AR71"/>
    <mergeCell ref="AS71:AZ71"/>
    <mergeCell ref="BK71:BL71"/>
    <mergeCell ref="BN71:BT71"/>
    <mergeCell ref="AL72:AM72"/>
    <mergeCell ref="AN72:AR72"/>
    <mergeCell ref="AS72:AZ72"/>
    <mergeCell ref="BK72:BL72"/>
    <mergeCell ref="BN72:BT72"/>
    <mergeCell ref="AL73:AM73"/>
    <mergeCell ref="AN73:AR73"/>
    <mergeCell ref="AS73:AZ73"/>
    <mergeCell ref="BK73:BL73"/>
    <mergeCell ref="BN73:BT73"/>
    <mergeCell ref="AL74:AM74"/>
    <mergeCell ref="AN74:AR74"/>
    <mergeCell ref="AS74:AZ74"/>
    <mergeCell ref="BK74:BL74"/>
    <mergeCell ref="BN74:BT74"/>
    <mergeCell ref="AL75:AM75"/>
    <mergeCell ref="AN75:AR75"/>
    <mergeCell ref="AS75:AZ75"/>
    <mergeCell ref="BK75:BL75"/>
    <mergeCell ref="BN75:BT75"/>
    <mergeCell ref="AL76:AM76"/>
    <mergeCell ref="AN76:AR76"/>
    <mergeCell ref="AS76:AZ76"/>
    <mergeCell ref="BK76:BL76"/>
    <mergeCell ref="BN76:BT76"/>
    <mergeCell ref="AL77:AM77"/>
    <mergeCell ref="AN77:AR77"/>
    <mergeCell ref="AS77:AZ77"/>
    <mergeCell ref="BK77:BL77"/>
    <mergeCell ref="BN77:BT77"/>
    <mergeCell ref="AL78:AM78"/>
    <mergeCell ref="AN78:AR78"/>
    <mergeCell ref="AS78:AZ78"/>
    <mergeCell ref="BK78:BL78"/>
    <mergeCell ref="BN78:BT78"/>
    <mergeCell ref="AL79:AM79"/>
    <mergeCell ref="AN79:AR79"/>
    <mergeCell ref="AS79:AZ79"/>
    <mergeCell ref="BK79:BL79"/>
    <mergeCell ref="BN79:BT79"/>
    <mergeCell ref="AL80:AM80"/>
    <mergeCell ref="AN80:AR80"/>
    <mergeCell ref="AS80:AZ80"/>
    <mergeCell ref="BK80:BL80"/>
    <mergeCell ref="BN80:BT80"/>
    <mergeCell ref="AL81:AM81"/>
    <mergeCell ref="AN81:AR81"/>
    <mergeCell ref="AS81:AZ81"/>
    <mergeCell ref="BK81:BL81"/>
    <mergeCell ref="BN81:BT81"/>
    <mergeCell ref="AL82:AM82"/>
    <mergeCell ref="AN82:AR82"/>
    <mergeCell ref="AS82:AZ82"/>
    <mergeCell ref="BK82:BL82"/>
    <mergeCell ref="BN82:BT82"/>
    <mergeCell ref="AL83:AM83"/>
    <mergeCell ref="AN83:AR83"/>
    <mergeCell ref="AS83:AZ83"/>
    <mergeCell ref="BK83:BL83"/>
    <mergeCell ref="BN83:BT83"/>
    <mergeCell ref="AL84:AM84"/>
    <mergeCell ref="AN84:AR84"/>
    <mergeCell ref="AS84:AZ84"/>
    <mergeCell ref="BK84:BL84"/>
    <mergeCell ref="BN84:BT84"/>
    <mergeCell ref="AL85:AM85"/>
    <mergeCell ref="AN85:AR85"/>
    <mergeCell ref="AS85:AZ85"/>
    <mergeCell ref="BK85:BL85"/>
    <mergeCell ref="BN85:BT85"/>
    <mergeCell ref="AL86:AM86"/>
    <mergeCell ref="AN86:AR86"/>
    <mergeCell ref="AS86:AZ86"/>
    <mergeCell ref="BK86:BL86"/>
    <mergeCell ref="BN86:BT86"/>
    <mergeCell ref="BN93:BT93"/>
    <mergeCell ref="AL94:AM94"/>
    <mergeCell ref="AN94:AR94"/>
    <mergeCell ref="AS94:AZ94"/>
    <mergeCell ref="BK94:BL94"/>
    <mergeCell ref="BN94:BT94"/>
    <mergeCell ref="AL93:AM93"/>
    <mergeCell ref="AN93:AR93"/>
    <mergeCell ref="AS93:AZ93"/>
    <mergeCell ref="BA93:BF93"/>
    <mergeCell ref="BK93:BM93"/>
    <mergeCell ref="AL95:AM95"/>
    <mergeCell ref="AN95:AR95"/>
    <mergeCell ref="AS95:AZ95"/>
    <mergeCell ref="BK95:BL95"/>
    <mergeCell ref="BA95:BF95"/>
    <mergeCell ref="BN95:BT95"/>
    <mergeCell ref="AL96:AM96"/>
    <mergeCell ref="AN96:AR96"/>
    <mergeCell ref="AS96:AZ96"/>
    <mergeCell ref="BK96:BL96"/>
    <mergeCell ref="BN96:BT96"/>
    <mergeCell ref="BA96:BF96"/>
    <mergeCell ref="AL97:AM97"/>
    <mergeCell ref="AN97:AR97"/>
    <mergeCell ref="AS97:AZ97"/>
    <mergeCell ref="BK97:BL97"/>
    <mergeCell ref="BN97:BT97"/>
    <mergeCell ref="AL98:AM98"/>
    <mergeCell ref="AN98:AR98"/>
    <mergeCell ref="AS98:AZ98"/>
    <mergeCell ref="BK98:BL98"/>
    <mergeCell ref="BN98:BT98"/>
    <mergeCell ref="AL99:AM99"/>
    <mergeCell ref="AN99:AR99"/>
    <mergeCell ref="AS99:AZ99"/>
    <mergeCell ref="BK99:BL99"/>
    <mergeCell ref="BN99:BT99"/>
    <mergeCell ref="AL100:AM100"/>
    <mergeCell ref="AN100:AR100"/>
    <mergeCell ref="AS100:AZ100"/>
    <mergeCell ref="BK100:BL100"/>
    <mergeCell ref="BN100:BT100"/>
    <mergeCell ref="AL101:AM101"/>
    <mergeCell ref="AN101:AR101"/>
    <mergeCell ref="AS101:AZ101"/>
    <mergeCell ref="BK101:BL101"/>
    <mergeCell ref="BN101:BT101"/>
    <mergeCell ref="AL102:AM102"/>
    <mergeCell ref="AN102:AR102"/>
    <mergeCell ref="AS102:AZ102"/>
    <mergeCell ref="BK102:BL102"/>
    <mergeCell ref="BN102:BT102"/>
    <mergeCell ref="AL103:AM103"/>
    <mergeCell ref="AN103:AR103"/>
    <mergeCell ref="AS103:AZ103"/>
    <mergeCell ref="BK103:BL103"/>
    <mergeCell ref="BN103:BT103"/>
    <mergeCell ref="AL104:AM104"/>
    <mergeCell ref="AN104:AR104"/>
    <mergeCell ref="AS104:AZ104"/>
    <mergeCell ref="BK104:BL104"/>
    <mergeCell ref="BN104:BT104"/>
    <mergeCell ref="AL105:AM105"/>
    <mergeCell ref="AN105:AR105"/>
    <mergeCell ref="AS105:AZ105"/>
    <mergeCell ref="BK105:BL105"/>
    <mergeCell ref="BN105:BT105"/>
    <mergeCell ref="AL106:AM106"/>
    <mergeCell ref="AN106:AR106"/>
    <mergeCell ref="AS106:AZ106"/>
    <mergeCell ref="BK106:BL106"/>
    <mergeCell ref="BN106:BT106"/>
    <mergeCell ref="AL107:AM107"/>
    <mergeCell ref="AN107:AR107"/>
    <mergeCell ref="AS107:AZ107"/>
    <mergeCell ref="BK107:BL107"/>
    <mergeCell ref="BN107:BT107"/>
    <mergeCell ref="AL108:AM108"/>
    <mergeCell ref="AN108:AR108"/>
    <mergeCell ref="AS108:AZ108"/>
    <mergeCell ref="BK108:BL108"/>
    <mergeCell ref="BN108:BT108"/>
    <mergeCell ref="AL109:AM109"/>
    <mergeCell ref="AN109:AR109"/>
    <mergeCell ref="AS109:AZ109"/>
    <mergeCell ref="BK109:BL109"/>
    <mergeCell ref="BN109:BT109"/>
    <mergeCell ref="AL110:AM110"/>
    <mergeCell ref="AN110:AR110"/>
    <mergeCell ref="AS110:AZ110"/>
    <mergeCell ref="BK110:BL110"/>
    <mergeCell ref="BN110:BT110"/>
    <mergeCell ref="AL111:AM111"/>
    <mergeCell ref="AN111:AR111"/>
    <mergeCell ref="AS111:AZ111"/>
    <mergeCell ref="BK111:BL111"/>
    <mergeCell ref="BN111:BT111"/>
    <mergeCell ref="AL112:AM112"/>
    <mergeCell ref="AN112:AR112"/>
    <mergeCell ref="AS112:AZ112"/>
    <mergeCell ref="BK112:BL112"/>
    <mergeCell ref="BN112:BT112"/>
    <mergeCell ref="AL113:AM113"/>
    <mergeCell ref="AN113:AR113"/>
    <mergeCell ref="AS113:AZ113"/>
    <mergeCell ref="BK113:BL113"/>
    <mergeCell ref="BN113:BT113"/>
    <mergeCell ref="AL114:AM114"/>
    <mergeCell ref="AN114:AR114"/>
    <mergeCell ref="AS114:AZ114"/>
    <mergeCell ref="BK114:BL114"/>
    <mergeCell ref="BN114:BT114"/>
    <mergeCell ref="AL115:AM115"/>
    <mergeCell ref="AN115:AR115"/>
    <mergeCell ref="AS115:AZ115"/>
    <mergeCell ref="BK115:BL115"/>
    <mergeCell ref="BN115:BT115"/>
    <mergeCell ref="AL116:AM116"/>
    <mergeCell ref="AN116:AR116"/>
    <mergeCell ref="AS116:AZ116"/>
    <mergeCell ref="BK116:BL116"/>
    <mergeCell ref="BN116:BT116"/>
    <mergeCell ref="AL117:AM117"/>
    <mergeCell ref="AN117:AR117"/>
    <mergeCell ref="AS117:AZ117"/>
    <mergeCell ref="BK117:BL117"/>
    <mergeCell ref="BN117:BT117"/>
    <mergeCell ref="AL118:AM118"/>
    <mergeCell ref="AN118:AR118"/>
    <mergeCell ref="AS118:AZ118"/>
    <mergeCell ref="BK118:BL118"/>
    <mergeCell ref="BN118:BT118"/>
    <mergeCell ref="AL119:AM119"/>
    <mergeCell ref="AN119:AR119"/>
    <mergeCell ref="AS119:AZ119"/>
    <mergeCell ref="BK119:BL119"/>
    <mergeCell ref="BN119:BT119"/>
    <mergeCell ref="AL120:AM120"/>
    <mergeCell ref="AN120:AR120"/>
    <mergeCell ref="AS120:AZ120"/>
    <mergeCell ref="BK120:BL120"/>
    <mergeCell ref="BN120:BT120"/>
    <mergeCell ref="AL121:AM121"/>
    <mergeCell ref="AN121:AR121"/>
    <mergeCell ref="AS121:AZ121"/>
    <mergeCell ref="BK121:BL121"/>
    <mergeCell ref="BN121:BT121"/>
    <mergeCell ref="AL122:AM122"/>
    <mergeCell ref="AN122:AR122"/>
    <mergeCell ref="AS122:AZ122"/>
    <mergeCell ref="BK122:BL122"/>
    <mergeCell ref="BN122:BT122"/>
    <mergeCell ref="AL123:AM123"/>
    <mergeCell ref="AN123:AR123"/>
    <mergeCell ref="AS123:AZ123"/>
    <mergeCell ref="BK123:BL123"/>
    <mergeCell ref="BN123:BT123"/>
    <mergeCell ref="AL124:AM124"/>
    <mergeCell ref="AN124:AR124"/>
    <mergeCell ref="AS124:AZ124"/>
    <mergeCell ref="BK124:BL124"/>
    <mergeCell ref="BN124:BT124"/>
    <mergeCell ref="AL125:AM125"/>
    <mergeCell ref="AN125:AR125"/>
    <mergeCell ref="AS125:AZ125"/>
    <mergeCell ref="BK125:BL125"/>
    <mergeCell ref="BN125:BT125"/>
    <mergeCell ref="AL126:AM126"/>
    <mergeCell ref="AN126:AR126"/>
    <mergeCell ref="AS126:AZ126"/>
    <mergeCell ref="BK126:BL126"/>
    <mergeCell ref="BN126:BT126"/>
    <mergeCell ref="BK127:BL127"/>
    <mergeCell ref="BN127:BT127"/>
    <mergeCell ref="AL128:AM128"/>
    <mergeCell ref="AN128:AR128"/>
    <mergeCell ref="AS128:AZ128"/>
    <mergeCell ref="BK128:BL128"/>
    <mergeCell ref="BN128:BT128"/>
    <mergeCell ref="BA127:BF127"/>
    <mergeCell ref="BA128:BF128"/>
    <mergeCell ref="BG128:BJ128"/>
  </mergeCells>
  <dataValidations count="1">
    <dataValidation type="list" allowBlank="1" showInputMessage="1" showErrorMessage="1" sqref="BO6:BP6">
      <formula1>"A,B"</formula1>
    </dataValidation>
  </dataValidations>
  <printOptions horizontalCentered="1" verticalCentered="1"/>
  <pageMargins left="0.4724409448818898" right="0.4724409448818898" top="0.5905511811023623" bottom="0.1968503937007874" header="0.3937007874015748" footer="0.11811023622047245"/>
  <pageSetup blackAndWhite="1" horizontalDpi="600" verticalDpi="600" orientation="portrait" paperSize="9" r:id="rId4"/>
  <headerFooter alignWithMargins="0">
    <oddHeader>&amp;L第１号様式の２（第６条関係）</oddHeader>
  </headerFooter>
  <rowBreaks count="3" manualBreakCount="3">
    <brk id="48" max="255" man="1"/>
    <brk id="90" max="255" man="1"/>
    <brk id="129" max="35" man="1"/>
  </rowBreaks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T52"/>
  <sheetViews>
    <sheetView view="pageBreakPreview" zoomScale="80" zoomScaleSheetLayoutView="80" zoomScalePageLayoutView="0" workbookViewId="0" topLeftCell="A1">
      <selection activeCell="F15" sqref="F15"/>
    </sheetView>
  </sheetViews>
  <sheetFormatPr defaultColWidth="9.00390625" defaultRowHeight="13.5"/>
  <cols>
    <col min="1" max="1" width="9.50390625" style="1" customWidth="1"/>
    <col min="2" max="3" width="6.625" style="1" customWidth="1"/>
    <col min="4" max="4" width="6.125" style="32" customWidth="1"/>
    <col min="5" max="5" width="6.125" style="1" customWidth="1"/>
    <col min="6" max="6" width="15.625" style="1" customWidth="1"/>
    <col min="7" max="7" width="4.625" style="1" customWidth="1"/>
    <col min="8" max="8" width="15.625" style="1" customWidth="1"/>
    <col min="9" max="9" width="4.625" style="1" customWidth="1"/>
    <col min="10" max="10" width="15.625" style="1" customWidth="1"/>
    <col min="11" max="11" width="9.50390625" style="1" customWidth="1"/>
    <col min="12" max="13" width="6.625" style="1" customWidth="1"/>
    <col min="14" max="14" width="6.125" style="32" customWidth="1"/>
    <col min="15" max="15" width="6.125" style="1" customWidth="1"/>
    <col min="16" max="16" width="15.625" style="1" customWidth="1"/>
    <col min="17" max="17" width="4.625" style="1" customWidth="1"/>
    <col min="18" max="18" width="15.625" style="1" customWidth="1"/>
    <col min="19" max="19" width="4.625" style="1" customWidth="1"/>
    <col min="20" max="20" width="15.625" style="1" customWidth="1"/>
    <col min="21" max="26" width="9.00390625" style="1" customWidth="1"/>
    <col min="27" max="16384" width="9.00390625" style="1" customWidth="1"/>
  </cols>
  <sheetData>
    <row r="1" spans="2:19" ht="30" customHeight="1">
      <c r="B1" s="197" t="s">
        <v>149</v>
      </c>
      <c r="C1" s="197"/>
      <c r="D1" s="197"/>
      <c r="E1" s="197"/>
      <c r="F1" s="197"/>
      <c r="G1" s="10" t="s">
        <v>150</v>
      </c>
      <c r="H1" s="104">
        <f>IF('★児童名簿'!Z3="","",'★児童名簿'!Z3)</f>
      </c>
      <c r="I1" s="10" t="s">
        <v>232</v>
      </c>
      <c r="L1" s="197" t="s">
        <v>149</v>
      </c>
      <c r="M1" s="197"/>
      <c r="N1" s="197"/>
      <c r="O1" s="197"/>
      <c r="P1" s="197"/>
      <c r="Q1" s="10" t="s">
        <v>150</v>
      </c>
      <c r="R1" s="102">
        <f>IF('★児童名簿'!BJ3="","",'★児童名簿'!BJ3)</f>
        <v>45017</v>
      </c>
      <c r="S1" s="10" t="s">
        <v>232</v>
      </c>
    </row>
    <row r="2" spans="1:20" ht="30" customHeight="1">
      <c r="A2" s="18" t="s">
        <v>1</v>
      </c>
      <c r="B2" s="350">
        <f>IF('★申請書'!Q15="","",'★申請書'!Q15)</f>
      </c>
      <c r="C2" s="350"/>
      <c r="D2" s="350"/>
      <c r="E2" s="350"/>
      <c r="F2" s="10"/>
      <c r="G2" s="10"/>
      <c r="H2" s="18" t="s">
        <v>15</v>
      </c>
      <c r="I2" s="18">
        <f>IF('★申請書'!U31="","",'★申請書'!U31)</f>
      </c>
      <c r="J2" s="31" t="s">
        <v>66</v>
      </c>
      <c r="K2" s="18" t="s">
        <v>1</v>
      </c>
      <c r="L2" s="342" t="s">
        <v>151</v>
      </c>
      <c r="M2" s="342"/>
      <c r="N2" s="342"/>
      <c r="O2" s="342"/>
      <c r="P2" s="10"/>
      <c r="Q2" s="10"/>
      <c r="R2" s="18" t="s">
        <v>15</v>
      </c>
      <c r="S2" s="30" t="s">
        <v>127</v>
      </c>
      <c r="T2" s="31" t="s">
        <v>66</v>
      </c>
    </row>
    <row r="3" ht="30" customHeight="1"/>
    <row r="4" spans="1:11" ht="30" customHeight="1">
      <c r="A4" s="1" t="s">
        <v>67</v>
      </c>
      <c r="K4" s="1" t="s">
        <v>67</v>
      </c>
    </row>
    <row r="5" spans="1:20" ht="30" customHeight="1">
      <c r="A5" s="337" t="s">
        <v>68</v>
      </c>
      <c r="B5" s="339" t="s">
        <v>69</v>
      </c>
      <c r="C5" s="339" t="s">
        <v>70</v>
      </c>
      <c r="D5" s="341" t="s">
        <v>71</v>
      </c>
      <c r="E5" s="341"/>
      <c r="F5" s="166" t="s">
        <v>72</v>
      </c>
      <c r="G5" s="344" t="s">
        <v>73</v>
      </c>
      <c r="H5" s="346" t="s">
        <v>74</v>
      </c>
      <c r="I5" s="333" t="s">
        <v>75</v>
      </c>
      <c r="J5" s="333" t="s">
        <v>76</v>
      </c>
      <c r="K5" s="337" t="s">
        <v>68</v>
      </c>
      <c r="L5" s="339" t="s">
        <v>69</v>
      </c>
      <c r="M5" s="339" t="s">
        <v>70</v>
      </c>
      <c r="N5" s="341" t="s">
        <v>71</v>
      </c>
      <c r="O5" s="341"/>
      <c r="P5" s="166" t="s">
        <v>72</v>
      </c>
      <c r="Q5" s="344" t="s">
        <v>73</v>
      </c>
      <c r="R5" s="346" t="s">
        <v>74</v>
      </c>
      <c r="S5" s="333" t="s">
        <v>75</v>
      </c>
      <c r="T5" s="333" t="s">
        <v>76</v>
      </c>
    </row>
    <row r="6" spans="1:20" ht="30" customHeight="1">
      <c r="A6" s="338"/>
      <c r="B6" s="340"/>
      <c r="C6" s="340"/>
      <c r="D6" s="33" t="s">
        <v>77</v>
      </c>
      <c r="E6" s="33" t="s">
        <v>78</v>
      </c>
      <c r="F6" s="180"/>
      <c r="G6" s="345"/>
      <c r="H6" s="347"/>
      <c r="I6" s="348"/>
      <c r="J6" s="334"/>
      <c r="K6" s="338"/>
      <c r="L6" s="340"/>
      <c r="M6" s="340"/>
      <c r="N6" s="33" t="s">
        <v>77</v>
      </c>
      <c r="O6" s="33" t="s">
        <v>78</v>
      </c>
      <c r="P6" s="180"/>
      <c r="Q6" s="345"/>
      <c r="R6" s="347"/>
      <c r="S6" s="348"/>
      <c r="T6" s="334"/>
    </row>
    <row r="7" spans="1:20" ht="30" customHeight="1">
      <c r="A7" s="34" t="s">
        <v>82</v>
      </c>
      <c r="B7" s="48"/>
      <c r="C7" s="49"/>
      <c r="D7" s="50"/>
      <c r="E7" s="49"/>
      <c r="F7" s="51"/>
      <c r="G7" s="52"/>
      <c r="H7" s="53"/>
      <c r="I7" s="50"/>
      <c r="J7" s="54"/>
      <c r="K7" s="34" t="s">
        <v>82</v>
      </c>
      <c r="L7" s="35" t="s">
        <v>152</v>
      </c>
      <c r="M7" s="36" t="s">
        <v>154</v>
      </c>
      <c r="N7" s="37" t="s">
        <v>155</v>
      </c>
      <c r="O7" s="36">
        <v>40</v>
      </c>
      <c r="P7" s="38" t="s">
        <v>135</v>
      </c>
      <c r="Q7" s="41" t="s">
        <v>157</v>
      </c>
      <c r="R7" s="42" t="s">
        <v>158</v>
      </c>
      <c r="S7" s="43" t="s">
        <v>156</v>
      </c>
      <c r="T7" s="40"/>
    </row>
    <row r="8" spans="1:20" ht="30" customHeight="1">
      <c r="A8" s="55"/>
      <c r="B8" s="48"/>
      <c r="C8" s="49"/>
      <c r="D8" s="50"/>
      <c r="E8" s="49"/>
      <c r="F8" s="51"/>
      <c r="G8" s="52"/>
      <c r="H8" s="51"/>
      <c r="I8" s="50"/>
      <c r="J8" s="54"/>
      <c r="K8" s="44" t="s">
        <v>128</v>
      </c>
      <c r="L8" s="35" t="s">
        <v>152</v>
      </c>
      <c r="M8" s="36" t="s">
        <v>154</v>
      </c>
      <c r="N8" s="37" t="s">
        <v>155</v>
      </c>
      <c r="O8" s="36">
        <v>40</v>
      </c>
      <c r="P8" s="38" t="s">
        <v>134</v>
      </c>
      <c r="Q8" s="41" t="s">
        <v>156</v>
      </c>
      <c r="R8" s="42" t="s">
        <v>159</v>
      </c>
      <c r="S8" s="43" t="s">
        <v>156</v>
      </c>
      <c r="T8" s="40"/>
    </row>
    <row r="9" spans="1:20" ht="30.75" customHeight="1">
      <c r="A9" s="55"/>
      <c r="B9" s="48"/>
      <c r="C9" s="49"/>
      <c r="D9" s="50"/>
      <c r="E9" s="49"/>
      <c r="F9" s="51"/>
      <c r="G9" s="52"/>
      <c r="H9" s="51"/>
      <c r="I9" s="50"/>
      <c r="J9" s="54"/>
      <c r="K9" s="44" t="s">
        <v>128</v>
      </c>
      <c r="L9" s="35" t="s">
        <v>152</v>
      </c>
      <c r="M9" s="36" t="s">
        <v>154</v>
      </c>
      <c r="N9" s="37" t="s">
        <v>155</v>
      </c>
      <c r="O9" s="36">
        <v>40</v>
      </c>
      <c r="P9" s="38" t="s">
        <v>134</v>
      </c>
      <c r="Q9" s="41" t="s">
        <v>156</v>
      </c>
      <c r="R9" s="40" t="s">
        <v>159</v>
      </c>
      <c r="S9" s="43" t="s">
        <v>156</v>
      </c>
      <c r="T9" s="40"/>
    </row>
    <row r="10" spans="1:20" ht="30.75" customHeight="1">
      <c r="A10" s="55"/>
      <c r="B10" s="48"/>
      <c r="C10" s="49"/>
      <c r="D10" s="50"/>
      <c r="E10" s="49"/>
      <c r="F10" s="51"/>
      <c r="G10" s="52"/>
      <c r="H10" s="51"/>
      <c r="I10" s="50"/>
      <c r="J10" s="54"/>
      <c r="K10" s="44" t="s">
        <v>128</v>
      </c>
      <c r="L10" s="35" t="s">
        <v>152</v>
      </c>
      <c r="M10" s="36" t="s">
        <v>154</v>
      </c>
      <c r="N10" s="37" t="s">
        <v>155</v>
      </c>
      <c r="O10" s="36">
        <v>40</v>
      </c>
      <c r="P10" s="38" t="s">
        <v>134</v>
      </c>
      <c r="Q10" s="41" t="s">
        <v>156</v>
      </c>
      <c r="R10" s="40" t="s">
        <v>159</v>
      </c>
      <c r="S10" s="43" t="s">
        <v>156</v>
      </c>
      <c r="T10" s="40"/>
    </row>
    <row r="11" spans="1:20" ht="30.75" customHeight="1">
      <c r="A11" s="55"/>
      <c r="B11" s="48"/>
      <c r="C11" s="49"/>
      <c r="D11" s="50"/>
      <c r="E11" s="49"/>
      <c r="F11" s="51"/>
      <c r="G11" s="52"/>
      <c r="H11" s="51"/>
      <c r="I11" s="50"/>
      <c r="J11" s="54"/>
      <c r="K11" s="44" t="s">
        <v>128</v>
      </c>
      <c r="L11" s="35" t="s">
        <v>152</v>
      </c>
      <c r="M11" s="36" t="s">
        <v>154</v>
      </c>
      <c r="N11" s="37" t="s">
        <v>155</v>
      </c>
      <c r="O11" s="36">
        <v>40</v>
      </c>
      <c r="P11" s="38" t="s">
        <v>134</v>
      </c>
      <c r="Q11" s="41" t="s">
        <v>156</v>
      </c>
      <c r="R11" s="40" t="s">
        <v>159</v>
      </c>
      <c r="S11" s="43" t="s">
        <v>156</v>
      </c>
      <c r="T11" s="40"/>
    </row>
    <row r="12" spans="1:20" ht="30.75" customHeight="1">
      <c r="A12" s="55"/>
      <c r="B12" s="48"/>
      <c r="C12" s="49"/>
      <c r="D12" s="50"/>
      <c r="E12" s="49"/>
      <c r="F12" s="51"/>
      <c r="G12" s="52"/>
      <c r="H12" s="51"/>
      <c r="I12" s="50"/>
      <c r="J12" s="54"/>
      <c r="K12" s="44" t="s">
        <v>128</v>
      </c>
      <c r="L12" s="35" t="s">
        <v>152</v>
      </c>
      <c r="M12" s="36" t="s">
        <v>154</v>
      </c>
      <c r="N12" s="37" t="s">
        <v>155</v>
      </c>
      <c r="O12" s="36">
        <v>40</v>
      </c>
      <c r="P12" s="38" t="s">
        <v>134</v>
      </c>
      <c r="Q12" s="41" t="s">
        <v>156</v>
      </c>
      <c r="R12" s="40" t="s">
        <v>159</v>
      </c>
      <c r="S12" s="43" t="s">
        <v>156</v>
      </c>
      <c r="T12" s="40"/>
    </row>
    <row r="13" spans="1:20" ht="30.75" customHeight="1">
      <c r="A13" s="55"/>
      <c r="B13" s="48"/>
      <c r="C13" s="49"/>
      <c r="D13" s="50"/>
      <c r="E13" s="49"/>
      <c r="F13" s="51"/>
      <c r="G13" s="52"/>
      <c r="H13" s="51"/>
      <c r="I13" s="50"/>
      <c r="J13" s="54"/>
      <c r="K13" s="44" t="s">
        <v>128</v>
      </c>
      <c r="L13" s="35" t="s">
        <v>152</v>
      </c>
      <c r="M13" s="36" t="s">
        <v>154</v>
      </c>
      <c r="N13" s="37" t="s">
        <v>155</v>
      </c>
      <c r="O13" s="36">
        <v>40</v>
      </c>
      <c r="P13" s="38" t="s">
        <v>134</v>
      </c>
      <c r="Q13" s="41" t="s">
        <v>156</v>
      </c>
      <c r="R13" s="40" t="s">
        <v>159</v>
      </c>
      <c r="S13" s="43" t="s">
        <v>156</v>
      </c>
      <c r="T13" s="40" t="s">
        <v>140</v>
      </c>
    </row>
    <row r="14" spans="1:20" ht="30.75" customHeight="1">
      <c r="A14" s="55"/>
      <c r="B14" s="48"/>
      <c r="C14" s="49"/>
      <c r="D14" s="50"/>
      <c r="E14" s="49"/>
      <c r="F14" s="51"/>
      <c r="G14" s="52"/>
      <c r="H14" s="51"/>
      <c r="I14" s="50"/>
      <c r="J14" s="54"/>
      <c r="K14" s="44" t="s">
        <v>128</v>
      </c>
      <c r="L14" s="35" t="s">
        <v>153</v>
      </c>
      <c r="M14" s="36" t="s">
        <v>154</v>
      </c>
      <c r="N14" s="37" t="s">
        <v>155</v>
      </c>
      <c r="O14" s="36">
        <v>24</v>
      </c>
      <c r="P14" s="38" t="s">
        <v>134</v>
      </c>
      <c r="Q14" s="41" t="s">
        <v>156</v>
      </c>
      <c r="R14" s="40" t="s">
        <v>159</v>
      </c>
      <c r="S14" s="43" t="s">
        <v>156</v>
      </c>
      <c r="T14" s="40" t="s">
        <v>163</v>
      </c>
    </row>
    <row r="15" spans="1:20" ht="30.75" customHeight="1">
      <c r="A15" s="55"/>
      <c r="B15" s="48"/>
      <c r="C15" s="49"/>
      <c r="D15" s="50"/>
      <c r="E15" s="49"/>
      <c r="F15" s="51"/>
      <c r="G15" s="52"/>
      <c r="H15" s="51"/>
      <c r="I15" s="50"/>
      <c r="J15" s="54"/>
      <c r="K15" s="44" t="s">
        <v>128</v>
      </c>
      <c r="L15" s="35" t="s">
        <v>153</v>
      </c>
      <c r="M15" s="36" t="s">
        <v>154</v>
      </c>
      <c r="N15" s="37" t="s">
        <v>155</v>
      </c>
      <c r="O15" s="36">
        <v>24</v>
      </c>
      <c r="P15" s="38" t="s">
        <v>134</v>
      </c>
      <c r="Q15" s="41" t="s">
        <v>156</v>
      </c>
      <c r="R15" s="40" t="s">
        <v>159</v>
      </c>
      <c r="S15" s="43" t="s">
        <v>156</v>
      </c>
      <c r="T15" s="40" t="s">
        <v>164</v>
      </c>
    </row>
    <row r="16" spans="1:20" ht="30.75" customHeight="1">
      <c r="A16" s="55"/>
      <c r="B16" s="48"/>
      <c r="C16" s="49"/>
      <c r="D16" s="50"/>
      <c r="E16" s="49"/>
      <c r="F16" s="51"/>
      <c r="G16" s="52"/>
      <c r="H16" s="51"/>
      <c r="I16" s="50"/>
      <c r="J16" s="54"/>
      <c r="K16" s="44"/>
      <c r="L16" s="35"/>
      <c r="M16" s="36"/>
      <c r="N16" s="37"/>
      <c r="O16" s="36"/>
      <c r="P16" s="38"/>
      <c r="Q16" s="41"/>
      <c r="R16" s="40"/>
      <c r="S16" s="43"/>
      <c r="T16" s="40"/>
    </row>
    <row r="17" spans="1:20" ht="30.75" customHeight="1">
      <c r="A17" s="55"/>
      <c r="B17" s="48"/>
      <c r="C17" s="49"/>
      <c r="D17" s="50"/>
      <c r="E17" s="49"/>
      <c r="F17" s="51"/>
      <c r="G17" s="52"/>
      <c r="H17" s="51"/>
      <c r="I17" s="50"/>
      <c r="J17" s="54"/>
      <c r="K17" s="44"/>
      <c r="L17" s="35"/>
      <c r="M17" s="36"/>
      <c r="N17" s="37"/>
      <c r="O17" s="36"/>
      <c r="P17" s="38"/>
      <c r="Q17" s="41"/>
      <c r="R17" s="40"/>
      <c r="S17" s="43"/>
      <c r="T17" s="40"/>
    </row>
    <row r="18" spans="1:20" ht="30.75" customHeight="1">
      <c r="A18" s="55"/>
      <c r="B18" s="48"/>
      <c r="C18" s="49"/>
      <c r="D18" s="50"/>
      <c r="E18" s="49"/>
      <c r="F18" s="51"/>
      <c r="G18" s="52"/>
      <c r="H18" s="51"/>
      <c r="I18" s="50"/>
      <c r="J18" s="54"/>
      <c r="K18" s="44"/>
      <c r="L18" s="35"/>
      <c r="M18" s="36"/>
      <c r="N18" s="37"/>
      <c r="O18" s="36"/>
      <c r="P18" s="38"/>
      <c r="Q18" s="41"/>
      <c r="R18" s="40"/>
      <c r="S18" s="43"/>
      <c r="T18" s="40"/>
    </row>
    <row r="19" spans="1:20" ht="30.75" customHeight="1">
      <c r="A19" s="55"/>
      <c r="B19" s="48"/>
      <c r="C19" s="49"/>
      <c r="D19" s="50"/>
      <c r="E19" s="49"/>
      <c r="F19" s="51"/>
      <c r="G19" s="52"/>
      <c r="H19" s="51"/>
      <c r="I19" s="50"/>
      <c r="J19" s="54"/>
      <c r="K19" s="44"/>
      <c r="L19" s="35"/>
      <c r="M19" s="36"/>
      <c r="N19" s="37"/>
      <c r="O19" s="36"/>
      <c r="P19" s="38"/>
      <c r="Q19" s="41"/>
      <c r="R19" s="40"/>
      <c r="S19" s="43"/>
      <c r="T19" s="40"/>
    </row>
    <row r="20" spans="1:20" ht="30.75" customHeight="1">
      <c r="A20" s="55" t="s">
        <v>80</v>
      </c>
      <c r="B20" s="48"/>
      <c r="C20" s="49"/>
      <c r="D20" s="50"/>
      <c r="E20" s="49"/>
      <c r="F20" s="51"/>
      <c r="G20" s="52"/>
      <c r="H20" s="51"/>
      <c r="I20" s="50"/>
      <c r="J20" s="54"/>
      <c r="K20" s="44" t="s">
        <v>80</v>
      </c>
      <c r="L20" s="35" t="s">
        <v>152</v>
      </c>
      <c r="M20" s="36" t="s">
        <v>154</v>
      </c>
      <c r="N20" s="37" t="s">
        <v>155</v>
      </c>
      <c r="O20" s="36">
        <v>40</v>
      </c>
      <c r="P20" s="38" t="s">
        <v>134</v>
      </c>
      <c r="Q20" s="41" t="s">
        <v>156</v>
      </c>
      <c r="R20" s="40" t="s">
        <v>160</v>
      </c>
      <c r="S20" s="43" t="s">
        <v>157</v>
      </c>
      <c r="T20" s="40"/>
    </row>
    <row r="21" spans="1:20" ht="30.75" customHeight="1">
      <c r="A21" s="55"/>
      <c r="B21" s="48"/>
      <c r="C21" s="49"/>
      <c r="D21" s="50"/>
      <c r="E21" s="49"/>
      <c r="F21" s="51"/>
      <c r="G21" s="52"/>
      <c r="H21" s="51"/>
      <c r="I21" s="50"/>
      <c r="J21" s="54"/>
      <c r="K21" s="44"/>
      <c r="L21" s="35"/>
      <c r="M21" s="36"/>
      <c r="N21" s="37"/>
      <c r="O21" s="36"/>
      <c r="P21" s="38"/>
      <c r="Q21" s="41"/>
      <c r="R21" s="40"/>
      <c r="S21" s="43"/>
      <c r="T21" s="40"/>
    </row>
    <row r="22" spans="1:20" ht="30.75" customHeight="1">
      <c r="A22" s="55"/>
      <c r="B22" s="48"/>
      <c r="C22" s="49"/>
      <c r="D22" s="50"/>
      <c r="E22" s="49"/>
      <c r="F22" s="51"/>
      <c r="G22" s="52"/>
      <c r="H22" s="51"/>
      <c r="I22" s="50"/>
      <c r="J22" s="54"/>
      <c r="K22" s="44"/>
      <c r="L22" s="35"/>
      <c r="M22" s="36"/>
      <c r="N22" s="37"/>
      <c r="O22" s="36"/>
      <c r="P22" s="38"/>
      <c r="Q22" s="41"/>
      <c r="R22" s="40"/>
      <c r="S22" s="43"/>
      <c r="T22" s="40"/>
    </row>
    <row r="23" spans="1:20" ht="30.75" customHeight="1">
      <c r="A23" s="55" t="s">
        <v>81</v>
      </c>
      <c r="B23" s="48"/>
      <c r="C23" s="49"/>
      <c r="D23" s="50"/>
      <c r="E23" s="49"/>
      <c r="F23" s="51"/>
      <c r="G23" s="52"/>
      <c r="H23" s="51"/>
      <c r="I23" s="50"/>
      <c r="J23" s="54"/>
      <c r="K23" s="44" t="s">
        <v>81</v>
      </c>
      <c r="L23" s="35" t="s">
        <v>153</v>
      </c>
      <c r="M23" s="36" t="s">
        <v>161</v>
      </c>
      <c r="N23" s="37"/>
      <c r="O23" s="36"/>
      <c r="P23" s="38" t="s">
        <v>135</v>
      </c>
      <c r="Q23" s="41" t="s">
        <v>157</v>
      </c>
      <c r="R23" s="40" t="s">
        <v>162</v>
      </c>
      <c r="S23" s="43"/>
      <c r="T23" s="40"/>
    </row>
    <row r="24" spans="1:20" ht="19.5" customHeight="1">
      <c r="A24" s="335" t="s">
        <v>191</v>
      </c>
      <c r="B24" s="335"/>
      <c r="C24" s="335"/>
      <c r="D24" s="335"/>
      <c r="E24" s="335"/>
      <c r="F24" s="335"/>
      <c r="G24" s="335"/>
      <c r="H24" s="335"/>
      <c r="I24" s="335"/>
      <c r="J24" s="335"/>
      <c r="K24" s="335" t="s">
        <v>190</v>
      </c>
      <c r="L24" s="335"/>
      <c r="M24" s="335"/>
      <c r="N24" s="335"/>
      <c r="O24" s="335"/>
      <c r="P24" s="335"/>
      <c r="Q24" s="335"/>
      <c r="R24" s="335"/>
      <c r="S24" s="335"/>
      <c r="T24" s="335"/>
    </row>
    <row r="25" spans="1:20" ht="19.5" customHeight="1">
      <c r="A25" s="336" t="s">
        <v>189</v>
      </c>
      <c r="B25" s="199"/>
      <c r="C25" s="199"/>
      <c r="D25" s="199"/>
      <c r="E25" s="199"/>
      <c r="F25" s="199"/>
      <c r="G25" s="199"/>
      <c r="H25" s="199"/>
      <c r="I25" s="199"/>
      <c r="J25" s="199"/>
      <c r="K25" s="336" t="s">
        <v>188</v>
      </c>
      <c r="L25" s="199"/>
      <c r="M25" s="199"/>
      <c r="N25" s="199"/>
      <c r="O25" s="199"/>
      <c r="P25" s="199"/>
      <c r="Q25" s="199"/>
      <c r="R25" s="199"/>
      <c r="S25" s="199"/>
      <c r="T25" s="199"/>
    </row>
    <row r="26" spans="2:20" ht="30" customHeight="1">
      <c r="B26" s="45"/>
      <c r="C26" s="21"/>
      <c r="D26" s="21"/>
      <c r="E26" s="21"/>
      <c r="F26" s="21"/>
      <c r="G26" s="21"/>
      <c r="H26" s="21"/>
      <c r="I26" s="21"/>
      <c r="J26" s="21"/>
      <c r="L26" s="45"/>
      <c r="M26" s="21"/>
      <c r="N26" s="21"/>
      <c r="O26" s="21"/>
      <c r="P26" s="21"/>
      <c r="Q26" s="21"/>
      <c r="R26" s="21"/>
      <c r="S26" s="21"/>
      <c r="T26" s="21"/>
    </row>
    <row r="27" spans="1:20" ht="30" customHeight="1">
      <c r="A27" s="1" t="s">
        <v>79</v>
      </c>
      <c r="B27" s="12"/>
      <c r="D27" s="46"/>
      <c r="E27" s="12"/>
      <c r="F27" s="12"/>
      <c r="G27" s="12"/>
      <c r="H27" s="12"/>
      <c r="J27" s="12"/>
      <c r="K27" s="1" t="s">
        <v>79</v>
      </c>
      <c r="L27" s="12"/>
      <c r="N27" s="46"/>
      <c r="O27" s="12"/>
      <c r="P27" s="12"/>
      <c r="Q27" s="12"/>
      <c r="R27" s="12"/>
      <c r="T27" s="12"/>
    </row>
    <row r="28" spans="1:20" ht="30" customHeight="1">
      <c r="A28" s="337" t="s">
        <v>68</v>
      </c>
      <c r="B28" s="339" t="s">
        <v>69</v>
      </c>
      <c r="C28" s="339" t="s">
        <v>70</v>
      </c>
      <c r="D28" s="341" t="s">
        <v>71</v>
      </c>
      <c r="E28" s="341"/>
      <c r="F28" s="166" t="s">
        <v>72</v>
      </c>
      <c r="G28" s="344" t="s">
        <v>73</v>
      </c>
      <c r="H28" s="346" t="s">
        <v>74</v>
      </c>
      <c r="I28" s="333" t="s">
        <v>75</v>
      </c>
      <c r="J28" s="333" t="s">
        <v>76</v>
      </c>
      <c r="K28" s="337" t="s">
        <v>68</v>
      </c>
      <c r="L28" s="339" t="s">
        <v>69</v>
      </c>
      <c r="M28" s="339" t="s">
        <v>70</v>
      </c>
      <c r="N28" s="341" t="s">
        <v>71</v>
      </c>
      <c r="O28" s="341"/>
      <c r="P28" s="166" t="s">
        <v>72</v>
      </c>
      <c r="Q28" s="344" t="s">
        <v>73</v>
      </c>
      <c r="R28" s="346" t="s">
        <v>74</v>
      </c>
      <c r="S28" s="333" t="s">
        <v>75</v>
      </c>
      <c r="T28" s="333" t="s">
        <v>76</v>
      </c>
    </row>
    <row r="29" spans="1:20" ht="30" customHeight="1">
      <c r="A29" s="338"/>
      <c r="B29" s="340"/>
      <c r="C29" s="340"/>
      <c r="D29" s="33" t="s">
        <v>77</v>
      </c>
      <c r="E29" s="33" t="s">
        <v>78</v>
      </c>
      <c r="F29" s="180"/>
      <c r="G29" s="345"/>
      <c r="H29" s="347"/>
      <c r="I29" s="348"/>
      <c r="J29" s="334"/>
      <c r="K29" s="338"/>
      <c r="L29" s="340"/>
      <c r="M29" s="340"/>
      <c r="N29" s="33" t="s">
        <v>77</v>
      </c>
      <c r="O29" s="33" t="s">
        <v>78</v>
      </c>
      <c r="P29" s="180"/>
      <c r="Q29" s="345"/>
      <c r="R29" s="347"/>
      <c r="S29" s="348"/>
      <c r="T29" s="334"/>
    </row>
    <row r="30" spans="1:20" ht="30" customHeight="1">
      <c r="A30" s="55"/>
      <c r="B30" s="48"/>
      <c r="C30" s="49"/>
      <c r="D30" s="50"/>
      <c r="E30" s="49"/>
      <c r="F30" s="51"/>
      <c r="G30" s="52"/>
      <c r="H30" s="56"/>
      <c r="I30" s="50"/>
      <c r="J30" s="54"/>
      <c r="K30" s="44"/>
      <c r="L30" s="35"/>
      <c r="M30" s="36"/>
      <c r="N30" s="37"/>
      <c r="O30" s="36"/>
      <c r="P30" s="38"/>
      <c r="Q30" s="41"/>
      <c r="R30" s="42"/>
      <c r="S30" s="43"/>
      <c r="T30" s="40"/>
    </row>
    <row r="31" spans="1:20" ht="30" customHeight="1">
      <c r="A31" s="55"/>
      <c r="B31" s="48"/>
      <c r="C31" s="49"/>
      <c r="D31" s="50"/>
      <c r="E31" s="49"/>
      <c r="F31" s="51"/>
      <c r="G31" s="52"/>
      <c r="H31" s="54"/>
      <c r="I31" s="50"/>
      <c r="J31" s="54"/>
      <c r="K31" s="44"/>
      <c r="L31" s="35"/>
      <c r="M31" s="36"/>
      <c r="N31" s="37"/>
      <c r="O31" s="36"/>
      <c r="P31" s="38"/>
      <c r="Q31" s="41"/>
      <c r="R31" s="47"/>
      <c r="S31" s="43"/>
      <c r="T31" s="40"/>
    </row>
    <row r="32" spans="1:20" ht="30" customHeight="1">
      <c r="A32" s="55"/>
      <c r="B32" s="48"/>
      <c r="C32" s="49"/>
      <c r="D32" s="50"/>
      <c r="E32" s="49"/>
      <c r="F32" s="51"/>
      <c r="G32" s="52"/>
      <c r="H32" s="54"/>
      <c r="I32" s="50"/>
      <c r="J32" s="54"/>
      <c r="K32" s="44"/>
      <c r="L32" s="35"/>
      <c r="M32" s="36"/>
      <c r="N32" s="37"/>
      <c r="O32" s="36"/>
      <c r="P32" s="38"/>
      <c r="Q32" s="41"/>
      <c r="R32" s="47"/>
      <c r="S32" s="43"/>
      <c r="T32" s="40"/>
    </row>
    <row r="33" spans="1:20" ht="30" customHeight="1">
      <c r="A33" s="55"/>
      <c r="B33" s="48"/>
      <c r="C33" s="49"/>
      <c r="D33" s="50"/>
      <c r="E33" s="49"/>
      <c r="F33" s="51"/>
      <c r="G33" s="52"/>
      <c r="H33" s="54"/>
      <c r="I33" s="50"/>
      <c r="J33" s="54"/>
      <c r="K33" s="44"/>
      <c r="L33" s="35"/>
      <c r="M33" s="36"/>
      <c r="N33" s="37"/>
      <c r="O33" s="36"/>
      <c r="P33" s="38"/>
      <c r="Q33" s="41"/>
      <c r="R33" s="47"/>
      <c r="S33" s="43"/>
      <c r="T33" s="40"/>
    </row>
    <row r="34" spans="1:20" ht="30" customHeight="1">
      <c r="A34" s="55"/>
      <c r="B34" s="48"/>
      <c r="C34" s="49"/>
      <c r="D34" s="50"/>
      <c r="E34" s="49"/>
      <c r="F34" s="51"/>
      <c r="G34" s="52"/>
      <c r="H34" s="54"/>
      <c r="I34" s="50"/>
      <c r="J34" s="54"/>
      <c r="K34" s="44"/>
      <c r="L34" s="35"/>
      <c r="M34" s="36"/>
      <c r="N34" s="37"/>
      <c r="O34" s="36"/>
      <c r="P34" s="38"/>
      <c r="Q34" s="41"/>
      <c r="R34" s="47"/>
      <c r="S34" s="43"/>
      <c r="T34" s="40"/>
    </row>
    <row r="35" spans="1:20" ht="30" customHeight="1">
      <c r="A35" s="55"/>
      <c r="B35" s="48"/>
      <c r="C35" s="49"/>
      <c r="D35" s="50"/>
      <c r="E35" s="49"/>
      <c r="F35" s="51"/>
      <c r="G35" s="52"/>
      <c r="H35" s="54"/>
      <c r="I35" s="50"/>
      <c r="J35" s="54"/>
      <c r="K35" s="44"/>
      <c r="L35" s="35"/>
      <c r="M35" s="36"/>
      <c r="N35" s="37"/>
      <c r="O35" s="36"/>
      <c r="P35" s="38"/>
      <c r="Q35" s="41"/>
      <c r="R35" s="47"/>
      <c r="S35" s="43"/>
      <c r="T35" s="40"/>
    </row>
    <row r="36" spans="1:20" ht="30" customHeight="1">
      <c r="A36" s="55"/>
      <c r="B36" s="48"/>
      <c r="C36" s="49"/>
      <c r="D36" s="50"/>
      <c r="E36" s="49"/>
      <c r="F36" s="51"/>
      <c r="G36" s="52"/>
      <c r="H36" s="54"/>
      <c r="I36" s="50"/>
      <c r="J36" s="54"/>
      <c r="K36" s="44"/>
      <c r="L36" s="35"/>
      <c r="M36" s="36"/>
      <c r="N36" s="37"/>
      <c r="O36" s="36"/>
      <c r="P36" s="38"/>
      <c r="Q36" s="41"/>
      <c r="R36" s="47"/>
      <c r="S36" s="43"/>
      <c r="T36" s="40"/>
    </row>
    <row r="37" spans="1:20" ht="30" customHeight="1">
      <c r="A37" s="55"/>
      <c r="B37" s="48"/>
      <c r="C37" s="49"/>
      <c r="D37" s="50"/>
      <c r="E37" s="49"/>
      <c r="F37" s="51"/>
      <c r="G37" s="52"/>
      <c r="H37" s="54"/>
      <c r="I37" s="50"/>
      <c r="J37" s="54"/>
      <c r="K37" s="44"/>
      <c r="L37" s="35"/>
      <c r="M37" s="36"/>
      <c r="N37" s="37"/>
      <c r="O37" s="36"/>
      <c r="P37" s="38"/>
      <c r="Q37" s="41"/>
      <c r="R37" s="47"/>
      <c r="S37" s="43"/>
      <c r="T37" s="40"/>
    </row>
    <row r="38" spans="1:20" ht="30" customHeight="1">
      <c r="A38" s="55"/>
      <c r="B38" s="48"/>
      <c r="C38" s="49"/>
      <c r="D38" s="50"/>
      <c r="E38" s="49"/>
      <c r="F38" s="51"/>
      <c r="G38" s="52"/>
      <c r="H38" s="54"/>
      <c r="I38" s="50"/>
      <c r="J38" s="54"/>
      <c r="K38" s="44"/>
      <c r="L38" s="35"/>
      <c r="M38" s="36"/>
      <c r="N38" s="37"/>
      <c r="O38" s="36"/>
      <c r="P38" s="38"/>
      <c r="Q38" s="41"/>
      <c r="R38" s="47"/>
      <c r="S38" s="43"/>
      <c r="T38" s="40"/>
    </row>
    <row r="39" spans="1:20" ht="30" customHeight="1">
      <c r="A39" s="55"/>
      <c r="B39" s="48"/>
      <c r="C39" s="49"/>
      <c r="D39" s="50"/>
      <c r="E39" s="49"/>
      <c r="F39" s="51"/>
      <c r="G39" s="52"/>
      <c r="H39" s="54"/>
      <c r="I39" s="50"/>
      <c r="J39" s="54"/>
      <c r="K39" s="44"/>
      <c r="L39" s="35"/>
      <c r="M39" s="36"/>
      <c r="N39" s="37"/>
      <c r="O39" s="36"/>
      <c r="P39" s="38"/>
      <c r="Q39" s="41"/>
      <c r="R39" s="47"/>
      <c r="S39" s="43"/>
      <c r="T39" s="40"/>
    </row>
    <row r="40" spans="1:20" ht="30" customHeight="1">
      <c r="A40" s="55"/>
      <c r="B40" s="48"/>
      <c r="C40" s="49"/>
      <c r="D40" s="50"/>
      <c r="E40" s="49"/>
      <c r="F40" s="51"/>
      <c r="G40" s="52"/>
      <c r="H40" s="54"/>
      <c r="I40" s="50"/>
      <c r="J40" s="54"/>
      <c r="K40" s="44"/>
      <c r="L40" s="35"/>
      <c r="M40" s="36"/>
      <c r="N40" s="37"/>
      <c r="O40" s="36"/>
      <c r="P40" s="38"/>
      <c r="Q40" s="41"/>
      <c r="R40" s="47"/>
      <c r="S40" s="43"/>
      <c r="T40" s="40"/>
    </row>
    <row r="41" spans="1:20" ht="30" customHeight="1">
      <c r="A41" s="55"/>
      <c r="B41" s="48"/>
      <c r="C41" s="49"/>
      <c r="D41" s="50"/>
      <c r="E41" s="49"/>
      <c r="F41" s="51"/>
      <c r="G41" s="52"/>
      <c r="H41" s="54"/>
      <c r="I41" s="50"/>
      <c r="J41" s="54"/>
      <c r="K41" s="44"/>
      <c r="L41" s="35"/>
      <c r="M41" s="36"/>
      <c r="N41" s="37"/>
      <c r="O41" s="36"/>
      <c r="P41" s="38"/>
      <c r="Q41" s="41"/>
      <c r="R41" s="47"/>
      <c r="S41" s="43"/>
      <c r="T41" s="40"/>
    </row>
    <row r="42" spans="1:20" ht="30" customHeight="1">
      <c r="A42" s="55"/>
      <c r="B42" s="48"/>
      <c r="C42" s="49"/>
      <c r="D42" s="50"/>
      <c r="E42" s="49"/>
      <c r="F42" s="51"/>
      <c r="G42" s="52"/>
      <c r="H42" s="54"/>
      <c r="I42" s="50"/>
      <c r="J42" s="54"/>
      <c r="K42" s="44"/>
      <c r="L42" s="35"/>
      <c r="M42" s="36"/>
      <c r="N42" s="37"/>
      <c r="O42" s="36"/>
      <c r="P42" s="38"/>
      <c r="Q42" s="41"/>
      <c r="R42" s="47"/>
      <c r="S42" s="43"/>
      <c r="T42" s="40"/>
    </row>
    <row r="43" spans="1:20" ht="30" customHeight="1">
      <c r="A43" s="55"/>
      <c r="B43" s="48"/>
      <c r="C43" s="49"/>
      <c r="D43" s="50"/>
      <c r="E43" s="49"/>
      <c r="F43" s="51"/>
      <c r="G43" s="52"/>
      <c r="H43" s="54"/>
      <c r="I43" s="50"/>
      <c r="J43" s="54"/>
      <c r="K43" s="44"/>
      <c r="L43" s="35"/>
      <c r="M43" s="36"/>
      <c r="N43" s="37"/>
      <c r="O43" s="36"/>
      <c r="P43" s="38"/>
      <c r="Q43" s="41"/>
      <c r="R43" s="47"/>
      <c r="S43" s="43"/>
      <c r="T43" s="40"/>
    </row>
    <row r="44" spans="1:20" ht="30" customHeight="1">
      <c r="A44" s="55"/>
      <c r="B44" s="48"/>
      <c r="C44" s="49"/>
      <c r="D44" s="50"/>
      <c r="E44" s="49"/>
      <c r="F44" s="51"/>
      <c r="G44" s="52"/>
      <c r="H44" s="54"/>
      <c r="I44" s="50"/>
      <c r="J44" s="54"/>
      <c r="K44" s="44"/>
      <c r="L44" s="35"/>
      <c r="M44" s="36"/>
      <c r="N44" s="37"/>
      <c r="O44" s="36"/>
      <c r="P44" s="38"/>
      <c r="Q44" s="41"/>
      <c r="R44" s="47"/>
      <c r="S44" s="43"/>
      <c r="T44" s="40"/>
    </row>
    <row r="45" spans="1:20" ht="30" customHeight="1">
      <c r="A45" s="55"/>
      <c r="B45" s="48"/>
      <c r="C45" s="49"/>
      <c r="D45" s="50"/>
      <c r="E45" s="49"/>
      <c r="F45" s="51"/>
      <c r="G45" s="52"/>
      <c r="H45" s="54"/>
      <c r="I45" s="50"/>
      <c r="J45" s="54"/>
      <c r="K45" s="44"/>
      <c r="L45" s="35"/>
      <c r="M45" s="36"/>
      <c r="N45" s="37"/>
      <c r="O45" s="36"/>
      <c r="P45" s="38"/>
      <c r="Q45" s="41"/>
      <c r="R45" s="47"/>
      <c r="S45" s="43"/>
      <c r="T45" s="40"/>
    </row>
    <row r="46" spans="1:20" ht="30" customHeight="1">
      <c r="A46" s="55"/>
      <c r="B46" s="48"/>
      <c r="C46" s="49"/>
      <c r="D46" s="50"/>
      <c r="E46" s="49"/>
      <c r="F46" s="51"/>
      <c r="G46" s="52"/>
      <c r="H46" s="54"/>
      <c r="I46" s="50"/>
      <c r="J46" s="54"/>
      <c r="K46" s="44"/>
      <c r="L46" s="35"/>
      <c r="M46" s="36"/>
      <c r="N46" s="37"/>
      <c r="O46" s="36"/>
      <c r="P46" s="38"/>
      <c r="Q46" s="41"/>
      <c r="R46" s="47"/>
      <c r="S46" s="43"/>
      <c r="T46" s="40"/>
    </row>
    <row r="47" spans="1:20" ht="30" customHeight="1">
      <c r="A47" s="55"/>
      <c r="B47" s="48"/>
      <c r="C47" s="49"/>
      <c r="D47" s="50"/>
      <c r="E47" s="49"/>
      <c r="F47" s="51"/>
      <c r="G47" s="52"/>
      <c r="H47" s="54"/>
      <c r="I47" s="50"/>
      <c r="J47" s="54"/>
      <c r="K47" s="44"/>
      <c r="L47" s="35"/>
      <c r="M47" s="36"/>
      <c r="N47" s="37"/>
      <c r="O47" s="36"/>
      <c r="P47" s="38"/>
      <c r="Q47" s="41"/>
      <c r="R47" s="47"/>
      <c r="S47" s="43"/>
      <c r="T47" s="40"/>
    </row>
    <row r="48" spans="1:20" ht="30" customHeight="1">
      <c r="A48" s="55"/>
      <c r="B48" s="48"/>
      <c r="C48" s="49"/>
      <c r="D48" s="50"/>
      <c r="E48" s="49"/>
      <c r="F48" s="51"/>
      <c r="G48" s="52"/>
      <c r="H48" s="54"/>
      <c r="I48" s="50"/>
      <c r="J48" s="54"/>
      <c r="K48" s="44"/>
      <c r="L48" s="35"/>
      <c r="M48" s="36"/>
      <c r="N48" s="37"/>
      <c r="O48" s="36"/>
      <c r="P48" s="38"/>
      <c r="Q48" s="41"/>
      <c r="R48" s="47"/>
      <c r="S48" s="43"/>
      <c r="T48" s="40"/>
    </row>
    <row r="49" spans="1:20" ht="30" customHeight="1">
      <c r="A49" s="55"/>
      <c r="B49" s="48"/>
      <c r="C49" s="49"/>
      <c r="D49" s="50"/>
      <c r="E49" s="49"/>
      <c r="F49" s="51"/>
      <c r="G49" s="52"/>
      <c r="H49" s="54"/>
      <c r="I49" s="50"/>
      <c r="J49" s="54"/>
      <c r="K49" s="44"/>
      <c r="L49" s="35"/>
      <c r="M49" s="36"/>
      <c r="N49" s="37"/>
      <c r="O49" s="36"/>
      <c r="P49" s="38"/>
      <c r="Q49" s="41"/>
      <c r="R49" s="47"/>
      <c r="S49" s="43"/>
      <c r="T49" s="40"/>
    </row>
    <row r="50" spans="1:20" ht="19.5" customHeight="1">
      <c r="A50" s="335" t="s">
        <v>191</v>
      </c>
      <c r="B50" s="335"/>
      <c r="C50" s="335"/>
      <c r="D50" s="335"/>
      <c r="E50" s="335"/>
      <c r="F50" s="335"/>
      <c r="G50" s="335"/>
      <c r="H50" s="335"/>
      <c r="I50" s="335"/>
      <c r="J50" s="335"/>
      <c r="K50" s="335" t="s">
        <v>190</v>
      </c>
      <c r="L50" s="335"/>
      <c r="M50" s="335"/>
      <c r="N50" s="335"/>
      <c r="O50" s="335"/>
      <c r="P50" s="335"/>
      <c r="Q50" s="335"/>
      <c r="R50" s="335"/>
      <c r="S50" s="335"/>
      <c r="T50" s="335"/>
    </row>
    <row r="51" spans="1:20" ht="19.5" customHeight="1">
      <c r="A51" s="343" t="s">
        <v>189</v>
      </c>
      <c r="B51" s="349"/>
      <c r="C51" s="349"/>
      <c r="D51" s="349"/>
      <c r="E51" s="349"/>
      <c r="F51" s="349"/>
      <c r="G51" s="349"/>
      <c r="H51" s="349"/>
      <c r="I51" s="349"/>
      <c r="J51" s="349"/>
      <c r="K51" s="343" t="s">
        <v>188</v>
      </c>
      <c r="L51" s="349"/>
      <c r="M51" s="349"/>
      <c r="N51" s="349"/>
      <c r="O51" s="349"/>
      <c r="P51" s="349"/>
      <c r="Q51" s="349"/>
      <c r="R51" s="349"/>
      <c r="S51" s="349"/>
      <c r="T51" s="349"/>
    </row>
    <row r="52" spans="1:20" ht="30" customHeight="1">
      <c r="A52" s="343"/>
      <c r="B52" s="343"/>
      <c r="C52" s="343"/>
      <c r="D52" s="343"/>
      <c r="E52" s="343"/>
      <c r="F52" s="343"/>
      <c r="G52" s="343"/>
      <c r="H52" s="343"/>
      <c r="I52" s="343"/>
      <c r="J52" s="343"/>
      <c r="K52" s="343"/>
      <c r="L52" s="343"/>
      <c r="M52" s="343"/>
      <c r="N52" s="343"/>
      <c r="O52" s="343"/>
      <c r="P52" s="343"/>
      <c r="Q52" s="343"/>
      <c r="R52" s="343"/>
      <c r="S52" s="343"/>
      <c r="T52" s="343"/>
    </row>
    <row r="53" ht="30" customHeight="1"/>
  </sheetData>
  <sheetProtection password="CCCD" sheet="1" formatCells="0" selectLockedCells="1"/>
  <mergeCells count="50">
    <mergeCell ref="A28:A29"/>
    <mergeCell ref="B28:B29"/>
    <mergeCell ref="C28:C29"/>
    <mergeCell ref="D28:E28"/>
    <mergeCell ref="A50:J50"/>
    <mergeCell ref="M28:M29"/>
    <mergeCell ref="F28:F29"/>
    <mergeCell ref="F5:F6"/>
    <mergeCell ref="B2:E2"/>
    <mergeCell ref="A5:A6"/>
    <mergeCell ref="B5:B6"/>
    <mergeCell ref="C5:C6"/>
    <mergeCell ref="D5:E5"/>
    <mergeCell ref="I5:I6"/>
    <mergeCell ref="K52:T52"/>
    <mergeCell ref="K5:K6"/>
    <mergeCell ref="L5:L6"/>
    <mergeCell ref="M5:M6"/>
    <mergeCell ref="N5:O5"/>
    <mergeCell ref="J5:J6"/>
    <mergeCell ref="K50:T50"/>
    <mergeCell ref="A51:J51"/>
    <mergeCell ref="K51:T51"/>
    <mergeCell ref="T28:T29"/>
    <mergeCell ref="Q5:Q6"/>
    <mergeCell ref="R5:R6"/>
    <mergeCell ref="S5:S6"/>
    <mergeCell ref="Q28:Q29"/>
    <mergeCell ref="R28:R29"/>
    <mergeCell ref="S28:S29"/>
    <mergeCell ref="P5:P6"/>
    <mergeCell ref="A52:J52"/>
    <mergeCell ref="A24:J24"/>
    <mergeCell ref="A25:J25"/>
    <mergeCell ref="G5:G6"/>
    <mergeCell ref="H5:H6"/>
    <mergeCell ref="G28:G29"/>
    <mergeCell ref="H28:H29"/>
    <mergeCell ref="I28:I29"/>
    <mergeCell ref="J28:J29"/>
    <mergeCell ref="B1:F1"/>
    <mergeCell ref="L1:P1"/>
    <mergeCell ref="T5:T6"/>
    <mergeCell ref="K24:T24"/>
    <mergeCell ref="K25:T25"/>
    <mergeCell ref="K28:K29"/>
    <mergeCell ref="L28:L29"/>
    <mergeCell ref="N28:O28"/>
    <mergeCell ref="P28:P29"/>
    <mergeCell ref="L2:O2"/>
  </mergeCells>
  <dataValidations count="5">
    <dataValidation type="list" allowBlank="1" showInputMessage="1" showErrorMessage="1" sqref="S2">
      <formula1>"A,B"</formula1>
    </dataValidation>
    <dataValidation type="list" allowBlank="1" showInputMessage="1" showErrorMessage="1" sqref="D7:D23 N30:N49 D30:D49 N7:N23">
      <formula1>"日,週,月"</formula1>
    </dataValidation>
    <dataValidation type="list" allowBlank="1" showInputMessage="1" showErrorMessage="1" sqref="C7:C23 M30:M49 C30:C49 M7:M23">
      <formula1>"専任,兼任"</formula1>
    </dataValidation>
    <dataValidation type="list" allowBlank="1" showInputMessage="1" showErrorMessage="1" sqref="B7:B23 L30:L49 B30:B49 L7:L23">
      <formula1>"常勤,非常勤"</formula1>
    </dataValidation>
    <dataValidation type="list" allowBlank="1" showInputMessage="1" showErrorMessage="1" sqref="A8:A23 A30:A49 K8:K23 K30:K49">
      <formula1>"保育従事職員,調理員,嘱託医"</formula1>
    </dataValidation>
  </dataValidations>
  <printOptions horizontalCentered="1" verticalCentered="1"/>
  <pageMargins left="0.6692913385826772" right="0.4724409448818898" top="0.984251968503937" bottom="0.5905511811023623" header="0.5118110236220472" footer="0.5118110236220472"/>
  <pageSetup blackAndWhite="1" horizontalDpi="600" verticalDpi="600" orientation="portrait" paperSize="9" r:id="rId4"/>
  <headerFooter alignWithMargins="0">
    <oddHeader>&amp;L第１号様式の３（第６条関係）</oddHeader>
  </headerFooter>
  <rowBreaks count="1" manualBreakCount="1">
    <brk id="26" max="9" man="1"/>
  </rowBreaks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BL53"/>
  <sheetViews>
    <sheetView view="pageBreakPreview" zoomScale="80" zoomScaleSheetLayoutView="80" zoomScalePageLayoutView="0" workbookViewId="0" topLeftCell="A1">
      <selection activeCell="X3" sqref="X3:Y3"/>
    </sheetView>
  </sheetViews>
  <sheetFormatPr defaultColWidth="9.00390625" defaultRowHeight="13.5"/>
  <cols>
    <col min="1" max="1" width="3.625" style="1" customWidth="1"/>
    <col min="2" max="32" width="2.625" style="1" customWidth="1"/>
    <col min="33" max="33" width="3.625" style="1" customWidth="1"/>
    <col min="34" max="64" width="2.625" style="1" customWidth="1"/>
    <col min="65" max="16384" width="9.00390625" style="1" customWidth="1"/>
  </cols>
  <sheetData>
    <row r="1" spans="1:33" ht="13.5">
      <c r="A1" s="1" t="s">
        <v>221</v>
      </c>
      <c r="AG1" s="1" t="s">
        <v>221</v>
      </c>
    </row>
    <row r="2" ht="13.5"/>
    <row r="3" spans="22:64" ht="13.5">
      <c r="V3" s="258" t="s">
        <v>233</v>
      </c>
      <c r="W3" s="258"/>
      <c r="X3" s="380"/>
      <c r="Y3" s="380"/>
      <c r="Z3" s="1" t="s">
        <v>10</v>
      </c>
      <c r="AA3" s="380"/>
      <c r="AB3" s="380"/>
      <c r="AC3" s="1" t="s">
        <v>9</v>
      </c>
      <c r="AD3" s="380"/>
      <c r="AE3" s="380"/>
      <c r="AF3" s="1" t="s">
        <v>8</v>
      </c>
      <c r="BB3" s="1" t="s">
        <v>231</v>
      </c>
      <c r="BD3" s="388">
        <v>4</v>
      </c>
      <c r="BE3" s="388"/>
      <c r="BF3" s="1" t="s">
        <v>10</v>
      </c>
      <c r="BG3" s="388">
        <v>4</v>
      </c>
      <c r="BH3" s="388"/>
      <c r="BI3" s="1" t="s">
        <v>9</v>
      </c>
      <c r="BJ3" s="388">
        <v>1</v>
      </c>
      <c r="BK3" s="388"/>
      <c r="BL3" s="1" t="s">
        <v>8</v>
      </c>
    </row>
    <row r="4" spans="1:33" ht="13.5">
      <c r="A4" s="7" t="s">
        <v>226</v>
      </c>
      <c r="AG4" s="7" t="s">
        <v>220</v>
      </c>
    </row>
    <row r="5" ht="13.5"/>
    <row r="6" spans="18:64" ht="13.5">
      <c r="R6" s="381"/>
      <c r="S6" s="381"/>
      <c r="T6" s="381"/>
      <c r="U6" s="381"/>
      <c r="V6" s="381"/>
      <c r="W6" s="381"/>
      <c r="X6" s="381"/>
      <c r="Y6" s="381"/>
      <c r="Z6" s="381"/>
      <c r="AA6" s="381"/>
      <c r="AB6" s="381"/>
      <c r="AC6" s="381"/>
      <c r="AD6" s="381"/>
      <c r="AE6" s="381"/>
      <c r="AF6" s="381"/>
      <c r="AX6" s="395"/>
      <c r="AY6" s="395"/>
      <c r="AZ6" s="395"/>
      <c r="BA6" s="395"/>
      <c r="BB6" s="395"/>
      <c r="BC6" s="395"/>
      <c r="BD6" s="395"/>
      <c r="BE6" s="395"/>
      <c r="BF6" s="395"/>
      <c r="BG6" s="395"/>
      <c r="BH6" s="395"/>
      <c r="BI6" s="395"/>
      <c r="BJ6" s="395"/>
      <c r="BK6" s="395"/>
      <c r="BL6" s="395"/>
    </row>
    <row r="7" spans="14:64" ht="13.5">
      <c r="N7" s="188" t="s">
        <v>0</v>
      </c>
      <c r="O7" s="188"/>
      <c r="P7" s="188"/>
      <c r="Q7" s="188"/>
      <c r="R7" s="372"/>
      <c r="S7" s="372"/>
      <c r="T7" s="372"/>
      <c r="U7" s="372"/>
      <c r="V7" s="372"/>
      <c r="W7" s="372"/>
      <c r="X7" s="372"/>
      <c r="Y7" s="372"/>
      <c r="Z7" s="372"/>
      <c r="AA7" s="372"/>
      <c r="AB7" s="372"/>
      <c r="AC7" s="372"/>
      <c r="AD7" s="372"/>
      <c r="AE7" s="372"/>
      <c r="AF7" s="372"/>
      <c r="AT7" s="188" t="s">
        <v>0</v>
      </c>
      <c r="AU7" s="188"/>
      <c r="AV7" s="188"/>
      <c r="AW7" s="188"/>
      <c r="AX7" s="382" t="s">
        <v>223</v>
      </c>
      <c r="AY7" s="382"/>
      <c r="AZ7" s="382"/>
      <c r="BA7" s="382"/>
      <c r="BB7" s="382"/>
      <c r="BC7" s="382"/>
      <c r="BD7" s="382"/>
      <c r="BE7" s="382"/>
      <c r="BF7" s="382"/>
      <c r="BG7" s="382"/>
      <c r="BH7" s="382"/>
      <c r="BI7" s="382"/>
      <c r="BJ7" s="382"/>
      <c r="BK7" s="382"/>
      <c r="BL7" s="382"/>
    </row>
    <row r="8" spans="3:64" ht="13.5" customHeight="1"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8"/>
      <c r="O8" s="8"/>
      <c r="P8" s="8"/>
      <c r="Q8" s="8"/>
      <c r="R8" s="373"/>
      <c r="S8" s="373"/>
      <c r="T8" s="373"/>
      <c r="U8" s="373"/>
      <c r="V8" s="373"/>
      <c r="W8" s="373"/>
      <c r="X8" s="373"/>
      <c r="Y8" s="373"/>
      <c r="Z8" s="373"/>
      <c r="AA8" s="373"/>
      <c r="AB8" s="373"/>
      <c r="AC8" s="373"/>
      <c r="AD8" s="373"/>
      <c r="AE8" s="373"/>
      <c r="AF8" s="373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8"/>
      <c r="AU8" s="8"/>
      <c r="AV8" s="8"/>
      <c r="AW8" s="8"/>
      <c r="AX8" s="378">
        <v>0</v>
      </c>
      <c r="AY8" s="378"/>
      <c r="AZ8" s="378"/>
      <c r="BA8" s="378"/>
      <c r="BB8" s="378"/>
      <c r="BC8" s="378"/>
      <c r="BD8" s="378"/>
      <c r="BE8" s="378"/>
      <c r="BF8" s="378"/>
      <c r="BG8" s="378"/>
      <c r="BH8" s="378"/>
      <c r="BI8" s="378"/>
      <c r="BJ8" s="378"/>
      <c r="BK8" s="378"/>
      <c r="BL8" s="378"/>
    </row>
    <row r="9" spans="2:64" ht="13.5" customHeight="1"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88" t="s">
        <v>1</v>
      </c>
      <c r="O9" s="188"/>
      <c r="P9" s="188"/>
      <c r="Q9" s="188"/>
      <c r="R9" s="372"/>
      <c r="S9" s="372"/>
      <c r="T9" s="372"/>
      <c r="U9" s="372"/>
      <c r="V9" s="372"/>
      <c r="W9" s="372"/>
      <c r="X9" s="372"/>
      <c r="Y9" s="372"/>
      <c r="Z9" s="372"/>
      <c r="AA9" s="372"/>
      <c r="AB9" s="372"/>
      <c r="AC9" s="372"/>
      <c r="AD9" s="372"/>
      <c r="AE9" s="372"/>
      <c r="AF9" s="372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88" t="s">
        <v>1</v>
      </c>
      <c r="AU9" s="188"/>
      <c r="AV9" s="188"/>
      <c r="AW9" s="188"/>
      <c r="AX9" s="382" t="s">
        <v>173</v>
      </c>
      <c r="AY9" s="382"/>
      <c r="AZ9" s="382"/>
      <c r="BA9" s="382"/>
      <c r="BB9" s="382"/>
      <c r="BC9" s="382"/>
      <c r="BD9" s="382"/>
      <c r="BE9" s="382"/>
      <c r="BF9" s="382"/>
      <c r="BG9" s="382"/>
      <c r="BH9" s="382"/>
      <c r="BI9" s="382"/>
      <c r="BJ9" s="382"/>
      <c r="BK9" s="382"/>
      <c r="BL9" s="382"/>
    </row>
    <row r="10" spans="14:64" ht="13.5">
      <c r="N10" s="8"/>
      <c r="O10" s="8"/>
      <c r="P10" s="8"/>
      <c r="Q10" s="8"/>
      <c r="R10" s="373"/>
      <c r="S10" s="373"/>
      <c r="T10" s="373"/>
      <c r="U10" s="373"/>
      <c r="V10" s="373"/>
      <c r="W10" s="373"/>
      <c r="X10" s="373"/>
      <c r="Y10" s="373"/>
      <c r="Z10" s="373"/>
      <c r="AA10" s="373"/>
      <c r="AB10" s="373"/>
      <c r="AC10" s="373"/>
      <c r="AD10" s="373"/>
      <c r="AE10" s="373"/>
      <c r="AF10" s="373"/>
      <c r="AT10" s="8"/>
      <c r="AU10" s="8"/>
      <c r="AV10" s="8"/>
      <c r="AW10" s="8"/>
      <c r="AX10" s="378">
        <v>0</v>
      </c>
      <c r="AY10" s="378"/>
      <c r="AZ10" s="378"/>
      <c r="BA10" s="378"/>
      <c r="BB10" s="378"/>
      <c r="BC10" s="378"/>
      <c r="BD10" s="378"/>
      <c r="BE10" s="378"/>
      <c r="BF10" s="378"/>
      <c r="BG10" s="378"/>
      <c r="BH10" s="378"/>
      <c r="BI10" s="378"/>
      <c r="BJ10" s="378"/>
      <c r="BK10" s="378"/>
      <c r="BL10" s="378"/>
    </row>
    <row r="11" spans="14:64" ht="13.5">
      <c r="N11" s="188" t="s">
        <v>2</v>
      </c>
      <c r="O11" s="188"/>
      <c r="P11" s="188"/>
      <c r="Q11" s="188"/>
      <c r="R11" s="372"/>
      <c r="S11" s="372"/>
      <c r="T11" s="372"/>
      <c r="U11" s="372"/>
      <c r="V11" s="372"/>
      <c r="W11" s="372"/>
      <c r="X11" s="372"/>
      <c r="Y11" s="372"/>
      <c r="Z11" s="372"/>
      <c r="AA11" s="372"/>
      <c r="AB11" s="372"/>
      <c r="AC11" s="372"/>
      <c r="AD11" s="372"/>
      <c r="AE11" s="372"/>
      <c r="AF11" s="372"/>
      <c r="AT11" s="188" t="s">
        <v>2</v>
      </c>
      <c r="AU11" s="188"/>
      <c r="AV11" s="188"/>
      <c r="AW11" s="188"/>
      <c r="AX11" s="382" t="s">
        <v>174</v>
      </c>
      <c r="AY11" s="382"/>
      <c r="AZ11" s="382"/>
      <c r="BA11" s="382"/>
      <c r="BB11" s="382"/>
      <c r="BC11" s="382"/>
      <c r="BD11" s="382"/>
      <c r="BE11" s="382"/>
      <c r="BF11" s="382"/>
      <c r="BG11" s="382"/>
      <c r="BH11" s="382"/>
      <c r="BI11" s="382"/>
      <c r="BJ11" s="382"/>
      <c r="BK11" s="382"/>
      <c r="BL11" s="382"/>
    </row>
    <row r="12" spans="14:64" ht="13.5">
      <c r="N12" s="8"/>
      <c r="O12" s="8"/>
      <c r="P12" s="8"/>
      <c r="Q12" s="8"/>
      <c r="R12" s="375"/>
      <c r="S12" s="375"/>
      <c r="T12" s="375"/>
      <c r="U12" s="375"/>
      <c r="V12" s="375"/>
      <c r="W12" s="375"/>
      <c r="X12" s="375"/>
      <c r="Y12" s="375"/>
      <c r="Z12" s="375"/>
      <c r="AA12" s="375"/>
      <c r="AB12" s="375"/>
      <c r="AC12" s="375"/>
      <c r="AD12" s="375"/>
      <c r="AE12" s="375"/>
      <c r="AF12" s="375"/>
      <c r="AT12" s="8"/>
      <c r="AU12" s="8"/>
      <c r="AV12" s="8"/>
      <c r="AW12" s="8"/>
      <c r="AX12" s="383" t="s">
        <v>175</v>
      </c>
      <c r="AY12" s="383"/>
      <c r="AZ12" s="383"/>
      <c r="BA12" s="383"/>
      <c r="BB12" s="383"/>
      <c r="BC12" s="383"/>
      <c r="BD12" s="383"/>
      <c r="BE12" s="383"/>
      <c r="BF12" s="383"/>
      <c r="BG12" s="383"/>
      <c r="BH12" s="383"/>
      <c r="BI12" s="383"/>
      <c r="BJ12" s="383"/>
      <c r="BK12" s="383"/>
      <c r="BL12" s="57"/>
    </row>
    <row r="13" spans="14:64" ht="13.5">
      <c r="N13" s="188" t="s">
        <v>11</v>
      </c>
      <c r="O13" s="188"/>
      <c r="P13" s="188"/>
      <c r="Q13" s="188"/>
      <c r="R13" s="376"/>
      <c r="S13" s="376"/>
      <c r="T13" s="376"/>
      <c r="U13" s="376"/>
      <c r="V13" s="376"/>
      <c r="W13" s="376"/>
      <c r="X13" s="376"/>
      <c r="Y13" s="376"/>
      <c r="Z13" s="376"/>
      <c r="AA13" s="376"/>
      <c r="AB13" s="376"/>
      <c r="AC13" s="376"/>
      <c r="AD13" s="376"/>
      <c r="AE13" s="376"/>
      <c r="AF13" s="376"/>
      <c r="AT13" s="188" t="s">
        <v>11</v>
      </c>
      <c r="AU13" s="188"/>
      <c r="AV13" s="188"/>
      <c r="AW13" s="188"/>
      <c r="AX13" s="379" t="s">
        <v>176</v>
      </c>
      <c r="AY13" s="379"/>
      <c r="AZ13" s="379"/>
      <c r="BA13" s="379"/>
      <c r="BB13" s="379"/>
      <c r="BC13" s="379"/>
      <c r="BD13" s="379"/>
      <c r="BE13" s="379"/>
      <c r="BF13" s="379"/>
      <c r="BG13" s="379"/>
      <c r="BH13" s="379"/>
      <c r="BI13" s="379"/>
      <c r="BJ13" s="379"/>
      <c r="BK13" s="379"/>
      <c r="BL13" s="9"/>
    </row>
    <row r="14" ht="13.5"/>
    <row r="15" ht="13.5"/>
    <row r="16" spans="7:56" ht="17.25" customHeight="1">
      <c r="G16" s="377" t="s">
        <v>83</v>
      </c>
      <c r="H16" s="377"/>
      <c r="I16" s="377"/>
      <c r="J16" s="377"/>
      <c r="K16" s="377"/>
      <c r="L16" s="377"/>
      <c r="M16" s="377"/>
      <c r="N16" s="377"/>
      <c r="O16" s="377"/>
      <c r="P16" s="377"/>
      <c r="Q16" s="377"/>
      <c r="R16" s="377"/>
      <c r="S16" s="377"/>
      <c r="T16" s="377"/>
      <c r="U16" s="377"/>
      <c r="V16" s="377"/>
      <c r="W16" s="377"/>
      <c r="X16" s="377"/>
      <c r="AM16" s="377" t="s">
        <v>83</v>
      </c>
      <c r="AN16" s="377"/>
      <c r="AO16" s="377"/>
      <c r="AP16" s="377"/>
      <c r="AQ16" s="377"/>
      <c r="AR16" s="377"/>
      <c r="AS16" s="377"/>
      <c r="AT16" s="377"/>
      <c r="AU16" s="377"/>
      <c r="AV16" s="377"/>
      <c r="AW16" s="377"/>
      <c r="AX16" s="377"/>
      <c r="AY16" s="377"/>
      <c r="AZ16" s="377"/>
      <c r="BA16" s="377"/>
      <c r="BB16" s="377"/>
      <c r="BC16" s="377"/>
      <c r="BD16" s="377"/>
    </row>
    <row r="17" spans="7:56" ht="13.5" customHeight="1">
      <c r="G17" s="377"/>
      <c r="H17" s="377"/>
      <c r="I17" s="377"/>
      <c r="J17" s="377"/>
      <c r="K17" s="377"/>
      <c r="L17" s="377"/>
      <c r="M17" s="377"/>
      <c r="N17" s="377"/>
      <c r="O17" s="377"/>
      <c r="P17" s="377"/>
      <c r="Q17" s="377"/>
      <c r="R17" s="377"/>
      <c r="S17" s="377"/>
      <c r="T17" s="377"/>
      <c r="U17" s="377"/>
      <c r="V17" s="377"/>
      <c r="W17" s="377"/>
      <c r="X17" s="377"/>
      <c r="AM17" s="377"/>
      <c r="AN17" s="377"/>
      <c r="AO17" s="377"/>
      <c r="AP17" s="377"/>
      <c r="AQ17" s="377"/>
      <c r="AR17" s="377"/>
      <c r="AS17" s="377"/>
      <c r="AT17" s="377"/>
      <c r="AU17" s="377"/>
      <c r="AV17" s="377"/>
      <c r="AW17" s="377"/>
      <c r="AX17" s="377"/>
      <c r="AY17" s="377"/>
      <c r="AZ17" s="377"/>
      <c r="BA17" s="377"/>
      <c r="BB17" s="377"/>
      <c r="BC17" s="377"/>
      <c r="BD17" s="377"/>
    </row>
    <row r="18" ht="13.5"/>
    <row r="19" spans="1:64" ht="13.5" customHeight="1">
      <c r="A19" s="374" t="s">
        <v>196</v>
      </c>
      <c r="B19" s="374"/>
      <c r="C19" s="374"/>
      <c r="D19" s="374"/>
      <c r="E19" s="374"/>
      <c r="F19" s="374"/>
      <c r="G19" s="374"/>
      <c r="H19" s="374"/>
      <c r="I19" s="374"/>
      <c r="J19" s="374"/>
      <c r="K19" s="374"/>
      <c r="L19" s="374"/>
      <c r="M19" s="374"/>
      <c r="N19" s="374"/>
      <c r="O19" s="374"/>
      <c r="P19" s="374"/>
      <c r="Q19" s="374"/>
      <c r="R19" s="374"/>
      <c r="S19" s="374"/>
      <c r="T19" s="374"/>
      <c r="U19" s="374"/>
      <c r="V19" s="374"/>
      <c r="W19" s="374"/>
      <c r="X19" s="374"/>
      <c r="Y19" s="374"/>
      <c r="Z19" s="374"/>
      <c r="AA19" s="374"/>
      <c r="AB19" s="374"/>
      <c r="AC19" s="374"/>
      <c r="AD19" s="374"/>
      <c r="AE19" s="374"/>
      <c r="AF19" s="374"/>
      <c r="AG19" s="374" t="s">
        <v>197</v>
      </c>
      <c r="AH19" s="374"/>
      <c r="AI19" s="374"/>
      <c r="AJ19" s="374"/>
      <c r="AK19" s="374"/>
      <c r="AL19" s="374"/>
      <c r="AM19" s="374"/>
      <c r="AN19" s="374"/>
      <c r="AO19" s="374"/>
      <c r="AP19" s="374"/>
      <c r="AQ19" s="374"/>
      <c r="AR19" s="374"/>
      <c r="AS19" s="374"/>
      <c r="AT19" s="374"/>
      <c r="AU19" s="374"/>
      <c r="AV19" s="374"/>
      <c r="AW19" s="374"/>
      <c r="AX19" s="374"/>
      <c r="AY19" s="374"/>
      <c r="AZ19" s="374"/>
      <c r="BA19" s="374"/>
      <c r="BB19" s="374"/>
      <c r="BC19" s="374"/>
      <c r="BD19" s="374"/>
      <c r="BE19" s="374"/>
      <c r="BF19" s="374"/>
      <c r="BG19" s="374"/>
      <c r="BH19" s="374"/>
      <c r="BI19" s="374"/>
      <c r="BJ19" s="374"/>
      <c r="BK19" s="374"/>
      <c r="BL19" s="374"/>
    </row>
    <row r="20" spans="1:64" ht="34.5" customHeight="1">
      <c r="A20" s="374"/>
      <c r="B20" s="374"/>
      <c r="C20" s="374"/>
      <c r="D20" s="374"/>
      <c r="E20" s="374"/>
      <c r="F20" s="374"/>
      <c r="G20" s="374"/>
      <c r="H20" s="374"/>
      <c r="I20" s="374"/>
      <c r="J20" s="374"/>
      <c r="K20" s="374"/>
      <c r="L20" s="374"/>
      <c r="M20" s="374"/>
      <c r="N20" s="374"/>
      <c r="O20" s="374"/>
      <c r="P20" s="374"/>
      <c r="Q20" s="374"/>
      <c r="R20" s="374"/>
      <c r="S20" s="374"/>
      <c r="T20" s="374"/>
      <c r="U20" s="374"/>
      <c r="V20" s="374"/>
      <c r="W20" s="374"/>
      <c r="X20" s="374"/>
      <c r="Y20" s="374"/>
      <c r="Z20" s="374"/>
      <c r="AA20" s="374"/>
      <c r="AB20" s="374"/>
      <c r="AC20" s="374"/>
      <c r="AD20" s="374"/>
      <c r="AE20" s="374"/>
      <c r="AF20" s="374"/>
      <c r="AG20" s="374"/>
      <c r="AH20" s="374"/>
      <c r="AI20" s="374"/>
      <c r="AJ20" s="374"/>
      <c r="AK20" s="374"/>
      <c r="AL20" s="374"/>
      <c r="AM20" s="374"/>
      <c r="AN20" s="374"/>
      <c r="AO20" s="374"/>
      <c r="AP20" s="374"/>
      <c r="AQ20" s="374"/>
      <c r="AR20" s="374"/>
      <c r="AS20" s="374"/>
      <c r="AT20" s="374"/>
      <c r="AU20" s="374"/>
      <c r="AV20" s="374"/>
      <c r="AW20" s="374"/>
      <c r="AX20" s="374"/>
      <c r="AY20" s="374"/>
      <c r="AZ20" s="374"/>
      <c r="BA20" s="374"/>
      <c r="BB20" s="374"/>
      <c r="BC20" s="374"/>
      <c r="BD20" s="374"/>
      <c r="BE20" s="374"/>
      <c r="BF20" s="374"/>
      <c r="BG20" s="374"/>
      <c r="BH20" s="374"/>
      <c r="BI20" s="374"/>
      <c r="BJ20" s="374"/>
      <c r="BK20" s="374"/>
      <c r="BL20" s="374"/>
    </row>
    <row r="21" ht="6.75" customHeight="1"/>
    <row r="22" spans="15:48" ht="13.5" customHeight="1">
      <c r="O22" s="371" t="s">
        <v>84</v>
      </c>
      <c r="P22" s="371"/>
      <c r="AU22" s="371" t="s">
        <v>84</v>
      </c>
      <c r="AV22" s="371"/>
    </row>
    <row r="23" spans="14:48" ht="13.5" customHeight="1">
      <c r="N23" s="58"/>
      <c r="O23" s="371"/>
      <c r="P23" s="371"/>
      <c r="AT23" s="58"/>
      <c r="AU23" s="371"/>
      <c r="AV23" s="371"/>
    </row>
    <row r="24" ht="6" customHeight="1"/>
    <row r="25" spans="1:64" ht="18.75" customHeight="1">
      <c r="A25" s="241">
        <v>1</v>
      </c>
      <c r="B25" s="351" t="s">
        <v>85</v>
      </c>
      <c r="C25" s="351"/>
      <c r="D25" s="351"/>
      <c r="E25" s="351"/>
      <c r="F25" s="351"/>
      <c r="G25" s="351"/>
      <c r="H25" s="351"/>
      <c r="I25" s="351"/>
      <c r="J25" s="352"/>
      <c r="K25" s="366"/>
      <c r="L25" s="196"/>
      <c r="M25" s="196"/>
      <c r="N25" s="196"/>
      <c r="O25" s="196"/>
      <c r="P25" s="196"/>
      <c r="Q25" s="196"/>
      <c r="R25" s="196"/>
      <c r="S25" s="196"/>
      <c r="T25" s="196"/>
      <c r="U25" s="196"/>
      <c r="V25" s="196"/>
      <c r="W25" s="196"/>
      <c r="X25" s="196"/>
      <c r="Y25" s="196"/>
      <c r="Z25" s="196"/>
      <c r="AA25" s="196"/>
      <c r="AB25" s="196"/>
      <c r="AC25" s="196"/>
      <c r="AD25" s="196"/>
      <c r="AE25" s="196"/>
      <c r="AF25" s="367"/>
      <c r="AG25" s="241">
        <v>1</v>
      </c>
      <c r="AH25" s="351" t="s">
        <v>85</v>
      </c>
      <c r="AI25" s="351"/>
      <c r="AJ25" s="351"/>
      <c r="AK25" s="351"/>
      <c r="AL25" s="351"/>
      <c r="AM25" s="351"/>
      <c r="AN25" s="351"/>
      <c r="AO25" s="351"/>
      <c r="AP25" s="352"/>
      <c r="AQ25" s="389" t="s">
        <v>192</v>
      </c>
      <c r="AR25" s="390"/>
      <c r="AS25" s="390"/>
      <c r="AT25" s="390"/>
      <c r="AU25" s="390"/>
      <c r="AV25" s="390"/>
      <c r="AW25" s="390"/>
      <c r="AX25" s="390"/>
      <c r="AY25" s="390"/>
      <c r="AZ25" s="390"/>
      <c r="BA25" s="390"/>
      <c r="BB25" s="390"/>
      <c r="BC25" s="390"/>
      <c r="BD25" s="390"/>
      <c r="BE25" s="390"/>
      <c r="BF25" s="390"/>
      <c r="BG25" s="390"/>
      <c r="BH25" s="390"/>
      <c r="BI25" s="390"/>
      <c r="BJ25" s="390"/>
      <c r="BK25" s="390"/>
      <c r="BL25" s="391"/>
    </row>
    <row r="26" spans="1:64" ht="18.75" customHeight="1">
      <c r="A26" s="241"/>
      <c r="B26" s="351"/>
      <c r="C26" s="351"/>
      <c r="D26" s="351"/>
      <c r="E26" s="351"/>
      <c r="F26" s="351"/>
      <c r="G26" s="351"/>
      <c r="H26" s="351"/>
      <c r="I26" s="351"/>
      <c r="J26" s="352"/>
      <c r="K26" s="368"/>
      <c r="L26" s="369"/>
      <c r="M26" s="369"/>
      <c r="N26" s="369"/>
      <c r="O26" s="369"/>
      <c r="P26" s="369"/>
      <c r="Q26" s="369"/>
      <c r="R26" s="369"/>
      <c r="S26" s="369"/>
      <c r="T26" s="369"/>
      <c r="U26" s="369"/>
      <c r="V26" s="369"/>
      <c r="W26" s="369"/>
      <c r="X26" s="369"/>
      <c r="Y26" s="369"/>
      <c r="Z26" s="369"/>
      <c r="AA26" s="369"/>
      <c r="AB26" s="369"/>
      <c r="AC26" s="369"/>
      <c r="AD26" s="369"/>
      <c r="AE26" s="369"/>
      <c r="AF26" s="370"/>
      <c r="AG26" s="241"/>
      <c r="AH26" s="351"/>
      <c r="AI26" s="351"/>
      <c r="AJ26" s="351"/>
      <c r="AK26" s="351"/>
      <c r="AL26" s="351"/>
      <c r="AM26" s="351"/>
      <c r="AN26" s="351"/>
      <c r="AO26" s="351"/>
      <c r="AP26" s="352"/>
      <c r="AQ26" s="392"/>
      <c r="AR26" s="393"/>
      <c r="AS26" s="393"/>
      <c r="AT26" s="393"/>
      <c r="AU26" s="393"/>
      <c r="AV26" s="393"/>
      <c r="AW26" s="393"/>
      <c r="AX26" s="393"/>
      <c r="AY26" s="393"/>
      <c r="AZ26" s="393"/>
      <c r="BA26" s="393"/>
      <c r="BB26" s="393"/>
      <c r="BC26" s="393"/>
      <c r="BD26" s="393"/>
      <c r="BE26" s="393"/>
      <c r="BF26" s="393"/>
      <c r="BG26" s="393"/>
      <c r="BH26" s="393"/>
      <c r="BI26" s="393"/>
      <c r="BJ26" s="393"/>
      <c r="BK26" s="393"/>
      <c r="BL26" s="394"/>
    </row>
    <row r="27" spans="1:64" ht="18.75" customHeight="1">
      <c r="A27" s="241">
        <v>2</v>
      </c>
      <c r="B27" s="355" t="s">
        <v>113</v>
      </c>
      <c r="C27" s="351"/>
      <c r="D27" s="351"/>
      <c r="E27" s="351"/>
      <c r="F27" s="351"/>
      <c r="G27" s="351"/>
      <c r="H27" s="351"/>
      <c r="I27" s="351"/>
      <c r="J27" s="352"/>
      <c r="K27" s="360" t="s">
        <v>105</v>
      </c>
      <c r="L27" s="192"/>
      <c r="M27" s="192"/>
      <c r="N27" s="196"/>
      <c r="O27" s="196"/>
      <c r="P27" s="196"/>
      <c r="Q27" s="196"/>
      <c r="R27" s="196"/>
      <c r="S27" s="196"/>
      <c r="T27" s="196"/>
      <c r="U27" s="196"/>
      <c r="V27" s="196"/>
      <c r="W27" s="196"/>
      <c r="X27" s="196"/>
      <c r="Y27" s="196"/>
      <c r="Z27" s="196"/>
      <c r="AA27" s="196"/>
      <c r="AB27" s="196"/>
      <c r="AC27" s="196"/>
      <c r="AD27" s="196"/>
      <c r="AE27" s="196"/>
      <c r="AF27" s="367"/>
      <c r="AG27" s="241">
        <v>2</v>
      </c>
      <c r="AH27" s="355" t="s">
        <v>113</v>
      </c>
      <c r="AI27" s="351"/>
      <c r="AJ27" s="351"/>
      <c r="AK27" s="351"/>
      <c r="AL27" s="351"/>
      <c r="AM27" s="351"/>
      <c r="AN27" s="351"/>
      <c r="AO27" s="351"/>
      <c r="AP27" s="352"/>
      <c r="AQ27" s="360" t="s">
        <v>105</v>
      </c>
      <c r="AR27" s="192"/>
      <c r="AS27" s="192"/>
      <c r="AT27" s="396" t="s">
        <v>181</v>
      </c>
      <c r="AU27" s="396"/>
      <c r="AV27" s="396"/>
      <c r="AW27" s="396"/>
      <c r="AX27" s="396"/>
      <c r="AY27" s="396"/>
      <c r="AZ27" s="396"/>
      <c r="BA27" s="396"/>
      <c r="BB27" s="396"/>
      <c r="BC27" s="396"/>
      <c r="BD27" s="396"/>
      <c r="BE27" s="396"/>
      <c r="BF27" s="396"/>
      <c r="BG27" s="396"/>
      <c r="BH27" s="396"/>
      <c r="BI27" s="396"/>
      <c r="BJ27" s="396"/>
      <c r="BK27" s="396"/>
      <c r="BL27" s="397"/>
    </row>
    <row r="28" spans="1:64" ht="18.75" customHeight="1">
      <c r="A28" s="241"/>
      <c r="B28" s="351"/>
      <c r="C28" s="351"/>
      <c r="D28" s="351"/>
      <c r="E28" s="351"/>
      <c r="F28" s="351"/>
      <c r="G28" s="351"/>
      <c r="H28" s="351"/>
      <c r="I28" s="351"/>
      <c r="J28" s="352"/>
      <c r="K28" s="164" t="s">
        <v>72</v>
      </c>
      <c r="L28" s="165"/>
      <c r="M28" s="165"/>
      <c r="N28" s="369"/>
      <c r="O28" s="369"/>
      <c r="P28" s="369"/>
      <c r="Q28" s="369"/>
      <c r="R28" s="369"/>
      <c r="S28" s="369"/>
      <c r="T28" s="369"/>
      <c r="U28" s="369"/>
      <c r="V28" s="369"/>
      <c r="W28" s="369"/>
      <c r="X28" s="369"/>
      <c r="Y28" s="369"/>
      <c r="Z28" s="369"/>
      <c r="AA28" s="369"/>
      <c r="AB28" s="369"/>
      <c r="AC28" s="369"/>
      <c r="AD28" s="369"/>
      <c r="AE28" s="369"/>
      <c r="AF28" s="370"/>
      <c r="AG28" s="241"/>
      <c r="AH28" s="351"/>
      <c r="AI28" s="351"/>
      <c r="AJ28" s="351"/>
      <c r="AK28" s="351"/>
      <c r="AL28" s="351"/>
      <c r="AM28" s="351"/>
      <c r="AN28" s="351"/>
      <c r="AO28" s="351"/>
      <c r="AP28" s="352"/>
      <c r="AQ28" s="164" t="s">
        <v>72</v>
      </c>
      <c r="AR28" s="165"/>
      <c r="AS28" s="165"/>
      <c r="AT28" s="404" t="s">
        <v>177</v>
      </c>
      <c r="AU28" s="404"/>
      <c r="AV28" s="404"/>
      <c r="AW28" s="404"/>
      <c r="AX28" s="404"/>
      <c r="AY28" s="404"/>
      <c r="AZ28" s="404"/>
      <c r="BA28" s="404"/>
      <c r="BB28" s="404"/>
      <c r="BC28" s="404"/>
      <c r="BD28" s="404"/>
      <c r="BE28" s="404"/>
      <c r="BF28" s="404"/>
      <c r="BG28" s="404"/>
      <c r="BH28" s="404"/>
      <c r="BI28" s="404"/>
      <c r="BJ28" s="404"/>
      <c r="BK28" s="404"/>
      <c r="BL28" s="405"/>
    </row>
    <row r="29" spans="1:64" ht="37.5" customHeight="1">
      <c r="A29" s="81">
        <v>3</v>
      </c>
      <c r="B29" s="351" t="s">
        <v>87</v>
      </c>
      <c r="C29" s="351"/>
      <c r="D29" s="351"/>
      <c r="E29" s="351"/>
      <c r="F29" s="351"/>
      <c r="G29" s="351"/>
      <c r="H29" s="351"/>
      <c r="I29" s="351"/>
      <c r="J29" s="352"/>
      <c r="K29" s="169"/>
      <c r="L29" s="169"/>
      <c r="M29" s="169"/>
      <c r="N29" s="169"/>
      <c r="O29" s="60" t="s">
        <v>10</v>
      </c>
      <c r="P29" s="169"/>
      <c r="Q29" s="169"/>
      <c r="R29" s="60" t="s">
        <v>39</v>
      </c>
      <c r="S29" s="169"/>
      <c r="T29" s="169"/>
      <c r="U29" s="60" t="s">
        <v>8</v>
      </c>
      <c r="V29" s="60"/>
      <c r="W29" s="83" t="s">
        <v>193</v>
      </c>
      <c r="X29" s="103"/>
      <c r="Y29" s="83" t="s">
        <v>194</v>
      </c>
      <c r="Z29" s="60"/>
      <c r="AA29" s="60"/>
      <c r="AB29" s="60"/>
      <c r="AC29" s="60"/>
      <c r="AD29" s="60"/>
      <c r="AE29" s="60"/>
      <c r="AF29" s="61"/>
      <c r="AG29" s="81">
        <v>3</v>
      </c>
      <c r="AH29" s="351" t="s">
        <v>87</v>
      </c>
      <c r="AI29" s="351"/>
      <c r="AJ29" s="351"/>
      <c r="AK29" s="351"/>
      <c r="AL29" s="351"/>
      <c r="AM29" s="351"/>
      <c r="AN29" s="351"/>
      <c r="AO29" s="351"/>
      <c r="AP29" s="352"/>
      <c r="AQ29" s="82" t="s">
        <v>233</v>
      </c>
      <c r="AR29" s="83"/>
      <c r="AS29" s="384">
        <v>3</v>
      </c>
      <c r="AT29" s="384"/>
      <c r="AU29" s="83" t="s">
        <v>10</v>
      </c>
      <c r="AV29" s="384">
        <v>7</v>
      </c>
      <c r="AW29" s="384"/>
      <c r="AX29" s="83" t="s">
        <v>39</v>
      </c>
      <c r="AY29" s="384">
        <v>2</v>
      </c>
      <c r="AZ29" s="384"/>
      <c r="BA29" s="83" t="s">
        <v>8</v>
      </c>
      <c r="BB29" s="83"/>
      <c r="BC29" s="83" t="s">
        <v>193</v>
      </c>
      <c r="BD29" s="100">
        <v>0</v>
      </c>
      <c r="BE29" s="83" t="s">
        <v>194</v>
      </c>
      <c r="BF29" s="83"/>
      <c r="BG29" s="83"/>
      <c r="BH29" s="83"/>
      <c r="BI29" s="83"/>
      <c r="BJ29" s="83"/>
      <c r="BK29" s="83"/>
      <c r="BL29" s="84"/>
    </row>
    <row r="30" spans="1:64" ht="18.75" customHeight="1">
      <c r="A30" s="241">
        <v>4</v>
      </c>
      <c r="B30" s="351" t="s">
        <v>88</v>
      </c>
      <c r="C30" s="351"/>
      <c r="D30" s="351"/>
      <c r="E30" s="351"/>
      <c r="F30" s="351"/>
      <c r="G30" s="351"/>
      <c r="H30" s="351"/>
      <c r="I30" s="351"/>
      <c r="J30" s="352"/>
      <c r="K30" s="366"/>
      <c r="L30" s="196"/>
      <c r="M30" s="196"/>
      <c r="N30" s="196"/>
      <c r="O30" s="196"/>
      <c r="P30" s="196"/>
      <c r="Q30" s="196"/>
      <c r="R30" s="196"/>
      <c r="S30" s="196"/>
      <c r="T30" s="196"/>
      <c r="U30" s="196"/>
      <c r="V30" s="196"/>
      <c r="W30" s="196"/>
      <c r="X30" s="196"/>
      <c r="Y30" s="196"/>
      <c r="Z30" s="196"/>
      <c r="AA30" s="196"/>
      <c r="AB30" s="196"/>
      <c r="AC30" s="196"/>
      <c r="AD30" s="196"/>
      <c r="AE30" s="196"/>
      <c r="AF30" s="367"/>
      <c r="AG30" s="241">
        <v>4</v>
      </c>
      <c r="AH30" s="351" t="s">
        <v>88</v>
      </c>
      <c r="AI30" s="351"/>
      <c r="AJ30" s="351"/>
      <c r="AK30" s="351"/>
      <c r="AL30" s="351"/>
      <c r="AM30" s="351"/>
      <c r="AN30" s="351"/>
      <c r="AO30" s="351"/>
      <c r="AP30" s="352"/>
      <c r="AQ30" s="389" t="s">
        <v>192</v>
      </c>
      <c r="AR30" s="390"/>
      <c r="AS30" s="390"/>
      <c r="AT30" s="390"/>
      <c r="AU30" s="390"/>
      <c r="AV30" s="390"/>
      <c r="AW30" s="390"/>
      <c r="AX30" s="390"/>
      <c r="AY30" s="390"/>
      <c r="AZ30" s="390"/>
      <c r="BA30" s="390"/>
      <c r="BB30" s="390"/>
      <c r="BC30" s="390"/>
      <c r="BD30" s="390"/>
      <c r="BE30" s="390"/>
      <c r="BF30" s="390"/>
      <c r="BG30" s="390"/>
      <c r="BH30" s="390"/>
      <c r="BI30" s="390"/>
      <c r="BJ30" s="390"/>
      <c r="BK30" s="390"/>
      <c r="BL30" s="391"/>
    </row>
    <row r="31" spans="1:64" ht="18.75" customHeight="1">
      <c r="A31" s="241"/>
      <c r="B31" s="351"/>
      <c r="C31" s="351"/>
      <c r="D31" s="351"/>
      <c r="E31" s="351"/>
      <c r="F31" s="351"/>
      <c r="G31" s="351"/>
      <c r="H31" s="351"/>
      <c r="I31" s="351"/>
      <c r="J31" s="352"/>
      <c r="K31" s="368"/>
      <c r="L31" s="369"/>
      <c r="M31" s="369"/>
      <c r="N31" s="369"/>
      <c r="O31" s="369"/>
      <c r="P31" s="369"/>
      <c r="Q31" s="369"/>
      <c r="R31" s="369"/>
      <c r="S31" s="369"/>
      <c r="T31" s="369"/>
      <c r="U31" s="369"/>
      <c r="V31" s="369"/>
      <c r="W31" s="369"/>
      <c r="X31" s="369"/>
      <c r="Y31" s="369"/>
      <c r="Z31" s="369"/>
      <c r="AA31" s="369"/>
      <c r="AB31" s="369"/>
      <c r="AC31" s="369"/>
      <c r="AD31" s="369"/>
      <c r="AE31" s="369"/>
      <c r="AF31" s="370"/>
      <c r="AG31" s="241"/>
      <c r="AH31" s="351"/>
      <c r="AI31" s="351"/>
      <c r="AJ31" s="351"/>
      <c r="AK31" s="351"/>
      <c r="AL31" s="351"/>
      <c r="AM31" s="351"/>
      <c r="AN31" s="351"/>
      <c r="AO31" s="351"/>
      <c r="AP31" s="352"/>
      <c r="AQ31" s="392"/>
      <c r="AR31" s="393"/>
      <c r="AS31" s="393"/>
      <c r="AT31" s="393"/>
      <c r="AU31" s="393"/>
      <c r="AV31" s="393"/>
      <c r="AW31" s="393"/>
      <c r="AX31" s="393"/>
      <c r="AY31" s="393"/>
      <c r="AZ31" s="393"/>
      <c r="BA31" s="393"/>
      <c r="BB31" s="393"/>
      <c r="BC31" s="393"/>
      <c r="BD31" s="393"/>
      <c r="BE31" s="393"/>
      <c r="BF31" s="393"/>
      <c r="BG31" s="393"/>
      <c r="BH31" s="393"/>
      <c r="BI31" s="393"/>
      <c r="BJ31" s="393"/>
      <c r="BK31" s="393"/>
      <c r="BL31" s="394"/>
    </row>
    <row r="32" spans="1:64" ht="18.75" customHeight="1">
      <c r="A32" s="241">
        <v>5</v>
      </c>
      <c r="B32" s="351" t="s">
        <v>89</v>
      </c>
      <c r="C32" s="351"/>
      <c r="D32" s="351"/>
      <c r="E32" s="351"/>
      <c r="F32" s="351"/>
      <c r="G32" s="351"/>
      <c r="H32" s="351"/>
      <c r="I32" s="351"/>
      <c r="J32" s="352"/>
      <c r="K32" s="363"/>
      <c r="L32" s="364"/>
      <c r="M32" s="364"/>
      <c r="N32" s="364"/>
      <c r="O32" s="364"/>
      <c r="P32" s="364"/>
      <c r="Q32" s="364"/>
      <c r="R32" s="364"/>
      <c r="S32" s="364"/>
      <c r="T32" s="364"/>
      <c r="U32" s="364"/>
      <c r="V32" s="364"/>
      <c r="W32" s="364"/>
      <c r="X32" s="364"/>
      <c r="Y32" s="364"/>
      <c r="Z32" s="364"/>
      <c r="AA32" s="364"/>
      <c r="AB32" s="364"/>
      <c r="AC32" s="364"/>
      <c r="AD32" s="364"/>
      <c r="AE32" s="364"/>
      <c r="AF32" s="365"/>
      <c r="AG32" s="241">
        <v>5</v>
      </c>
      <c r="AH32" s="351" t="s">
        <v>89</v>
      </c>
      <c r="AI32" s="351"/>
      <c r="AJ32" s="351"/>
      <c r="AK32" s="351"/>
      <c r="AL32" s="351"/>
      <c r="AM32" s="351"/>
      <c r="AN32" s="351"/>
      <c r="AO32" s="351"/>
      <c r="AP32" s="352"/>
      <c r="AQ32" s="385" t="s">
        <v>177</v>
      </c>
      <c r="AR32" s="386"/>
      <c r="AS32" s="386"/>
      <c r="AT32" s="386"/>
      <c r="AU32" s="386"/>
      <c r="AV32" s="386"/>
      <c r="AW32" s="386"/>
      <c r="AX32" s="386"/>
      <c r="AY32" s="386"/>
      <c r="AZ32" s="386"/>
      <c r="BA32" s="386"/>
      <c r="BB32" s="386"/>
      <c r="BC32" s="386"/>
      <c r="BD32" s="386"/>
      <c r="BE32" s="386"/>
      <c r="BF32" s="386"/>
      <c r="BG32" s="386"/>
      <c r="BH32" s="386"/>
      <c r="BI32" s="386"/>
      <c r="BJ32" s="386"/>
      <c r="BK32" s="386"/>
      <c r="BL32" s="387"/>
    </row>
    <row r="33" spans="1:64" ht="18.75" customHeight="1">
      <c r="A33" s="241"/>
      <c r="B33" s="351"/>
      <c r="C33" s="351"/>
      <c r="D33" s="351"/>
      <c r="E33" s="351"/>
      <c r="F33" s="351"/>
      <c r="G33" s="351"/>
      <c r="H33" s="351"/>
      <c r="I33" s="351"/>
      <c r="J33" s="352"/>
      <c r="K33" s="363"/>
      <c r="L33" s="364"/>
      <c r="M33" s="364"/>
      <c r="N33" s="364"/>
      <c r="O33" s="364"/>
      <c r="P33" s="364"/>
      <c r="Q33" s="364"/>
      <c r="R33" s="364"/>
      <c r="S33" s="364"/>
      <c r="T33" s="364"/>
      <c r="U33" s="364"/>
      <c r="V33" s="364"/>
      <c r="W33" s="364"/>
      <c r="X33" s="364"/>
      <c r="Y33" s="364"/>
      <c r="Z33" s="364"/>
      <c r="AA33" s="364"/>
      <c r="AB33" s="364"/>
      <c r="AC33" s="364"/>
      <c r="AD33" s="364"/>
      <c r="AE33" s="364"/>
      <c r="AF33" s="365"/>
      <c r="AG33" s="241"/>
      <c r="AH33" s="351"/>
      <c r="AI33" s="351"/>
      <c r="AJ33" s="351"/>
      <c r="AK33" s="351"/>
      <c r="AL33" s="351"/>
      <c r="AM33" s="351"/>
      <c r="AN33" s="351"/>
      <c r="AO33" s="351"/>
      <c r="AP33" s="352"/>
      <c r="AQ33" s="385"/>
      <c r="AR33" s="386"/>
      <c r="AS33" s="386"/>
      <c r="AT33" s="386"/>
      <c r="AU33" s="386"/>
      <c r="AV33" s="386"/>
      <c r="AW33" s="386"/>
      <c r="AX33" s="386"/>
      <c r="AY33" s="386"/>
      <c r="AZ33" s="386"/>
      <c r="BA33" s="386"/>
      <c r="BB33" s="386"/>
      <c r="BC33" s="386"/>
      <c r="BD33" s="386"/>
      <c r="BE33" s="386"/>
      <c r="BF33" s="386"/>
      <c r="BG33" s="386"/>
      <c r="BH33" s="386"/>
      <c r="BI33" s="386"/>
      <c r="BJ33" s="386"/>
      <c r="BK33" s="386"/>
      <c r="BL33" s="387"/>
    </row>
    <row r="34" spans="1:64" ht="18.75" customHeight="1">
      <c r="A34" s="241">
        <v>6</v>
      </c>
      <c r="B34" s="355" t="s">
        <v>103</v>
      </c>
      <c r="C34" s="355"/>
      <c r="D34" s="355"/>
      <c r="E34" s="355"/>
      <c r="F34" s="355"/>
      <c r="G34" s="355"/>
      <c r="H34" s="355"/>
      <c r="I34" s="355"/>
      <c r="J34" s="362"/>
      <c r="K34" s="363"/>
      <c r="L34" s="364"/>
      <c r="M34" s="364"/>
      <c r="N34" s="364"/>
      <c r="O34" s="364"/>
      <c r="P34" s="364"/>
      <c r="Q34" s="364"/>
      <c r="R34" s="364"/>
      <c r="S34" s="364"/>
      <c r="T34" s="364"/>
      <c r="U34" s="364"/>
      <c r="V34" s="364"/>
      <c r="W34" s="364"/>
      <c r="X34" s="364"/>
      <c r="Y34" s="364"/>
      <c r="Z34" s="364"/>
      <c r="AA34" s="364"/>
      <c r="AB34" s="364"/>
      <c r="AC34" s="364"/>
      <c r="AD34" s="364"/>
      <c r="AE34" s="364"/>
      <c r="AF34" s="365"/>
      <c r="AG34" s="241">
        <v>6</v>
      </c>
      <c r="AH34" s="355" t="s">
        <v>103</v>
      </c>
      <c r="AI34" s="355"/>
      <c r="AJ34" s="355"/>
      <c r="AK34" s="355"/>
      <c r="AL34" s="355"/>
      <c r="AM34" s="355"/>
      <c r="AN34" s="355"/>
      <c r="AO34" s="355"/>
      <c r="AP34" s="362"/>
      <c r="AQ34" s="385" t="s">
        <v>182</v>
      </c>
      <c r="AR34" s="386"/>
      <c r="AS34" s="386"/>
      <c r="AT34" s="386"/>
      <c r="AU34" s="386"/>
      <c r="AV34" s="386"/>
      <c r="AW34" s="386"/>
      <c r="AX34" s="386"/>
      <c r="AY34" s="386"/>
      <c r="AZ34" s="386"/>
      <c r="BA34" s="386"/>
      <c r="BB34" s="386"/>
      <c r="BC34" s="386"/>
      <c r="BD34" s="386"/>
      <c r="BE34" s="386"/>
      <c r="BF34" s="386"/>
      <c r="BG34" s="386"/>
      <c r="BH34" s="386"/>
      <c r="BI34" s="386"/>
      <c r="BJ34" s="386"/>
      <c r="BK34" s="386"/>
      <c r="BL34" s="387"/>
    </row>
    <row r="35" spans="1:64" ht="18.75" customHeight="1">
      <c r="A35" s="241"/>
      <c r="B35" s="355"/>
      <c r="C35" s="355"/>
      <c r="D35" s="355"/>
      <c r="E35" s="355"/>
      <c r="F35" s="355"/>
      <c r="G35" s="355"/>
      <c r="H35" s="355"/>
      <c r="I35" s="355"/>
      <c r="J35" s="362"/>
      <c r="K35" s="363"/>
      <c r="L35" s="364"/>
      <c r="M35" s="364"/>
      <c r="N35" s="364"/>
      <c r="O35" s="364"/>
      <c r="P35" s="364"/>
      <c r="Q35" s="364"/>
      <c r="R35" s="364"/>
      <c r="S35" s="364"/>
      <c r="T35" s="364"/>
      <c r="U35" s="364"/>
      <c r="V35" s="364"/>
      <c r="W35" s="364"/>
      <c r="X35" s="364"/>
      <c r="Y35" s="364"/>
      <c r="Z35" s="364"/>
      <c r="AA35" s="364"/>
      <c r="AB35" s="364"/>
      <c r="AC35" s="364"/>
      <c r="AD35" s="364"/>
      <c r="AE35" s="364"/>
      <c r="AF35" s="365"/>
      <c r="AG35" s="241"/>
      <c r="AH35" s="355"/>
      <c r="AI35" s="355"/>
      <c r="AJ35" s="355"/>
      <c r="AK35" s="355"/>
      <c r="AL35" s="355"/>
      <c r="AM35" s="355"/>
      <c r="AN35" s="355"/>
      <c r="AO35" s="355"/>
      <c r="AP35" s="362"/>
      <c r="AQ35" s="385"/>
      <c r="AR35" s="386"/>
      <c r="AS35" s="386"/>
      <c r="AT35" s="386"/>
      <c r="AU35" s="386"/>
      <c r="AV35" s="386"/>
      <c r="AW35" s="386"/>
      <c r="AX35" s="386"/>
      <c r="AY35" s="386"/>
      <c r="AZ35" s="386"/>
      <c r="BA35" s="386"/>
      <c r="BB35" s="386"/>
      <c r="BC35" s="386"/>
      <c r="BD35" s="386"/>
      <c r="BE35" s="386"/>
      <c r="BF35" s="386"/>
      <c r="BG35" s="386"/>
      <c r="BH35" s="386"/>
      <c r="BI35" s="386"/>
      <c r="BJ35" s="386"/>
      <c r="BK35" s="386"/>
      <c r="BL35" s="387"/>
    </row>
    <row r="36" spans="1:64" ht="18.75" customHeight="1">
      <c r="A36" s="241"/>
      <c r="B36" s="355"/>
      <c r="C36" s="355"/>
      <c r="D36" s="355"/>
      <c r="E36" s="355"/>
      <c r="F36" s="355"/>
      <c r="G36" s="355"/>
      <c r="H36" s="355"/>
      <c r="I36" s="355"/>
      <c r="J36" s="362"/>
      <c r="K36" s="363"/>
      <c r="L36" s="364"/>
      <c r="M36" s="364"/>
      <c r="N36" s="364"/>
      <c r="O36" s="364"/>
      <c r="P36" s="364"/>
      <c r="Q36" s="364"/>
      <c r="R36" s="364"/>
      <c r="S36" s="364"/>
      <c r="T36" s="364"/>
      <c r="U36" s="364"/>
      <c r="V36" s="364"/>
      <c r="W36" s="364"/>
      <c r="X36" s="364"/>
      <c r="Y36" s="364"/>
      <c r="Z36" s="364"/>
      <c r="AA36" s="364"/>
      <c r="AB36" s="364"/>
      <c r="AC36" s="364"/>
      <c r="AD36" s="364"/>
      <c r="AE36" s="364"/>
      <c r="AF36" s="365"/>
      <c r="AG36" s="241"/>
      <c r="AH36" s="355"/>
      <c r="AI36" s="355"/>
      <c r="AJ36" s="355"/>
      <c r="AK36" s="355"/>
      <c r="AL36" s="355"/>
      <c r="AM36" s="355"/>
      <c r="AN36" s="355"/>
      <c r="AO36" s="355"/>
      <c r="AP36" s="362"/>
      <c r="AQ36" s="385"/>
      <c r="AR36" s="386"/>
      <c r="AS36" s="386"/>
      <c r="AT36" s="386"/>
      <c r="AU36" s="386"/>
      <c r="AV36" s="386"/>
      <c r="AW36" s="386"/>
      <c r="AX36" s="386"/>
      <c r="AY36" s="386"/>
      <c r="AZ36" s="386"/>
      <c r="BA36" s="386"/>
      <c r="BB36" s="386"/>
      <c r="BC36" s="386"/>
      <c r="BD36" s="386"/>
      <c r="BE36" s="386"/>
      <c r="BF36" s="386"/>
      <c r="BG36" s="386"/>
      <c r="BH36" s="386"/>
      <c r="BI36" s="386"/>
      <c r="BJ36" s="386"/>
      <c r="BK36" s="386"/>
      <c r="BL36" s="387"/>
    </row>
    <row r="37" spans="1:64" ht="18.75" customHeight="1">
      <c r="A37" s="241">
        <v>7</v>
      </c>
      <c r="B37" s="290" t="s">
        <v>90</v>
      </c>
      <c r="C37" s="290"/>
      <c r="D37" s="290"/>
      <c r="E37" s="290"/>
      <c r="F37" s="290"/>
      <c r="G37" s="290"/>
      <c r="H37" s="290"/>
      <c r="I37" s="290"/>
      <c r="J37" s="291"/>
      <c r="K37" s="169"/>
      <c r="L37" s="169"/>
      <c r="M37" s="169"/>
      <c r="N37" s="169"/>
      <c r="O37" s="151" t="s">
        <v>10</v>
      </c>
      <c r="P37" s="169"/>
      <c r="Q37" s="169"/>
      <c r="R37" s="151" t="s">
        <v>9</v>
      </c>
      <c r="S37" s="169"/>
      <c r="T37" s="169"/>
      <c r="U37" s="151" t="s">
        <v>8</v>
      </c>
      <c r="V37" s="192" t="s">
        <v>93</v>
      </c>
      <c r="W37" s="192"/>
      <c r="X37" s="192"/>
      <c r="Y37" s="192"/>
      <c r="Z37" s="192"/>
      <c r="AA37" s="192"/>
      <c r="AB37" s="192"/>
      <c r="AC37" s="192"/>
      <c r="AD37" s="192"/>
      <c r="AE37" s="192"/>
      <c r="AF37" s="353"/>
      <c r="AG37" s="241">
        <v>7</v>
      </c>
      <c r="AH37" s="290" t="s">
        <v>90</v>
      </c>
      <c r="AI37" s="290"/>
      <c r="AJ37" s="290"/>
      <c r="AK37" s="290"/>
      <c r="AL37" s="290"/>
      <c r="AM37" s="290"/>
      <c r="AN37" s="290"/>
      <c r="AO37" s="290"/>
      <c r="AP37" s="291"/>
      <c r="AQ37" s="150" t="s">
        <v>231</v>
      </c>
      <c r="AR37" s="151"/>
      <c r="AS37" s="399">
        <v>4</v>
      </c>
      <c r="AT37" s="399"/>
      <c r="AU37" s="151" t="s">
        <v>10</v>
      </c>
      <c r="AV37" s="399">
        <v>4</v>
      </c>
      <c r="AW37" s="399"/>
      <c r="AX37" s="151" t="s">
        <v>9</v>
      </c>
      <c r="AY37" s="399">
        <v>1</v>
      </c>
      <c r="AZ37" s="399"/>
      <c r="BA37" s="151" t="s">
        <v>8</v>
      </c>
      <c r="BB37" s="192" t="s">
        <v>93</v>
      </c>
      <c r="BC37" s="192"/>
      <c r="BD37" s="192"/>
      <c r="BE37" s="192"/>
      <c r="BF37" s="192"/>
      <c r="BG37" s="192"/>
      <c r="BH37" s="192"/>
      <c r="BI37" s="192"/>
      <c r="BJ37" s="192"/>
      <c r="BK37" s="192"/>
      <c r="BL37" s="353"/>
    </row>
    <row r="38" spans="1:64" ht="18.75" customHeight="1">
      <c r="A38" s="241"/>
      <c r="B38" s="290"/>
      <c r="C38" s="290"/>
      <c r="D38" s="290"/>
      <c r="E38" s="290"/>
      <c r="F38" s="290"/>
      <c r="G38" s="290"/>
      <c r="H38" s="290"/>
      <c r="I38" s="290"/>
      <c r="J38" s="291"/>
      <c r="K38" s="179"/>
      <c r="L38" s="179"/>
      <c r="M38" s="179"/>
      <c r="N38" s="179"/>
      <c r="O38" s="165"/>
      <c r="P38" s="179"/>
      <c r="Q38" s="179"/>
      <c r="R38" s="165"/>
      <c r="S38" s="179"/>
      <c r="T38" s="179"/>
      <c r="U38" s="165"/>
      <c r="V38" s="189"/>
      <c r="W38" s="189"/>
      <c r="X38" s="189"/>
      <c r="Y38" s="189"/>
      <c r="Z38" s="189"/>
      <c r="AA38" s="189"/>
      <c r="AB38" s="189"/>
      <c r="AC38" s="189"/>
      <c r="AD38" s="189"/>
      <c r="AE38" s="189"/>
      <c r="AF38" s="354"/>
      <c r="AG38" s="241"/>
      <c r="AH38" s="290"/>
      <c r="AI38" s="290"/>
      <c r="AJ38" s="290"/>
      <c r="AK38" s="290"/>
      <c r="AL38" s="290"/>
      <c r="AM38" s="290"/>
      <c r="AN38" s="290"/>
      <c r="AO38" s="290"/>
      <c r="AP38" s="291"/>
      <c r="AQ38" s="164"/>
      <c r="AR38" s="165"/>
      <c r="AS38" s="306"/>
      <c r="AT38" s="306"/>
      <c r="AU38" s="165"/>
      <c r="AV38" s="306"/>
      <c r="AW38" s="306"/>
      <c r="AX38" s="165"/>
      <c r="AY38" s="306"/>
      <c r="AZ38" s="306"/>
      <c r="BA38" s="165"/>
      <c r="BB38" s="189"/>
      <c r="BC38" s="189"/>
      <c r="BD38" s="189"/>
      <c r="BE38" s="189"/>
      <c r="BF38" s="189"/>
      <c r="BG38" s="189"/>
      <c r="BH38" s="189"/>
      <c r="BI38" s="189"/>
      <c r="BJ38" s="189"/>
      <c r="BK38" s="189"/>
      <c r="BL38" s="354"/>
    </row>
    <row r="39" spans="1:64" ht="18.75" customHeight="1">
      <c r="A39" s="241">
        <v>8</v>
      </c>
      <c r="B39" s="351" t="s">
        <v>91</v>
      </c>
      <c r="C39" s="351"/>
      <c r="D39" s="351"/>
      <c r="E39" s="351"/>
      <c r="F39" s="351"/>
      <c r="G39" s="351"/>
      <c r="H39" s="351"/>
      <c r="I39" s="351"/>
      <c r="J39" s="352"/>
      <c r="K39" s="360" t="s">
        <v>39</v>
      </c>
      <c r="L39" s="192"/>
      <c r="M39" s="192"/>
      <c r="N39" s="192"/>
      <c r="O39" s="169"/>
      <c r="P39" s="169"/>
      <c r="Q39" s="60" t="s">
        <v>94</v>
      </c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1"/>
      <c r="AG39" s="241">
        <v>8</v>
      </c>
      <c r="AH39" s="351" t="s">
        <v>91</v>
      </c>
      <c r="AI39" s="351"/>
      <c r="AJ39" s="351"/>
      <c r="AK39" s="351"/>
      <c r="AL39" s="351"/>
      <c r="AM39" s="351"/>
      <c r="AN39" s="351"/>
      <c r="AO39" s="351"/>
      <c r="AP39" s="352"/>
      <c r="AQ39" s="360" t="s">
        <v>39</v>
      </c>
      <c r="AR39" s="192"/>
      <c r="AS39" s="192"/>
      <c r="AT39" s="192"/>
      <c r="AU39" s="399">
        <v>160</v>
      </c>
      <c r="AV39" s="399"/>
      <c r="AW39" s="60" t="s">
        <v>94</v>
      </c>
      <c r="AX39" s="60"/>
      <c r="AY39" s="60"/>
      <c r="AZ39" s="60"/>
      <c r="BA39" s="60"/>
      <c r="BB39" s="60"/>
      <c r="BC39" s="60"/>
      <c r="BD39" s="60"/>
      <c r="BE39" s="60"/>
      <c r="BF39" s="60"/>
      <c r="BG39" s="60"/>
      <c r="BH39" s="60"/>
      <c r="BI39" s="60"/>
      <c r="BJ39" s="60"/>
      <c r="BK39" s="60"/>
      <c r="BL39" s="61"/>
    </row>
    <row r="40" spans="1:64" ht="18.75" customHeight="1">
      <c r="A40" s="241"/>
      <c r="B40" s="351"/>
      <c r="C40" s="351"/>
      <c r="D40" s="351"/>
      <c r="E40" s="351"/>
      <c r="F40" s="351"/>
      <c r="G40" s="351"/>
      <c r="H40" s="351"/>
      <c r="I40" s="351"/>
      <c r="J40" s="352"/>
      <c r="K40" s="361" t="s">
        <v>95</v>
      </c>
      <c r="L40" s="349"/>
      <c r="M40" s="349"/>
      <c r="N40" s="3" t="s">
        <v>96</v>
      </c>
      <c r="O40" s="185"/>
      <c r="P40" s="185"/>
      <c r="Q40" s="3" t="s">
        <v>8</v>
      </c>
      <c r="R40" s="3"/>
      <c r="S40" s="359"/>
      <c r="T40" s="359"/>
      <c r="U40" s="359"/>
      <c r="V40" s="359"/>
      <c r="W40" s="359"/>
      <c r="X40" s="359"/>
      <c r="Y40" s="359"/>
      <c r="Z40" s="359"/>
      <c r="AA40" s="359"/>
      <c r="AB40" s="359"/>
      <c r="AC40" s="359"/>
      <c r="AD40" s="359"/>
      <c r="AE40" s="3"/>
      <c r="AF40" s="65"/>
      <c r="AG40" s="241"/>
      <c r="AH40" s="351"/>
      <c r="AI40" s="351"/>
      <c r="AJ40" s="351"/>
      <c r="AK40" s="351"/>
      <c r="AL40" s="351"/>
      <c r="AM40" s="351"/>
      <c r="AN40" s="351"/>
      <c r="AO40" s="351"/>
      <c r="AP40" s="352"/>
      <c r="AQ40" s="361" t="s">
        <v>95</v>
      </c>
      <c r="AR40" s="349"/>
      <c r="AS40" s="349"/>
      <c r="AT40" s="3" t="s">
        <v>96</v>
      </c>
      <c r="AU40" s="398">
        <v>5</v>
      </c>
      <c r="AV40" s="398"/>
      <c r="AW40" s="3" t="s">
        <v>8</v>
      </c>
      <c r="AX40" s="3"/>
      <c r="AY40" s="401" t="s">
        <v>108</v>
      </c>
      <c r="AZ40" s="401"/>
      <c r="BA40" s="401"/>
      <c r="BB40" s="401"/>
      <c r="BC40" s="401"/>
      <c r="BD40" s="401"/>
      <c r="BE40" s="401"/>
      <c r="BF40" s="401"/>
      <c r="BG40" s="401"/>
      <c r="BH40" s="401"/>
      <c r="BI40" s="401"/>
      <c r="BJ40" s="401"/>
      <c r="BK40" s="3"/>
      <c r="BL40" s="65"/>
    </row>
    <row r="41" spans="1:64" ht="18.75" customHeight="1">
      <c r="A41" s="241"/>
      <c r="B41" s="351"/>
      <c r="C41" s="351"/>
      <c r="D41" s="351"/>
      <c r="E41" s="351"/>
      <c r="F41" s="351"/>
      <c r="G41" s="351"/>
      <c r="H41" s="351"/>
      <c r="I41" s="351"/>
      <c r="J41" s="352"/>
      <c r="K41" s="66" t="s">
        <v>97</v>
      </c>
      <c r="L41" s="27"/>
      <c r="M41" s="27"/>
      <c r="N41" s="8"/>
      <c r="O41" s="185"/>
      <c r="P41" s="185"/>
      <c r="Q41" s="3" t="s">
        <v>98</v>
      </c>
      <c r="R41" s="356"/>
      <c r="S41" s="356"/>
      <c r="T41" s="3" t="s">
        <v>99</v>
      </c>
      <c r="U41" s="3" t="s">
        <v>100</v>
      </c>
      <c r="V41" s="3"/>
      <c r="W41" s="185"/>
      <c r="X41" s="185"/>
      <c r="Y41" s="3" t="s">
        <v>101</v>
      </c>
      <c r="Z41" s="356"/>
      <c r="AA41" s="356"/>
      <c r="AB41" s="3" t="s">
        <v>99</v>
      </c>
      <c r="AC41" s="3" t="s">
        <v>102</v>
      </c>
      <c r="AD41" s="3"/>
      <c r="AE41" s="3"/>
      <c r="AF41" s="65"/>
      <c r="AG41" s="241"/>
      <c r="AH41" s="351"/>
      <c r="AI41" s="351"/>
      <c r="AJ41" s="351"/>
      <c r="AK41" s="351"/>
      <c r="AL41" s="351"/>
      <c r="AM41" s="351"/>
      <c r="AN41" s="351"/>
      <c r="AO41" s="351"/>
      <c r="AP41" s="352"/>
      <c r="AQ41" s="66" t="s">
        <v>97</v>
      </c>
      <c r="AR41" s="27"/>
      <c r="AS41" s="27"/>
      <c r="AT41" s="8"/>
      <c r="AU41" s="398">
        <v>9</v>
      </c>
      <c r="AV41" s="398"/>
      <c r="AW41" s="3" t="s">
        <v>98</v>
      </c>
      <c r="AX41" s="400">
        <v>0</v>
      </c>
      <c r="AY41" s="400"/>
      <c r="AZ41" s="3" t="s">
        <v>99</v>
      </c>
      <c r="BA41" s="3" t="s">
        <v>100</v>
      </c>
      <c r="BB41" s="3"/>
      <c r="BC41" s="398">
        <v>17</v>
      </c>
      <c r="BD41" s="398"/>
      <c r="BE41" s="3" t="s">
        <v>101</v>
      </c>
      <c r="BF41" s="400">
        <v>0</v>
      </c>
      <c r="BG41" s="400"/>
      <c r="BH41" s="3" t="s">
        <v>99</v>
      </c>
      <c r="BI41" s="3" t="s">
        <v>102</v>
      </c>
      <c r="BJ41" s="3"/>
      <c r="BK41" s="3"/>
      <c r="BL41" s="65"/>
    </row>
    <row r="42" spans="1:64" ht="18.75" customHeight="1">
      <c r="A42" s="241"/>
      <c r="B42" s="351"/>
      <c r="C42" s="351"/>
      <c r="D42" s="351"/>
      <c r="E42" s="351"/>
      <c r="F42" s="351"/>
      <c r="G42" s="351"/>
      <c r="H42" s="351"/>
      <c r="I42" s="351"/>
      <c r="J42" s="352"/>
      <c r="K42" s="67" t="s">
        <v>97</v>
      </c>
      <c r="L42" s="68"/>
      <c r="M42" s="68"/>
      <c r="N42" s="8"/>
      <c r="O42" s="185"/>
      <c r="P42" s="185"/>
      <c r="Q42" s="63" t="s">
        <v>98</v>
      </c>
      <c r="R42" s="356"/>
      <c r="S42" s="356"/>
      <c r="T42" s="63" t="s">
        <v>99</v>
      </c>
      <c r="U42" s="63" t="s">
        <v>100</v>
      </c>
      <c r="V42" s="63"/>
      <c r="W42" s="185"/>
      <c r="X42" s="185"/>
      <c r="Y42" s="63" t="s">
        <v>101</v>
      </c>
      <c r="Z42" s="356"/>
      <c r="AA42" s="356"/>
      <c r="AB42" s="63" t="s">
        <v>99</v>
      </c>
      <c r="AC42" s="63" t="s">
        <v>102</v>
      </c>
      <c r="AD42" s="63"/>
      <c r="AE42" s="63"/>
      <c r="AF42" s="64"/>
      <c r="AG42" s="241"/>
      <c r="AH42" s="351"/>
      <c r="AI42" s="351"/>
      <c r="AJ42" s="351"/>
      <c r="AK42" s="351"/>
      <c r="AL42" s="351"/>
      <c r="AM42" s="351"/>
      <c r="AN42" s="351"/>
      <c r="AO42" s="351"/>
      <c r="AP42" s="352"/>
      <c r="AQ42" s="67" t="s">
        <v>97</v>
      </c>
      <c r="AR42" s="68"/>
      <c r="AS42" s="68"/>
      <c r="AT42" s="8"/>
      <c r="AU42" s="398"/>
      <c r="AV42" s="398"/>
      <c r="AW42" s="63" t="s">
        <v>98</v>
      </c>
      <c r="AX42" s="400"/>
      <c r="AY42" s="400"/>
      <c r="AZ42" s="63" t="s">
        <v>99</v>
      </c>
      <c r="BA42" s="63" t="s">
        <v>100</v>
      </c>
      <c r="BB42" s="63"/>
      <c r="BC42" s="398"/>
      <c r="BD42" s="398"/>
      <c r="BE42" s="63" t="s">
        <v>101</v>
      </c>
      <c r="BF42" s="400"/>
      <c r="BG42" s="400"/>
      <c r="BH42" s="63" t="s">
        <v>99</v>
      </c>
      <c r="BI42" s="63" t="s">
        <v>102</v>
      </c>
      <c r="BJ42" s="63"/>
      <c r="BK42" s="63"/>
      <c r="BL42" s="64"/>
    </row>
    <row r="43" spans="1:64" ht="18.75" customHeight="1">
      <c r="A43" s="241">
        <v>9</v>
      </c>
      <c r="B43" s="351" t="s">
        <v>92</v>
      </c>
      <c r="C43" s="351"/>
      <c r="D43" s="351"/>
      <c r="E43" s="351"/>
      <c r="F43" s="351"/>
      <c r="G43" s="351"/>
      <c r="H43" s="351"/>
      <c r="I43" s="351"/>
      <c r="J43" s="352"/>
      <c r="K43" s="150" t="s">
        <v>39</v>
      </c>
      <c r="L43" s="357"/>
      <c r="M43" s="357"/>
      <c r="N43" s="357"/>
      <c r="O43" s="357"/>
      <c r="P43" s="192" t="s">
        <v>3</v>
      </c>
      <c r="Q43" s="192"/>
      <c r="R43" s="192"/>
      <c r="S43" s="192"/>
      <c r="T43" s="192"/>
      <c r="U43" s="192"/>
      <c r="V43" s="192"/>
      <c r="W43" s="192"/>
      <c r="X43" s="192"/>
      <c r="Y43" s="192"/>
      <c r="Z43" s="192"/>
      <c r="AA43" s="192"/>
      <c r="AB43" s="192"/>
      <c r="AC43" s="192"/>
      <c r="AD43" s="192"/>
      <c r="AE43" s="192"/>
      <c r="AF43" s="353"/>
      <c r="AG43" s="241">
        <v>9</v>
      </c>
      <c r="AH43" s="351" t="s">
        <v>92</v>
      </c>
      <c r="AI43" s="351"/>
      <c r="AJ43" s="351"/>
      <c r="AK43" s="351"/>
      <c r="AL43" s="351"/>
      <c r="AM43" s="351"/>
      <c r="AN43" s="351"/>
      <c r="AO43" s="351"/>
      <c r="AP43" s="352"/>
      <c r="AQ43" s="150" t="s">
        <v>39</v>
      </c>
      <c r="AR43" s="402" t="s">
        <v>183</v>
      </c>
      <c r="AS43" s="402"/>
      <c r="AT43" s="402"/>
      <c r="AU43" s="402"/>
      <c r="AV43" s="192" t="s">
        <v>3</v>
      </c>
      <c r="AW43" s="192"/>
      <c r="AX43" s="192"/>
      <c r="AY43" s="192"/>
      <c r="AZ43" s="192"/>
      <c r="BA43" s="192"/>
      <c r="BB43" s="192"/>
      <c r="BC43" s="192"/>
      <c r="BD43" s="192"/>
      <c r="BE43" s="192"/>
      <c r="BF43" s="192"/>
      <c r="BG43" s="192"/>
      <c r="BH43" s="192"/>
      <c r="BI43" s="192"/>
      <c r="BJ43" s="192"/>
      <c r="BK43" s="192"/>
      <c r="BL43" s="353"/>
    </row>
    <row r="44" spans="1:64" ht="18.75" customHeight="1">
      <c r="A44" s="241"/>
      <c r="B44" s="351"/>
      <c r="C44" s="351"/>
      <c r="D44" s="351"/>
      <c r="E44" s="351"/>
      <c r="F44" s="351"/>
      <c r="G44" s="351"/>
      <c r="H44" s="351"/>
      <c r="I44" s="351"/>
      <c r="J44" s="352"/>
      <c r="K44" s="164"/>
      <c r="L44" s="358"/>
      <c r="M44" s="358"/>
      <c r="N44" s="358"/>
      <c r="O44" s="358"/>
      <c r="P44" s="189"/>
      <c r="Q44" s="189"/>
      <c r="R44" s="189"/>
      <c r="S44" s="189"/>
      <c r="T44" s="189"/>
      <c r="U44" s="189"/>
      <c r="V44" s="189"/>
      <c r="W44" s="189"/>
      <c r="X44" s="189"/>
      <c r="Y44" s="189"/>
      <c r="Z44" s="189"/>
      <c r="AA44" s="189"/>
      <c r="AB44" s="189"/>
      <c r="AC44" s="189"/>
      <c r="AD44" s="189"/>
      <c r="AE44" s="189"/>
      <c r="AF44" s="354"/>
      <c r="AG44" s="241"/>
      <c r="AH44" s="351"/>
      <c r="AI44" s="351"/>
      <c r="AJ44" s="351"/>
      <c r="AK44" s="351"/>
      <c r="AL44" s="351"/>
      <c r="AM44" s="351"/>
      <c r="AN44" s="351"/>
      <c r="AO44" s="351"/>
      <c r="AP44" s="352"/>
      <c r="AQ44" s="164"/>
      <c r="AR44" s="403"/>
      <c r="AS44" s="403"/>
      <c r="AT44" s="403"/>
      <c r="AU44" s="403"/>
      <c r="AV44" s="189"/>
      <c r="AW44" s="189"/>
      <c r="AX44" s="189"/>
      <c r="AY44" s="189"/>
      <c r="AZ44" s="189"/>
      <c r="BA44" s="189"/>
      <c r="BB44" s="189"/>
      <c r="BC44" s="189"/>
      <c r="BD44" s="189"/>
      <c r="BE44" s="189"/>
      <c r="BF44" s="189"/>
      <c r="BG44" s="189"/>
      <c r="BH44" s="189"/>
      <c r="BI44" s="189"/>
      <c r="BJ44" s="189"/>
      <c r="BK44" s="189"/>
      <c r="BL44" s="354"/>
    </row>
    <row r="45" spans="1:64" ht="18.75" customHeight="1">
      <c r="A45" s="241">
        <v>10</v>
      </c>
      <c r="B45" s="355" t="s">
        <v>104</v>
      </c>
      <c r="C45" s="351"/>
      <c r="D45" s="351"/>
      <c r="E45" s="351"/>
      <c r="F45" s="351"/>
      <c r="G45" s="351"/>
      <c r="H45" s="351"/>
      <c r="I45" s="351"/>
      <c r="J45" s="352"/>
      <c r="K45" s="169"/>
      <c r="L45" s="169"/>
      <c r="M45" s="169"/>
      <c r="N45" s="169"/>
      <c r="O45" s="60" t="s">
        <v>10</v>
      </c>
      <c r="P45" s="169"/>
      <c r="Q45" s="169"/>
      <c r="R45" s="60" t="s">
        <v>9</v>
      </c>
      <c r="S45" s="169"/>
      <c r="T45" s="169"/>
      <c r="U45" s="60" t="s">
        <v>8</v>
      </c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1"/>
      <c r="AG45" s="241">
        <v>10</v>
      </c>
      <c r="AH45" s="355" t="s">
        <v>104</v>
      </c>
      <c r="AI45" s="351"/>
      <c r="AJ45" s="351"/>
      <c r="AK45" s="351"/>
      <c r="AL45" s="351"/>
      <c r="AM45" s="351"/>
      <c r="AN45" s="351"/>
      <c r="AO45" s="351"/>
      <c r="AP45" s="352"/>
      <c r="AQ45" s="59" t="s">
        <v>233</v>
      </c>
      <c r="AR45" s="60"/>
      <c r="AS45" s="399">
        <v>4</v>
      </c>
      <c r="AT45" s="399"/>
      <c r="AU45" s="60" t="s">
        <v>10</v>
      </c>
      <c r="AV45" s="399">
        <v>4</v>
      </c>
      <c r="AW45" s="399"/>
      <c r="AX45" s="60" t="s">
        <v>9</v>
      </c>
      <c r="AY45" s="399">
        <v>1</v>
      </c>
      <c r="AZ45" s="399"/>
      <c r="BA45" s="60" t="s">
        <v>8</v>
      </c>
      <c r="BB45" s="60"/>
      <c r="BC45" s="60"/>
      <c r="BD45" s="60"/>
      <c r="BE45" s="60"/>
      <c r="BF45" s="60"/>
      <c r="BG45" s="60"/>
      <c r="BH45" s="60"/>
      <c r="BI45" s="60"/>
      <c r="BJ45" s="60"/>
      <c r="BK45" s="60"/>
      <c r="BL45" s="61"/>
    </row>
    <row r="46" spans="1:64" ht="18.75" customHeight="1">
      <c r="A46" s="241"/>
      <c r="B46" s="351"/>
      <c r="C46" s="351"/>
      <c r="D46" s="351"/>
      <c r="E46" s="351"/>
      <c r="F46" s="351"/>
      <c r="G46" s="351"/>
      <c r="H46" s="351"/>
      <c r="I46" s="351"/>
      <c r="J46" s="352"/>
      <c r="K46" s="62" t="s">
        <v>38</v>
      </c>
      <c r="L46" s="63" t="s">
        <v>114</v>
      </c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 t="s">
        <v>41</v>
      </c>
      <c r="Y46" s="63"/>
      <c r="Z46" s="63"/>
      <c r="AA46" s="63"/>
      <c r="AB46" s="63"/>
      <c r="AC46" s="63"/>
      <c r="AD46" s="63"/>
      <c r="AE46" s="63"/>
      <c r="AF46" s="64"/>
      <c r="AG46" s="241"/>
      <c r="AH46" s="351"/>
      <c r="AI46" s="351"/>
      <c r="AJ46" s="351"/>
      <c r="AK46" s="351"/>
      <c r="AL46" s="351"/>
      <c r="AM46" s="351"/>
      <c r="AN46" s="351"/>
      <c r="AO46" s="351"/>
      <c r="AP46" s="352"/>
      <c r="AQ46" s="62" t="s">
        <v>38</v>
      </c>
      <c r="AR46" s="63" t="s">
        <v>114</v>
      </c>
      <c r="AS46" s="63"/>
      <c r="AT46" s="63"/>
      <c r="AU46" s="63"/>
      <c r="AV46" s="63"/>
      <c r="AW46" s="63"/>
      <c r="AX46" s="63"/>
      <c r="AY46" s="63"/>
      <c r="AZ46" s="63"/>
      <c r="BA46" s="63"/>
      <c r="BB46" s="63"/>
      <c r="BC46" s="63"/>
      <c r="BD46" s="63" t="s">
        <v>115</v>
      </c>
      <c r="BE46" s="63"/>
      <c r="BF46" s="63"/>
      <c r="BG46" s="63"/>
      <c r="BH46" s="63"/>
      <c r="BI46" s="63"/>
      <c r="BJ46" s="63"/>
      <c r="BK46" s="63"/>
      <c r="BL46" s="64"/>
    </row>
    <row r="47" spans="1:64" ht="18.75" customHeight="1">
      <c r="A47" s="241">
        <v>11</v>
      </c>
      <c r="B47" s="351" t="s">
        <v>21</v>
      </c>
      <c r="C47" s="351"/>
      <c r="D47" s="351"/>
      <c r="E47" s="351"/>
      <c r="F47" s="351"/>
      <c r="G47" s="351"/>
      <c r="H47" s="351"/>
      <c r="I47" s="351"/>
      <c r="J47" s="352"/>
      <c r="K47" s="192" t="s">
        <v>106</v>
      </c>
      <c r="L47" s="192"/>
      <c r="M47" s="192"/>
      <c r="N47" s="192"/>
      <c r="O47" s="192"/>
      <c r="P47" s="192"/>
      <c r="Q47" s="192"/>
      <c r="R47" s="192"/>
      <c r="S47" s="192"/>
      <c r="T47" s="192"/>
      <c r="U47" s="192"/>
      <c r="V47" s="192"/>
      <c r="W47" s="192"/>
      <c r="X47" s="192"/>
      <c r="Y47" s="192"/>
      <c r="Z47" s="192"/>
      <c r="AA47" s="192"/>
      <c r="AB47" s="192"/>
      <c r="AC47" s="192"/>
      <c r="AD47" s="192"/>
      <c r="AE47" s="192"/>
      <c r="AF47" s="353"/>
      <c r="AG47" s="241">
        <v>11</v>
      </c>
      <c r="AH47" s="351" t="s">
        <v>21</v>
      </c>
      <c r="AI47" s="351"/>
      <c r="AJ47" s="351"/>
      <c r="AK47" s="351"/>
      <c r="AL47" s="351"/>
      <c r="AM47" s="351"/>
      <c r="AN47" s="351"/>
      <c r="AO47" s="351"/>
      <c r="AP47" s="352"/>
      <c r="AQ47" s="192" t="s">
        <v>106</v>
      </c>
      <c r="AR47" s="192"/>
      <c r="AS47" s="192"/>
      <c r="AT47" s="192"/>
      <c r="AU47" s="192"/>
      <c r="AV47" s="192"/>
      <c r="AW47" s="192"/>
      <c r="AX47" s="192"/>
      <c r="AY47" s="192"/>
      <c r="AZ47" s="192"/>
      <c r="BA47" s="192"/>
      <c r="BB47" s="192"/>
      <c r="BC47" s="192"/>
      <c r="BD47" s="192"/>
      <c r="BE47" s="192"/>
      <c r="BF47" s="192"/>
      <c r="BG47" s="192"/>
      <c r="BH47" s="192"/>
      <c r="BI47" s="192"/>
      <c r="BJ47" s="192"/>
      <c r="BK47" s="192"/>
      <c r="BL47" s="353"/>
    </row>
    <row r="48" spans="1:64" ht="18.75" customHeight="1">
      <c r="A48" s="241"/>
      <c r="B48" s="351"/>
      <c r="C48" s="351"/>
      <c r="D48" s="351"/>
      <c r="E48" s="351"/>
      <c r="F48" s="351"/>
      <c r="G48" s="351"/>
      <c r="H48" s="351"/>
      <c r="I48" s="351"/>
      <c r="J48" s="352"/>
      <c r="K48" s="189" t="s">
        <v>107</v>
      </c>
      <c r="L48" s="189"/>
      <c r="M48" s="189"/>
      <c r="N48" s="189"/>
      <c r="O48" s="189"/>
      <c r="P48" s="189"/>
      <c r="Q48" s="189"/>
      <c r="R48" s="189"/>
      <c r="S48" s="189"/>
      <c r="T48" s="189"/>
      <c r="U48" s="189"/>
      <c r="V48" s="189"/>
      <c r="W48" s="189"/>
      <c r="X48" s="189"/>
      <c r="Y48" s="189"/>
      <c r="Z48" s="189"/>
      <c r="AA48" s="189"/>
      <c r="AB48" s="189"/>
      <c r="AC48" s="189"/>
      <c r="AD48" s="189"/>
      <c r="AE48" s="189"/>
      <c r="AF48" s="354"/>
      <c r="AG48" s="241"/>
      <c r="AH48" s="351"/>
      <c r="AI48" s="351"/>
      <c r="AJ48" s="351"/>
      <c r="AK48" s="351"/>
      <c r="AL48" s="351"/>
      <c r="AM48" s="351"/>
      <c r="AN48" s="351"/>
      <c r="AO48" s="351"/>
      <c r="AP48" s="352"/>
      <c r="AQ48" s="189" t="s">
        <v>107</v>
      </c>
      <c r="AR48" s="189"/>
      <c r="AS48" s="189"/>
      <c r="AT48" s="189"/>
      <c r="AU48" s="189"/>
      <c r="AV48" s="189"/>
      <c r="AW48" s="189"/>
      <c r="AX48" s="189"/>
      <c r="AY48" s="189"/>
      <c r="AZ48" s="189"/>
      <c r="BA48" s="189"/>
      <c r="BB48" s="189"/>
      <c r="BC48" s="189"/>
      <c r="BD48" s="189"/>
      <c r="BE48" s="189"/>
      <c r="BF48" s="189"/>
      <c r="BG48" s="189"/>
      <c r="BH48" s="189"/>
      <c r="BI48" s="189"/>
      <c r="BJ48" s="189"/>
      <c r="BK48" s="189"/>
      <c r="BL48" s="354"/>
    </row>
    <row r="49" ht="18.75" customHeight="1"/>
    <row r="50" spans="2:34" ht="13.5" hidden="1">
      <c r="B50" s="1" t="s">
        <v>108</v>
      </c>
      <c r="AH50" s="1" t="s">
        <v>108</v>
      </c>
    </row>
    <row r="51" spans="2:34" ht="13.5" hidden="1">
      <c r="B51" s="1" t="s">
        <v>109</v>
      </c>
      <c r="AH51" s="1" t="s">
        <v>109</v>
      </c>
    </row>
    <row r="52" spans="2:34" ht="13.5" hidden="1">
      <c r="B52" s="1" t="s">
        <v>110</v>
      </c>
      <c r="AH52" s="1" t="s">
        <v>110</v>
      </c>
    </row>
    <row r="53" spans="2:34" ht="13.5" hidden="1">
      <c r="B53" s="1" t="s">
        <v>112</v>
      </c>
      <c r="AH53" s="1" t="s">
        <v>112</v>
      </c>
    </row>
  </sheetData>
  <sheetProtection password="CCCD" sheet="1" formatCells="0" selectLockedCells="1"/>
  <protectedRanges>
    <protectedRange sqref="X29" name="ｘ29"/>
  </protectedRanges>
  <mergeCells count="161">
    <mergeCell ref="AG45:AG46"/>
    <mergeCell ref="AT28:BL28"/>
    <mergeCell ref="AQ28:AS28"/>
    <mergeCell ref="AY29:AZ29"/>
    <mergeCell ref="AQ30:BL31"/>
    <mergeCell ref="AU40:AV40"/>
    <mergeCell ref="BA37:BA38"/>
    <mergeCell ref="AY37:AZ38"/>
    <mergeCell ref="AS45:AT45"/>
    <mergeCell ref="AV45:AW45"/>
    <mergeCell ref="AV43:BL44"/>
    <mergeCell ref="AY45:AZ45"/>
    <mergeCell ref="AQ43:AQ44"/>
    <mergeCell ref="AR43:AU44"/>
    <mergeCell ref="BC42:BD42"/>
    <mergeCell ref="AQ34:BL36"/>
    <mergeCell ref="AQ37:AR38"/>
    <mergeCell ref="AS37:AT38"/>
    <mergeCell ref="AQ40:AS40"/>
    <mergeCell ref="AQ39:AT39"/>
    <mergeCell ref="AX37:AX38"/>
    <mergeCell ref="AY40:BJ40"/>
    <mergeCell ref="BC41:BD41"/>
    <mergeCell ref="AV29:AW29"/>
    <mergeCell ref="AG39:AG42"/>
    <mergeCell ref="AG43:AG44"/>
    <mergeCell ref="BF41:BG41"/>
    <mergeCell ref="BF42:BG42"/>
    <mergeCell ref="BB37:BL38"/>
    <mergeCell ref="AU39:AV39"/>
    <mergeCell ref="AH37:AP38"/>
    <mergeCell ref="AH34:AP36"/>
    <mergeCell ref="AH39:AP42"/>
    <mergeCell ref="AG47:AG48"/>
    <mergeCell ref="AH47:AP48"/>
    <mergeCell ref="AQ48:BL48"/>
    <mergeCell ref="AX41:AY41"/>
    <mergeCell ref="AX42:AY42"/>
    <mergeCell ref="AH45:AP46"/>
    <mergeCell ref="AQ47:BL47"/>
    <mergeCell ref="AH43:AP44"/>
    <mergeCell ref="AU42:AV42"/>
    <mergeCell ref="AU41:AV41"/>
    <mergeCell ref="AG30:AG31"/>
    <mergeCell ref="AU37:AU38"/>
    <mergeCell ref="AV37:AW38"/>
    <mergeCell ref="AH30:AP31"/>
    <mergeCell ref="AH32:AP33"/>
    <mergeCell ref="AG32:AG33"/>
    <mergeCell ref="AG37:AG38"/>
    <mergeCell ref="AG34:AG36"/>
    <mergeCell ref="AQ32:BL33"/>
    <mergeCell ref="BD3:BE3"/>
    <mergeCell ref="BG3:BH3"/>
    <mergeCell ref="BJ3:BK3"/>
    <mergeCell ref="AQ25:BL26"/>
    <mergeCell ref="AQ27:AS27"/>
    <mergeCell ref="AX6:BL6"/>
    <mergeCell ref="AT27:BL27"/>
    <mergeCell ref="AT13:AW13"/>
    <mergeCell ref="AH27:AP28"/>
    <mergeCell ref="AH29:AP29"/>
    <mergeCell ref="AX7:BL7"/>
    <mergeCell ref="AX12:BK12"/>
    <mergeCell ref="AG19:BL20"/>
    <mergeCell ref="AU22:AV23"/>
    <mergeCell ref="AG25:AG26"/>
    <mergeCell ref="AG27:AG28"/>
    <mergeCell ref="AS29:AT29"/>
    <mergeCell ref="AX11:BL11"/>
    <mergeCell ref="X3:Y3"/>
    <mergeCell ref="AA3:AB3"/>
    <mergeCell ref="AD3:AE3"/>
    <mergeCell ref="AT7:AW7"/>
    <mergeCell ref="R6:AF6"/>
    <mergeCell ref="AH25:AP26"/>
    <mergeCell ref="V3:W3"/>
    <mergeCell ref="AM16:BD17"/>
    <mergeCell ref="AX8:BL8"/>
    <mergeCell ref="AX9:BL9"/>
    <mergeCell ref="AT9:AW9"/>
    <mergeCell ref="G16:X17"/>
    <mergeCell ref="N11:Q11"/>
    <mergeCell ref="R11:AF11"/>
    <mergeCell ref="N13:Q13"/>
    <mergeCell ref="AX10:BL10"/>
    <mergeCell ref="AX13:BK13"/>
    <mergeCell ref="AT11:AW11"/>
    <mergeCell ref="N7:Q7"/>
    <mergeCell ref="R7:AF7"/>
    <mergeCell ref="R8:AF8"/>
    <mergeCell ref="N9:Q9"/>
    <mergeCell ref="R10:AF10"/>
    <mergeCell ref="A19:AF20"/>
    <mergeCell ref="R9:AF9"/>
    <mergeCell ref="R12:AF12"/>
    <mergeCell ref="R13:AF13"/>
    <mergeCell ref="O22:P23"/>
    <mergeCell ref="A25:A26"/>
    <mergeCell ref="B25:J26"/>
    <mergeCell ref="K25:AF26"/>
    <mergeCell ref="A27:A28"/>
    <mergeCell ref="B27:J28"/>
    <mergeCell ref="K27:M27"/>
    <mergeCell ref="N27:AF27"/>
    <mergeCell ref="K28:M28"/>
    <mergeCell ref="N28:AF28"/>
    <mergeCell ref="K32:AF33"/>
    <mergeCell ref="B29:J29"/>
    <mergeCell ref="M29:N29"/>
    <mergeCell ref="P29:Q29"/>
    <mergeCell ref="S29:T29"/>
    <mergeCell ref="K29:L29"/>
    <mergeCell ref="P37:Q38"/>
    <mergeCell ref="R37:R38"/>
    <mergeCell ref="S37:T38"/>
    <mergeCell ref="U37:U38"/>
    <mergeCell ref="V37:AF38"/>
    <mergeCell ref="A30:A31"/>
    <mergeCell ref="B30:J31"/>
    <mergeCell ref="K30:AF31"/>
    <mergeCell ref="A32:A33"/>
    <mergeCell ref="B32:J33"/>
    <mergeCell ref="O40:P40"/>
    <mergeCell ref="O42:P42"/>
    <mergeCell ref="A34:A36"/>
    <mergeCell ref="B34:J36"/>
    <mergeCell ref="K34:AF36"/>
    <mergeCell ref="A37:A38"/>
    <mergeCell ref="B37:J38"/>
    <mergeCell ref="K37:L38"/>
    <mergeCell ref="M37:N38"/>
    <mergeCell ref="O37:O38"/>
    <mergeCell ref="S40:AD40"/>
    <mergeCell ref="O41:P41"/>
    <mergeCell ref="R41:S41"/>
    <mergeCell ref="W41:X41"/>
    <mergeCell ref="Z41:AA41"/>
    <mergeCell ref="A39:A42"/>
    <mergeCell ref="B39:J42"/>
    <mergeCell ref="K39:N39"/>
    <mergeCell ref="O39:P39"/>
    <mergeCell ref="K40:M40"/>
    <mergeCell ref="R42:S42"/>
    <mergeCell ref="W42:X42"/>
    <mergeCell ref="Z42:AA42"/>
    <mergeCell ref="A43:A44"/>
    <mergeCell ref="B43:J44"/>
    <mergeCell ref="K43:K44"/>
    <mergeCell ref="L43:O44"/>
    <mergeCell ref="P43:AF44"/>
    <mergeCell ref="A47:A48"/>
    <mergeCell ref="B47:J48"/>
    <mergeCell ref="K47:AF47"/>
    <mergeCell ref="K48:AF48"/>
    <mergeCell ref="A45:A46"/>
    <mergeCell ref="B45:J46"/>
    <mergeCell ref="M45:N45"/>
    <mergeCell ref="P45:Q45"/>
    <mergeCell ref="S45:T45"/>
    <mergeCell ref="K45:L45"/>
  </mergeCells>
  <dataValidations count="1">
    <dataValidation type="list" allowBlank="1" showInputMessage="1" showErrorMessage="1" sqref="S40:AF40 AY40:BL40">
      <formula1>$AH$50:$AH$53</formula1>
    </dataValidation>
  </dataValidations>
  <printOptions horizontalCentered="1" verticalCentered="1"/>
  <pageMargins left="0.9055118110236221" right="0.7874015748031497" top="0.6299212598425197" bottom="0.8267716535433072" header="0.5118110236220472" footer="0.5118110236220472"/>
  <pageSetup blackAndWhite="1" horizontalDpi="600" verticalDpi="600" orientation="portrait" paperSize="9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BP89"/>
  <sheetViews>
    <sheetView view="pageBreakPreview" zoomScale="80" zoomScaleNormal="70" zoomScaleSheetLayoutView="80" zoomScalePageLayoutView="0" workbookViewId="0" topLeftCell="A1">
      <selection activeCell="A20" sqref="A20:H21"/>
    </sheetView>
  </sheetViews>
  <sheetFormatPr defaultColWidth="9.00390625" defaultRowHeight="13.5"/>
  <cols>
    <col min="1" max="68" width="2.625" style="1" customWidth="1"/>
    <col min="69" max="16384" width="9.00390625" style="1" customWidth="1"/>
  </cols>
  <sheetData>
    <row r="1" spans="1:35" ht="13.5" customHeight="1">
      <c r="A1" s="1" t="s">
        <v>222</v>
      </c>
      <c r="AI1" s="1" t="s">
        <v>222</v>
      </c>
    </row>
    <row r="2" ht="13.5" customHeight="1"/>
    <row r="3" ht="18" customHeight="1"/>
    <row r="4" spans="5:65" ht="13.5" customHeight="1">
      <c r="E4" s="69"/>
      <c r="G4" s="406" t="s">
        <v>116</v>
      </c>
      <c r="H4" s="406"/>
      <c r="I4" s="406"/>
      <c r="J4" s="406"/>
      <c r="K4" s="406"/>
      <c r="L4" s="406"/>
      <c r="M4" s="406"/>
      <c r="N4" s="406"/>
      <c r="O4" s="406"/>
      <c r="P4" s="406"/>
      <c r="Q4" s="406"/>
      <c r="R4" s="406"/>
      <c r="S4" s="406"/>
      <c r="T4" s="406"/>
      <c r="U4" s="406"/>
      <c r="V4" s="406"/>
      <c r="W4" s="406"/>
      <c r="X4" s="406"/>
      <c r="Y4" s="406"/>
      <c r="Z4" s="406"/>
      <c r="AA4" s="406"/>
      <c r="AB4" s="406"/>
      <c r="AC4" s="69"/>
      <c r="AD4" s="69"/>
      <c r="AE4" s="69"/>
      <c r="AM4" s="69"/>
      <c r="AO4" s="406" t="s">
        <v>116</v>
      </c>
      <c r="AP4" s="406"/>
      <c r="AQ4" s="406"/>
      <c r="AR4" s="406"/>
      <c r="AS4" s="406"/>
      <c r="AT4" s="406"/>
      <c r="AU4" s="406"/>
      <c r="AV4" s="406"/>
      <c r="AW4" s="406"/>
      <c r="AX4" s="406"/>
      <c r="AY4" s="406"/>
      <c r="AZ4" s="406"/>
      <c r="BA4" s="406"/>
      <c r="BB4" s="406"/>
      <c r="BC4" s="406"/>
      <c r="BD4" s="406"/>
      <c r="BE4" s="406"/>
      <c r="BF4" s="406"/>
      <c r="BG4" s="406"/>
      <c r="BH4" s="406"/>
      <c r="BI4" s="406"/>
      <c r="BJ4" s="406"/>
      <c r="BK4" s="69"/>
      <c r="BL4" s="69"/>
      <c r="BM4" s="69"/>
    </row>
    <row r="5" spans="4:65" ht="16.5" customHeight="1">
      <c r="D5" s="69"/>
      <c r="E5" s="69"/>
      <c r="F5" s="69"/>
      <c r="G5" s="406"/>
      <c r="H5" s="406"/>
      <c r="I5" s="406"/>
      <c r="J5" s="406"/>
      <c r="K5" s="406"/>
      <c r="L5" s="406"/>
      <c r="M5" s="406"/>
      <c r="N5" s="406"/>
      <c r="O5" s="406"/>
      <c r="P5" s="406"/>
      <c r="Q5" s="406"/>
      <c r="R5" s="406"/>
      <c r="S5" s="406"/>
      <c r="T5" s="406"/>
      <c r="U5" s="406"/>
      <c r="V5" s="406"/>
      <c r="W5" s="406"/>
      <c r="X5" s="406"/>
      <c r="Y5" s="406"/>
      <c r="Z5" s="406"/>
      <c r="AA5" s="406"/>
      <c r="AB5" s="406"/>
      <c r="AC5" s="69"/>
      <c r="AD5" s="69"/>
      <c r="AE5" s="69"/>
      <c r="AL5" s="69"/>
      <c r="AM5" s="69"/>
      <c r="AN5" s="69"/>
      <c r="AO5" s="406"/>
      <c r="AP5" s="406"/>
      <c r="AQ5" s="406"/>
      <c r="AR5" s="406"/>
      <c r="AS5" s="406"/>
      <c r="AT5" s="406"/>
      <c r="AU5" s="406"/>
      <c r="AV5" s="406"/>
      <c r="AW5" s="406"/>
      <c r="AX5" s="406"/>
      <c r="AY5" s="406"/>
      <c r="AZ5" s="406"/>
      <c r="BA5" s="406"/>
      <c r="BB5" s="406"/>
      <c r="BC5" s="406"/>
      <c r="BD5" s="406"/>
      <c r="BE5" s="406"/>
      <c r="BF5" s="406"/>
      <c r="BG5" s="406"/>
      <c r="BH5" s="406"/>
      <c r="BI5" s="406"/>
      <c r="BJ5" s="406"/>
      <c r="BK5" s="69"/>
      <c r="BL5" s="69"/>
      <c r="BM5" s="69"/>
    </row>
    <row r="6" ht="16.5" customHeight="1"/>
    <row r="7" spans="24:68" ht="16.5" customHeight="1">
      <c r="X7" s="183" t="s">
        <v>233</v>
      </c>
      <c r="Y7" s="183"/>
      <c r="Z7" s="184"/>
      <c r="AA7" s="184"/>
      <c r="AB7" s="1" t="s">
        <v>10</v>
      </c>
      <c r="AC7" s="184"/>
      <c r="AD7" s="184"/>
      <c r="AE7" s="1" t="s">
        <v>9</v>
      </c>
      <c r="AF7" s="184"/>
      <c r="AG7" s="184"/>
      <c r="AH7" s="1" t="s">
        <v>8</v>
      </c>
      <c r="BF7" s="1" t="s">
        <v>231</v>
      </c>
      <c r="BH7" s="388">
        <v>5</v>
      </c>
      <c r="BI7" s="388"/>
      <c r="BJ7" s="1" t="s">
        <v>10</v>
      </c>
      <c r="BK7" s="388">
        <v>5</v>
      </c>
      <c r="BL7" s="388"/>
      <c r="BM7" s="1" t="s">
        <v>9</v>
      </c>
      <c r="BN7" s="388">
        <v>1</v>
      </c>
      <c r="BO7" s="388"/>
      <c r="BP7" s="1" t="s">
        <v>8</v>
      </c>
    </row>
    <row r="8" spans="1:35" ht="16.5" customHeight="1">
      <c r="A8" s="7" t="s">
        <v>226</v>
      </c>
      <c r="AI8" s="7" t="s">
        <v>220</v>
      </c>
    </row>
    <row r="9" spans="20:68" ht="13.5">
      <c r="T9" s="359"/>
      <c r="U9" s="359"/>
      <c r="V9" s="359"/>
      <c r="W9" s="359"/>
      <c r="X9" s="359"/>
      <c r="Y9" s="359"/>
      <c r="Z9" s="359"/>
      <c r="AA9" s="359"/>
      <c r="AB9" s="359"/>
      <c r="AC9" s="359"/>
      <c r="AD9" s="359"/>
      <c r="AE9" s="359"/>
      <c r="AF9" s="359"/>
      <c r="AG9" s="359"/>
      <c r="AH9" s="359"/>
      <c r="BB9" s="401"/>
      <c r="BC9" s="401"/>
      <c r="BD9" s="401"/>
      <c r="BE9" s="401"/>
      <c r="BF9" s="401"/>
      <c r="BG9" s="401"/>
      <c r="BH9" s="401"/>
      <c r="BI9" s="401"/>
      <c r="BJ9" s="401"/>
      <c r="BK9" s="401"/>
      <c r="BL9" s="401"/>
      <c r="BM9" s="401"/>
      <c r="BN9" s="401"/>
      <c r="BO9" s="401"/>
      <c r="BP9" s="401"/>
    </row>
    <row r="10" spans="16:68" ht="17.25" customHeight="1">
      <c r="P10" s="188" t="s">
        <v>0</v>
      </c>
      <c r="Q10" s="188"/>
      <c r="R10" s="188"/>
      <c r="S10" s="188"/>
      <c r="T10" s="193"/>
      <c r="U10" s="193"/>
      <c r="V10" s="193"/>
      <c r="W10" s="193"/>
      <c r="X10" s="193"/>
      <c r="Y10" s="193"/>
      <c r="Z10" s="193"/>
      <c r="AA10" s="193"/>
      <c r="AB10" s="193"/>
      <c r="AC10" s="193"/>
      <c r="AD10" s="193"/>
      <c r="AE10" s="193"/>
      <c r="AF10" s="193"/>
      <c r="AG10" s="193"/>
      <c r="AH10" s="193"/>
      <c r="AX10" s="188" t="s">
        <v>0</v>
      </c>
      <c r="AY10" s="188"/>
      <c r="AZ10" s="188"/>
      <c r="BA10" s="188"/>
      <c r="BB10" s="305" t="s">
        <v>172</v>
      </c>
      <c r="BC10" s="305"/>
      <c r="BD10" s="305"/>
      <c r="BE10" s="305"/>
      <c r="BF10" s="305"/>
      <c r="BG10" s="305"/>
      <c r="BH10" s="305"/>
      <c r="BI10" s="305"/>
      <c r="BJ10" s="305"/>
      <c r="BK10" s="305"/>
      <c r="BL10" s="305"/>
      <c r="BM10" s="305"/>
      <c r="BN10" s="305"/>
      <c r="BO10" s="305"/>
      <c r="BP10" s="305"/>
    </row>
    <row r="11" spans="16:68" ht="18" customHeight="1">
      <c r="P11" s="8"/>
      <c r="Q11" s="8"/>
      <c r="R11" s="8"/>
      <c r="S11" s="8"/>
      <c r="T11" s="196"/>
      <c r="U11" s="196"/>
      <c r="V11" s="196"/>
      <c r="W11" s="196"/>
      <c r="X11" s="196"/>
      <c r="Y11" s="196"/>
      <c r="Z11" s="196"/>
      <c r="AA11" s="196"/>
      <c r="AB11" s="196"/>
      <c r="AC11" s="196"/>
      <c r="AD11" s="196"/>
      <c r="AE11" s="196"/>
      <c r="AF11" s="196"/>
      <c r="AG11" s="196"/>
      <c r="AH11" s="196"/>
      <c r="AX11" s="8"/>
      <c r="AY11" s="8"/>
      <c r="AZ11" s="8"/>
      <c r="BA11" s="8"/>
      <c r="BB11" s="396"/>
      <c r="BC11" s="396"/>
      <c r="BD11" s="396"/>
      <c r="BE11" s="396"/>
      <c r="BF11" s="396"/>
      <c r="BG11" s="396"/>
      <c r="BH11" s="396"/>
      <c r="BI11" s="396"/>
      <c r="BJ11" s="396"/>
      <c r="BK11" s="396"/>
      <c r="BL11" s="396"/>
      <c r="BM11" s="396"/>
      <c r="BN11" s="396"/>
      <c r="BO11" s="396"/>
      <c r="BP11" s="396"/>
    </row>
    <row r="12" spans="16:68" ht="18" customHeight="1">
      <c r="P12" s="188" t="s">
        <v>1</v>
      </c>
      <c r="Q12" s="188"/>
      <c r="R12" s="188"/>
      <c r="S12" s="188"/>
      <c r="T12" s="193"/>
      <c r="U12" s="193"/>
      <c r="V12" s="193"/>
      <c r="W12" s="193"/>
      <c r="X12" s="193"/>
      <c r="Y12" s="193"/>
      <c r="Z12" s="193"/>
      <c r="AA12" s="193"/>
      <c r="AB12" s="193"/>
      <c r="AC12" s="193"/>
      <c r="AD12" s="193"/>
      <c r="AE12" s="193"/>
      <c r="AF12" s="193"/>
      <c r="AG12" s="193"/>
      <c r="AH12" s="193"/>
      <c r="AX12" s="188" t="s">
        <v>1</v>
      </c>
      <c r="AY12" s="188"/>
      <c r="AZ12" s="188"/>
      <c r="BA12" s="188"/>
      <c r="BB12" s="305" t="s">
        <v>184</v>
      </c>
      <c r="BC12" s="305"/>
      <c r="BD12" s="305"/>
      <c r="BE12" s="305"/>
      <c r="BF12" s="305"/>
      <c r="BG12" s="305"/>
      <c r="BH12" s="305"/>
      <c r="BI12" s="305"/>
      <c r="BJ12" s="305"/>
      <c r="BK12" s="305"/>
      <c r="BL12" s="305"/>
      <c r="BM12" s="305"/>
      <c r="BN12" s="305"/>
      <c r="BO12" s="305"/>
      <c r="BP12" s="305"/>
    </row>
    <row r="13" spans="3:68" ht="18" customHeight="1"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P13" s="8"/>
      <c r="Q13" s="8"/>
      <c r="R13" s="8"/>
      <c r="S13" s="8"/>
      <c r="T13" s="196"/>
      <c r="U13" s="196"/>
      <c r="V13" s="196"/>
      <c r="W13" s="196"/>
      <c r="X13" s="196"/>
      <c r="Y13" s="196"/>
      <c r="Z13" s="196"/>
      <c r="AA13" s="196"/>
      <c r="AB13" s="196"/>
      <c r="AC13" s="196"/>
      <c r="AD13" s="196"/>
      <c r="AE13" s="196"/>
      <c r="AF13" s="196"/>
      <c r="AG13" s="196"/>
      <c r="AH13" s="196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X13" s="8"/>
      <c r="AY13" s="8"/>
      <c r="AZ13" s="8"/>
      <c r="BA13" s="8"/>
      <c r="BB13" s="396"/>
      <c r="BC13" s="396"/>
      <c r="BD13" s="396"/>
      <c r="BE13" s="396"/>
      <c r="BF13" s="396"/>
      <c r="BG13" s="396"/>
      <c r="BH13" s="396"/>
      <c r="BI13" s="396"/>
      <c r="BJ13" s="396"/>
      <c r="BK13" s="396"/>
      <c r="BL13" s="396"/>
      <c r="BM13" s="396"/>
      <c r="BN13" s="396"/>
      <c r="BO13" s="396"/>
      <c r="BP13" s="396"/>
    </row>
    <row r="14" spans="2:68" ht="18" customHeight="1"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P14" s="188" t="s">
        <v>2</v>
      </c>
      <c r="Q14" s="188"/>
      <c r="R14" s="188"/>
      <c r="S14" s="188"/>
      <c r="T14" s="193"/>
      <c r="U14" s="193"/>
      <c r="V14" s="193"/>
      <c r="W14" s="193"/>
      <c r="X14" s="193"/>
      <c r="Y14" s="193"/>
      <c r="Z14" s="193"/>
      <c r="AA14" s="193"/>
      <c r="AB14" s="193"/>
      <c r="AC14" s="193"/>
      <c r="AD14" s="193"/>
      <c r="AE14" s="193"/>
      <c r="AF14" s="193"/>
      <c r="AG14" s="193"/>
      <c r="AH14" s="193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X14" s="188" t="s">
        <v>2</v>
      </c>
      <c r="AY14" s="188"/>
      <c r="AZ14" s="188"/>
      <c r="BA14" s="188"/>
      <c r="BB14" s="305" t="s">
        <v>174</v>
      </c>
      <c r="BC14" s="305"/>
      <c r="BD14" s="305"/>
      <c r="BE14" s="305"/>
      <c r="BF14" s="305"/>
      <c r="BG14" s="305"/>
      <c r="BH14" s="305"/>
      <c r="BI14" s="305"/>
      <c r="BJ14" s="305"/>
      <c r="BK14" s="305"/>
      <c r="BL14" s="305"/>
      <c r="BM14" s="305"/>
      <c r="BN14" s="305"/>
      <c r="BO14" s="305"/>
      <c r="BP14" s="305"/>
    </row>
    <row r="15" spans="16:68" ht="18" customHeight="1">
      <c r="P15" s="8"/>
      <c r="Q15" s="8"/>
      <c r="R15" s="8"/>
      <c r="S15" s="8"/>
      <c r="T15" s="375"/>
      <c r="U15" s="375"/>
      <c r="V15" s="375"/>
      <c r="W15" s="375"/>
      <c r="X15" s="375"/>
      <c r="Y15" s="375"/>
      <c r="Z15" s="375"/>
      <c r="AA15" s="375"/>
      <c r="AB15" s="375"/>
      <c r="AC15" s="375"/>
      <c r="AD15" s="375"/>
      <c r="AE15" s="375"/>
      <c r="AF15" s="375"/>
      <c r="AG15" s="375"/>
      <c r="AH15" s="375"/>
      <c r="AX15" s="8"/>
      <c r="AY15" s="8"/>
      <c r="AZ15" s="8"/>
      <c r="BA15" s="8"/>
      <c r="BB15" s="411" t="s">
        <v>180</v>
      </c>
      <c r="BC15" s="411"/>
      <c r="BD15" s="411"/>
      <c r="BE15" s="411"/>
      <c r="BF15" s="411"/>
      <c r="BG15" s="411"/>
      <c r="BH15" s="411"/>
      <c r="BI15" s="411"/>
      <c r="BJ15" s="411"/>
      <c r="BK15" s="411"/>
      <c r="BL15" s="411"/>
      <c r="BM15" s="411"/>
      <c r="BN15" s="411"/>
      <c r="BO15" s="411"/>
      <c r="BP15" s="14"/>
    </row>
    <row r="16" spans="16:68" ht="18" customHeight="1">
      <c r="P16" s="188" t="s">
        <v>11</v>
      </c>
      <c r="Q16" s="188"/>
      <c r="R16" s="188"/>
      <c r="S16" s="188"/>
      <c r="T16" s="376"/>
      <c r="U16" s="376"/>
      <c r="V16" s="376"/>
      <c r="W16" s="376"/>
      <c r="X16" s="376"/>
      <c r="Y16" s="376"/>
      <c r="Z16" s="376"/>
      <c r="AA16" s="376"/>
      <c r="AB16" s="376"/>
      <c r="AC16" s="376"/>
      <c r="AD16" s="376"/>
      <c r="AE16" s="376"/>
      <c r="AF16" s="376"/>
      <c r="AG16" s="376"/>
      <c r="AH16" s="376"/>
      <c r="AX16" s="188" t="s">
        <v>11</v>
      </c>
      <c r="AY16" s="188"/>
      <c r="AZ16" s="188"/>
      <c r="BA16" s="188"/>
      <c r="BB16" s="404" t="s">
        <v>176</v>
      </c>
      <c r="BC16" s="404"/>
      <c r="BD16" s="404"/>
      <c r="BE16" s="404"/>
      <c r="BF16" s="404"/>
      <c r="BG16" s="404"/>
      <c r="BH16" s="404"/>
      <c r="BI16" s="404"/>
      <c r="BJ16" s="404"/>
      <c r="BK16" s="404"/>
      <c r="BL16" s="404"/>
      <c r="BM16" s="404"/>
      <c r="BN16" s="404"/>
      <c r="BO16" s="404"/>
      <c r="BP16" s="9"/>
    </row>
    <row r="17" ht="18" customHeight="1"/>
    <row r="18" spans="1:68" ht="18" customHeight="1">
      <c r="A18" s="410" t="s">
        <v>86</v>
      </c>
      <c r="B18" s="410"/>
      <c r="C18" s="410"/>
      <c r="D18" s="410"/>
      <c r="E18" s="410"/>
      <c r="F18" s="410"/>
      <c r="G18" s="410"/>
      <c r="H18" s="410"/>
      <c r="I18" s="410" t="s">
        <v>117</v>
      </c>
      <c r="J18" s="410"/>
      <c r="K18" s="410"/>
      <c r="L18" s="410"/>
      <c r="M18" s="410"/>
      <c r="N18" s="410"/>
      <c r="O18" s="410"/>
      <c r="P18" s="410"/>
      <c r="Q18" s="410"/>
      <c r="R18" s="410" t="s">
        <v>120</v>
      </c>
      <c r="S18" s="410"/>
      <c r="T18" s="410"/>
      <c r="U18" s="410"/>
      <c r="V18" s="410"/>
      <c r="W18" s="410"/>
      <c r="X18" s="410"/>
      <c r="Y18" s="410"/>
      <c r="Z18" s="410"/>
      <c r="AA18" s="410"/>
      <c r="AB18" s="410"/>
      <c r="AC18" s="410"/>
      <c r="AD18" s="410"/>
      <c r="AE18" s="410"/>
      <c r="AF18" s="410"/>
      <c r="AG18" s="410"/>
      <c r="AH18" s="410"/>
      <c r="AI18" s="410" t="s">
        <v>86</v>
      </c>
      <c r="AJ18" s="410"/>
      <c r="AK18" s="410"/>
      <c r="AL18" s="410"/>
      <c r="AM18" s="410"/>
      <c r="AN18" s="410"/>
      <c r="AO18" s="410"/>
      <c r="AP18" s="410"/>
      <c r="AQ18" s="410" t="s">
        <v>117</v>
      </c>
      <c r="AR18" s="410"/>
      <c r="AS18" s="410"/>
      <c r="AT18" s="410"/>
      <c r="AU18" s="410"/>
      <c r="AV18" s="410"/>
      <c r="AW18" s="410"/>
      <c r="AX18" s="410"/>
      <c r="AY18" s="410"/>
      <c r="AZ18" s="410" t="s">
        <v>120</v>
      </c>
      <c r="BA18" s="410"/>
      <c r="BB18" s="410"/>
      <c r="BC18" s="410"/>
      <c r="BD18" s="410"/>
      <c r="BE18" s="410"/>
      <c r="BF18" s="410"/>
      <c r="BG18" s="410"/>
      <c r="BH18" s="410"/>
      <c r="BI18" s="410"/>
      <c r="BJ18" s="410"/>
      <c r="BK18" s="410"/>
      <c r="BL18" s="410"/>
      <c r="BM18" s="410"/>
      <c r="BN18" s="410"/>
      <c r="BO18" s="410"/>
      <c r="BP18" s="410"/>
    </row>
    <row r="19" spans="1:68" ht="18" customHeight="1">
      <c r="A19" s="59"/>
      <c r="B19" s="60"/>
      <c r="C19" s="60"/>
      <c r="D19" s="60"/>
      <c r="E19" s="60"/>
      <c r="F19" s="60"/>
      <c r="G19" s="60"/>
      <c r="H19" s="60"/>
      <c r="I19" s="59"/>
      <c r="J19" s="60"/>
      <c r="K19" s="60"/>
      <c r="L19" s="60"/>
      <c r="M19" s="60"/>
      <c r="N19" s="60"/>
      <c r="O19" s="60"/>
      <c r="P19" s="60"/>
      <c r="Q19" s="61"/>
      <c r="R19" s="74"/>
      <c r="S19" s="60">
        <v>1</v>
      </c>
      <c r="T19" s="196"/>
      <c r="U19" s="196"/>
      <c r="V19" s="196"/>
      <c r="W19" s="196"/>
      <c r="X19" s="196"/>
      <c r="Y19" s="196"/>
      <c r="Z19" s="60" t="s">
        <v>121</v>
      </c>
      <c r="AA19" s="60"/>
      <c r="AB19" s="60"/>
      <c r="AC19" s="60"/>
      <c r="AD19" s="60"/>
      <c r="AE19" s="60"/>
      <c r="AF19" s="60"/>
      <c r="AG19" s="60"/>
      <c r="AH19" s="61"/>
      <c r="AI19" s="59"/>
      <c r="AJ19" s="60"/>
      <c r="AK19" s="60"/>
      <c r="AL19" s="60"/>
      <c r="AM19" s="60"/>
      <c r="AN19" s="60"/>
      <c r="AO19" s="60"/>
      <c r="AP19" s="60"/>
      <c r="AQ19" s="59"/>
      <c r="AR19" s="60"/>
      <c r="AS19" s="60"/>
      <c r="AT19" s="60"/>
      <c r="AU19" s="60"/>
      <c r="AV19" s="60"/>
      <c r="AW19" s="60"/>
      <c r="AX19" s="60"/>
      <c r="AY19" s="61"/>
      <c r="AZ19" s="70"/>
      <c r="BA19" s="60">
        <v>1</v>
      </c>
      <c r="BB19" s="396"/>
      <c r="BC19" s="396"/>
      <c r="BD19" s="396"/>
      <c r="BE19" s="396"/>
      <c r="BF19" s="396"/>
      <c r="BG19" s="396"/>
      <c r="BH19" s="60" t="s">
        <v>121</v>
      </c>
      <c r="BI19" s="60"/>
      <c r="BJ19" s="60"/>
      <c r="BK19" s="60"/>
      <c r="BL19" s="60"/>
      <c r="BM19" s="60"/>
      <c r="BN19" s="60"/>
      <c r="BO19" s="60"/>
      <c r="BP19" s="61"/>
    </row>
    <row r="20" spans="1:68" ht="18" customHeight="1">
      <c r="A20" s="412"/>
      <c r="B20" s="359"/>
      <c r="C20" s="359"/>
      <c r="D20" s="359"/>
      <c r="E20" s="359"/>
      <c r="F20" s="359"/>
      <c r="G20" s="359"/>
      <c r="H20" s="413"/>
      <c r="I20" s="414"/>
      <c r="J20" s="185"/>
      <c r="K20" s="182" t="s">
        <v>10</v>
      </c>
      <c r="L20" s="185"/>
      <c r="M20" s="185"/>
      <c r="N20" s="182" t="s">
        <v>39</v>
      </c>
      <c r="O20" s="185"/>
      <c r="P20" s="185"/>
      <c r="Q20" s="201" t="s">
        <v>8</v>
      </c>
      <c r="R20" s="75"/>
      <c r="S20" s="3">
        <v>2</v>
      </c>
      <c r="T20" s="3" t="s">
        <v>122</v>
      </c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65"/>
      <c r="AI20" s="407" t="s">
        <v>177</v>
      </c>
      <c r="AJ20" s="401"/>
      <c r="AK20" s="401"/>
      <c r="AL20" s="401"/>
      <c r="AM20" s="401"/>
      <c r="AN20" s="401"/>
      <c r="AO20" s="401"/>
      <c r="AP20" s="408"/>
      <c r="AQ20" s="409">
        <v>5</v>
      </c>
      <c r="AR20" s="398"/>
      <c r="AS20" s="182" t="s">
        <v>10</v>
      </c>
      <c r="AT20" s="398">
        <v>4</v>
      </c>
      <c r="AU20" s="398"/>
      <c r="AV20" s="182" t="s">
        <v>39</v>
      </c>
      <c r="AW20" s="398">
        <v>30</v>
      </c>
      <c r="AX20" s="398"/>
      <c r="AY20" s="201" t="s">
        <v>8</v>
      </c>
      <c r="AZ20" s="71"/>
      <c r="BA20" s="3">
        <v>2</v>
      </c>
      <c r="BB20" s="3" t="s">
        <v>122</v>
      </c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65"/>
    </row>
    <row r="21" spans="1:68" ht="18" customHeight="1">
      <c r="A21" s="412"/>
      <c r="B21" s="359"/>
      <c r="C21" s="359"/>
      <c r="D21" s="359"/>
      <c r="E21" s="359"/>
      <c r="F21" s="359"/>
      <c r="G21" s="359"/>
      <c r="H21" s="413"/>
      <c r="I21" s="414"/>
      <c r="J21" s="185"/>
      <c r="K21" s="182"/>
      <c r="L21" s="185"/>
      <c r="M21" s="185"/>
      <c r="N21" s="182"/>
      <c r="O21" s="185"/>
      <c r="P21" s="185"/>
      <c r="Q21" s="201"/>
      <c r="R21" s="75"/>
      <c r="S21" s="3">
        <v>3</v>
      </c>
      <c r="T21" s="3" t="s">
        <v>123</v>
      </c>
      <c r="U21" s="3"/>
      <c r="V21" s="3"/>
      <c r="W21" s="3" t="s">
        <v>124</v>
      </c>
      <c r="X21" s="3"/>
      <c r="Y21" s="3"/>
      <c r="Z21" s="359"/>
      <c r="AA21" s="359"/>
      <c r="AB21" s="359"/>
      <c r="AC21" s="359"/>
      <c r="AD21" s="359"/>
      <c r="AE21" s="359"/>
      <c r="AF21" s="359"/>
      <c r="AG21" s="359"/>
      <c r="AH21" s="65" t="s">
        <v>41</v>
      </c>
      <c r="AI21" s="407"/>
      <c r="AJ21" s="401"/>
      <c r="AK21" s="401"/>
      <c r="AL21" s="401"/>
      <c r="AM21" s="401"/>
      <c r="AN21" s="401"/>
      <c r="AO21" s="401"/>
      <c r="AP21" s="408"/>
      <c r="AQ21" s="409"/>
      <c r="AR21" s="398"/>
      <c r="AS21" s="182"/>
      <c r="AT21" s="398"/>
      <c r="AU21" s="398"/>
      <c r="AV21" s="182"/>
      <c r="AW21" s="398"/>
      <c r="AX21" s="398"/>
      <c r="AY21" s="201"/>
      <c r="AZ21" s="71" t="s">
        <v>178</v>
      </c>
      <c r="BA21" s="3">
        <v>3</v>
      </c>
      <c r="BB21" s="3" t="s">
        <v>123</v>
      </c>
      <c r="BC21" s="3"/>
      <c r="BD21" s="3"/>
      <c r="BE21" s="3" t="s">
        <v>124</v>
      </c>
      <c r="BF21" s="3"/>
      <c r="BG21" s="3"/>
      <c r="BH21" s="401" t="s">
        <v>179</v>
      </c>
      <c r="BI21" s="401"/>
      <c r="BJ21" s="401"/>
      <c r="BK21" s="401"/>
      <c r="BL21" s="401"/>
      <c r="BM21" s="401"/>
      <c r="BN21" s="401"/>
      <c r="BO21" s="401"/>
      <c r="BP21" s="65" t="s">
        <v>41</v>
      </c>
    </row>
    <row r="22" spans="1:68" ht="18" customHeight="1">
      <c r="A22" s="24"/>
      <c r="B22" s="63"/>
      <c r="C22" s="63"/>
      <c r="D22" s="63"/>
      <c r="E22" s="63"/>
      <c r="F22" s="63"/>
      <c r="G22" s="63"/>
      <c r="H22" s="63"/>
      <c r="I22" s="24"/>
      <c r="J22" s="63"/>
      <c r="K22" s="63"/>
      <c r="L22" s="63"/>
      <c r="M22" s="63"/>
      <c r="N22" s="63"/>
      <c r="O22" s="63"/>
      <c r="P22" s="63"/>
      <c r="Q22" s="64"/>
      <c r="R22" s="76"/>
      <c r="S22" s="63">
        <v>4</v>
      </c>
      <c r="T22" s="63" t="s">
        <v>111</v>
      </c>
      <c r="U22" s="63"/>
      <c r="V22" s="63"/>
      <c r="W22" s="63" t="s">
        <v>38</v>
      </c>
      <c r="X22" s="369"/>
      <c r="Y22" s="369"/>
      <c r="Z22" s="369"/>
      <c r="AA22" s="369"/>
      <c r="AB22" s="369"/>
      <c r="AC22" s="369"/>
      <c r="AD22" s="369"/>
      <c r="AE22" s="369"/>
      <c r="AF22" s="369"/>
      <c r="AG22" s="369"/>
      <c r="AH22" s="64" t="s">
        <v>41</v>
      </c>
      <c r="AI22" s="24"/>
      <c r="AJ22" s="63"/>
      <c r="AK22" s="63"/>
      <c r="AL22" s="63"/>
      <c r="AM22" s="63"/>
      <c r="AN22" s="63"/>
      <c r="AO22" s="63"/>
      <c r="AP22" s="63"/>
      <c r="AQ22" s="24"/>
      <c r="AR22" s="63"/>
      <c r="AS22" s="63"/>
      <c r="AT22" s="63"/>
      <c r="AU22" s="63"/>
      <c r="AV22" s="63"/>
      <c r="AW22" s="63"/>
      <c r="AX22" s="63"/>
      <c r="AY22" s="64"/>
      <c r="AZ22" s="72"/>
      <c r="BA22" s="63">
        <v>4</v>
      </c>
      <c r="BB22" s="63" t="s">
        <v>111</v>
      </c>
      <c r="BC22" s="63"/>
      <c r="BD22" s="63"/>
      <c r="BE22" s="63" t="s">
        <v>38</v>
      </c>
      <c r="BF22" s="404"/>
      <c r="BG22" s="404"/>
      <c r="BH22" s="404"/>
      <c r="BI22" s="404"/>
      <c r="BJ22" s="404"/>
      <c r="BK22" s="404"/>
      <c r="BL22" s="404"/>
      <c r="BM22" s="404"/>
      <c r="BN22" s="404"/>
      <c r="BO22" s="404"/>
      <c r="BP22" s="64" t="s">
        <v>41</v>
      </c>
    </row>
    <row r="23" spans="1:68" ht="18" customHeight="1">
      <c r="A23" s="59"/>
      <c r="B23" s="60"/>
      <c r="C23" s="60"/>
      <c r="D23" s="60"/>
      <c r="E23" s="60"/>
      <c r="F23" s="60"/>
      <c r="G23" s="60"/>
      <c r="H23" s="60"/>
      <c r="I23" s="59"/>
      <c r="J23" s="60"/>
      <c r="K23" s="60"/>
      <c r="L23" s="60"/>
      <c r="M23" s="60"/>
      <c r="N23" s="60"/>
      <c r="O23" s="60"/>
      <c r="P23" s="60"/>
      <c r="Q23" s="61"/>
      <c r="R23" s="74"/>
      <c r="S23" s="60">
        <v>1</v>
      </c>
      <c r="T23" s="196"/>
      <c r="U23" s="196"/>
      <c r="V23" s="196"/>
      <c r="W23" s="196"/>
      <c r="X23" s="196"/>
      <c r="Y23" s="196"/>
      <c r="Z23" s="60" t="s">
        <v>121</v>
      </c>
      <c r="AA23" s="60"/>
      <c r="AB23" s="60"/>
      <c r="AC23" s="60"/>
      <c r="AD23" s="60"/>
      <c r="AE23" s="60"/>
      <c r="AF23" s="60"/>
      <c r="AG23" s="60"/>
      <c r="AH23" s="61"/>
      <c r="AI23" s="59"/>
      <c r="AJ23" s="60"/>
      <c r="AK23" s="60"/>
      <c r="AL23" s="60"/>
      <c r="AM23" s="60"/>
      <c r="AN23" s="60"/>
      <c r="AO23" s="60"/>
      <c r="AP23" s="60"/>
      <c r="AQ23" s="59"/>
      <c r="AR23" s="60"/>
      <c r="AS23" s="60"/>
      <c r="AT23" s="60"/>
      <c r="AU23" s="60"/>
      <c r="AV23" s="60"/>
      <c r="AW23" s="60"/>
      <c r="AX23" s="60"/>
      <c r="AY23" s="61"/>
      <c r="AZ23" s="70"/>
      <c r="BA23" s="60">
        <v>1</v>
      </c>
      <c r="BB23" s="396"/>
      <c r="BC23" s="396"/>
      <c r="BD23" s="396"/>
      <c r="BE23" s="396"/>
      <c r="BF23" s="396"/>
      <c r="BG23" s="396"/>
      <c r="BH23" s="60" t="s">
        <v>121</v>
      </c>
      <c r="BI23" s="60"/>
      <c r="BJ23" s="60"/>
      <c r="BK23" s="60"/>
      <c r="BL23" s="60"/>
      <c r="BM23" s="60"/>
      <c r="BN23" s="60"/>
      <c r="BO23" s="60"/>
      <c r="BP23" s="61"/>
    </row>
    <row r="24" spans="1:68" ht="18" customHeight="1">
      <c r="A24" s="412"/>
      <c r="B24" s="359"/>
      <c r="C24" s="359"/>
      <c r="D24" s="359"/>
      <c r="E24" s="359"/>
      <c r="F24" s="359"/>
      <c r="G24" s="359"/>
      <c r="H24" s="413"/>
      <c r="I24" s="414"/>
      <c r="J24" s="185"/>
      <c r="K24" s="182" t="s">
        <v>10</v>
      </c>
      <c r="L24" s="185"/>
      <c r="M24" s="185"/>
      <c r="N24" s="182" t="s">
        <v>39</v>
      </c>
      <c r="O24" s="185"/>
      <c r="P24" s="185"/>
      <c r="Q24" s="201" t="s">
        <v>8</v>
      </c>
      <c r="R24" s="75"/>
      <c r="S24" s="3">
        <v>2</v>
      </c>
      <c r="T24" s="3" t="s">
        <v>122</v>
      </c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65"/>
      <c r="AI24" s="407"/>
      <c r="AJ24" s="401"/>
      <c r="AK24" s="401"/>
      <c r="AL24" s="401"/>
      <c r="AM24" s="401"/>
      <c r="AN24" s="401"/>
      <c r="AO24" s="401"/>
      <c r="AP24" s="408"/>
      <c r="AQ24" s="409"/>
      <c r="AR24" s="398"/>
      <c r="AS24" s="182" t="s">
        <v>10</v>
      </c>
      <c r="AT24" s="398"/>
      <c r="AU24" s="398"/>
      <c r="AV24" s="182" t="s">
        <v>39</v>
      </c>
      <c r="AW24" s="398"/>
      <c r="AX24" s="398"/>
      <c r="AY24" s="201" t="s">
        <v>8</v>
      </c>
      <c r="AZ24" s="71"/>
      <c r="BA24" s="3">
        <v>2</v>
      </c>
      <c r="BB24" s="3" t="s">
        <v>122</v>
      </c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65"/>
    </row>
    <row r="25" spans="1:68" ht="18" customHeight="1">
      <c r="A25" s="412"/>
      <c r="B25" s="359"/>
      <c r="C25" s="359"/>
      <c r="D25" s="359"/>
      <c r="E25" s="359"/>
      <c r="F25" s="359"/>
      <c r="G25" s="359"/>
      <c r="H25" s="413"/>
      <c r="I25" s="414"/>
      <c r="J25" s="185"/>
      <c r="K25" s="182"/>
      <c r="L25" s="185"/>
      <c r="M25" s="185"/>
      <c r="N25" s="182"/>
      <c r="O25" s="185"/>
      <c r="P25" s="185"/>
      <c r="Q25" s="201"/>
      <c r="R25" s="75"/>
      <c r="S25" s="3">
        <v>3</v>
      </c>
      <c r="T25" s="3" t="s">
        <v>123</v>
      </c>
      <c r="U25" s="3"/>
      <c r="V25" s="3"/>
      <c r="W25" s="3" t="s">
        <v>124</v>
      </c>
      <c r="X25" s="3"/>
      <c r="Y25" s="3"/>
      <c r="Z25" s="359"/>
      <c r="AA25" s="359"/>
      <c r="AB25" s="359"/>
      <c r="AC25" s="359"/>
      <c r="AD25" s="359"/>
      <c r="AE25" s="359"/>
      <c r="AF25" s="359"/>
      <c r="AG25" s="359"/>
      <c r="AH25" s="65" t="s">
        <v>41</v>
      </c>
      <c r="AI25" s="407"/>
      <c r="AJ25" s="401"/>
      <c r="AK25" s="401"/>
      <c r="AL25" s="401"/>
      <c r="AM25" s="401"/>
      <c r="AN25" s="401"/>
      <c r="AO25" s="401"/>
      <c r="AP25" s="408"/>
      <c r="AQ25" s="409"/>
      <c r="AR25" s="398"/>
      <c r="AS25" s="182"/>
      <c r="AT25" s="398"/>
      <c r="AU25" s="398"/>
      <c r="AV25" s="182"/>
      <c r="AW25" s="398"/>
      <c r="AX25" s="398"/>
      <c r="AY25" s="201"/>
      <c r="AZ25" s="71"/>
      <c r="BA25" s="3">
        <v>3</v>
      </c>
      <c r="BB25" s="3" t="s">
        <v>123</v>
      </c>
      <c r="BC25" s="3"/>
      <c r="BD25" s="3"/>
      <c r="BE25" s="3" t="s">
        <v>124</v>
      </c>
      <c r="BF25" s="3"/>
      <c r="BG25" s="3"/>
      <c r="BH25" s="401"/>
      <c r="BI25" s="401"/>
      <c r="BJ25" s="401"/>
      <c r="BK25" s="401"/>
      <c r="BL25" s="401"/>
      <c r="BM25" s="401"/>
      <c r="BN25" s="401"/>
      <c r="BO25" s="401"/>
      <c r="BP25" s="65" t="s">
        <v>41</v>
      </c>
    </row>
    <row r="26" spans="1:68" ht="18" customHeight="1">
      <c r="A26" s="24"/>
      <c r="B26" s="63"/>
      <c r="C26" s="63"/>
      <c r="D26" s="63"/>
      <c r="E26" s="63"/>
      <c r="F26" s="63"/>
      <c r="G26" s="63"/>
      <c r="H26" s="63"/>
      <c r="I26" s="24"/>
      <c r="J26" s="63"/>
      <c r="K26" s="63"/>
      <c r="L26" s="63"/>
      <c r="M26" s="63"/>
      <c r="N26" s="63"/>
      <c r="O26" s="63"/>
      <c r="P26" s="63"/>
      <c r="Q26" s="64"/>
      <c r="R26" s="76"/>
      <c r="S26" s="63">
        <v>4</v>
      </c>
      <c r="T26" s="63" t="s">
        <v>111</v>
      </c>
      <c r="U26" s="63"/>
      <c r="V26" s="63"/>
      <c r="W26" s="63" t="s">
        <v>38</v>
      </c>
      <c r="X26" s="369"/>
      <c r="Y26" s="369"/>
      <c r="Z26" s="369"/>
      <c r="AA26" s="369"/>
      <c r="AB26" s="369"/>
      <c r="AC26" s="369"/>
      <c r="AD26" s="369"/>
      <c r="AE26" s="369"/>
      <c r="AF26" s="369"/>
      <c r="AG26" s="369"/>
      <c r="AH26" s="64" t="s">
        <v>41</v>
      </c>
      <c r="AI26" s="24"/>
      <c r="AJ26" s="63"/>
      <c r="AK26" s="63"/>
      <c r="AL26" s="63"/>
      <c r="AM26" s="63"/>
      <c r="AN26" s="63"/>
      <c r="AO26" s="63"/>
      <c r="AP26" s="63"/>
      <c r="AQ26" s="24"/>
      <c r="AR26" s="63"/>
      <c r="AS26" s="63"/>
      <c r="AT26" s="63"/>
      <c r="AU26" s="63"/>
      <c r="AV26" s="63"/>
      <c r="AW26" s="63"/>
      <c r="AX26" s="63"/>
      <c r="AY26" s="64"/>
      <c r="AZ26" s="72"/>
      <c r="BA26" s="63">
        <v>4</v>
      </c>
      <c r="BB26" s="63" t="s">
        <v>111</v>
      </c>
      <c r="BC26" s="63"/>
      <c r="BD26" s="63"/>
      <c r="BE26" s="63" t="s">
        <v>38</v>
      </c>
      <c r="BF26" s="404"/>
      <c r="BG26" s="404"/>
      <c r="BH26" s="404"/>
      <c r="BI26" s="404"/>
      <c r="BJ26" s="404"/>
      <c r="BK26" s="404"/>
      <c r="BL26" s="404"/>
      <c r="BM26" s="404"/>
      <c r="BN26" s="404"/>
      <c r="BO26" s="404"/>
      <c r="BP26" s="64" t="s">
        <v>41</v>
      </c>
    </row>
    <row r="27" spans="1:68" ht="18" customHeight="1">
      <c r="A27" s="59"/>
      <c r="B27" s="60"/>
      <c r="C27" s="60"/>
      <c r="D27" s="60"/>
      <c r="E27" s="60"/>
      <c r="F27" s="60"/>
      <c r="G27" s="60"/>
      <c r="H27" s="60"/>
      <c r="I27" s="59"/>
      <c r="J27" s="60"/>
      <c r="K27" s="60"/>
      <c r="L27" s="60"/>
      <c r="M27" s="60"/>
      <c r="N27" s="60"/>
      <c r="O27" s="60"/>
      <c r="P27" s="60"/>
      <c r="Q27" s="61"/>
      <c r="R27" s="74"/>
      <c r="S27" s="60">
        <v>1</v>
      </c>
      <c r="T27" s="196"/>
      <c r="U27" s="196"/>
      <c r="V27" s="196"/>
      <c r="W27" s="196"/>
      <c r="X27" s="196"/>
      <c r="Y27" s="196"/>
      <c r="Z27" s="60" t="s">
        <v>121</v>
      </c>
      <c r="AA27" s="60"/>
      <c r="AB27" s="60"/>
      <c r="AC27" s="60"/>
      <c r="AD27" s="60"/>
      <c r="AE27" s="60"/>
      <c r="AF27" s="60"/>
      <c r="AG27" s="60"/>
      <c r="AH27" s="61"/>
      <c r="AI27" s="59"/>
      <c r="AJ27" s="60"/>
      <c r="AK27" s="60"/>
      <c r="AL27" s="60"/>
      <c r="AM27" s="60"/>
      <c r="AN27" s="60"/>
      <c r="AO27" s="60"/>
      <c r="AP27" s="60"/>
      <c r="AQ27" s="59"/>
      <c r="AR27" s="60"/>
      <c r="AS27" s="60"/>
      <c r="AT27" s="60"/>
      <c r="AU27" s="60"/>
      <c r="AV27" s="60"/>
      <c r="AW27" s="60"/>
      <c r="AX27" s="60"/>
      <c r="AY27" s="61"/>
      <c r="AZ27" s="70"/>
      <c r="BA27" s="60">
        <v>1</v>
      </c>
      <c r="BB27" s="396"/>
      <c r="BC27" s="396"/>
      <c r="BD27" s="396"/>
      <c r="BE27" s="396"/>
      <c r="BF27" s="396"/>
      <c r="BG27" s="396"/>
      <c r="BH27" s="60" t="s">
        <v>121</v>
      </c>
      <c r="BI27" s="60"/>
      <c r="BJ27" s="60"/>
      <c r="BK27" s="60"/>
      <c r="BL27" s="60"/>
      <c r="BM27" s="60"/>
      <c r="BN27" s="60"/>
      <c r="BO27" s="60"/>
      <c r="BP27" s="61"/>
    </row>
    <row r="28" spans="1:68" ht="18" customHeight="1">
      <c r="A28" s="412"/>
      <c r="B28" s="359"/>
      <c r="C28" s="359"/>
      <c r="D28" s="359"/>
      <c r="E28" s="359"/>
      <c r="F28" s="359"/>
      <c r="G28" s="359"/>
      <c r="H28" s="413"/>
      <c r="I28" s="414"/>
      <c r="J28" s="185"/>
      <c r="K28" s="182" t="s">
        <v>10</v>
      </c>
      <c r="L28" s="185"/>
      <c r="M28" s="185"/>
      <c r="N28" s="182" t="s">
        <v>39</v>
      </c>
      <c r="O28" s="185"/>
      <c r="P28" s="185"/>
      <c r="Q28" s="201" t="s">
        <v>8</v>
      </c>
      <c r="R28" s="75"/>
      <c r="S28" s="3">
        <v>2</v>
      </c>
      <c r="T28" s="3" t="s">
        <v>122</v>
      </c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65"/>
      <c r="AI28" s="407"/>
      <c r="AJ28" s="401"/>
      <c r="AK28" s="401"/>
      <c r="AL28" s="401"/>
      <c r="AM28" s="401"/>
      <c r="AN28" s="401"/>
      <c r="AO28" s="401"/>
      <c r="AP28" s="408"/>
      <c r="AQ28" s="409"/>
      <c r="AR28" s="398"/>
      <c r="AS28" s="182" t="s">
        <v>10</v>
      </c>
      <c r="AT28" s="398"/>
      <c r="AU28" s="398"/>
      <c r="AV28" s="182" t="s">
        <v>39</v>
      </c>
      <c r="AW28" s="398"/>
      <c r="AX28" s="398"/>
      <c r="AY28" s="201" t="s">
        <v>8</v>
      </c>
      <c r="AZ28" s="71"/>
      <c r="BA28" s="3">
        <v>2</v>
      </c>
      <c r="BB28" s="3" t="s">
        <v>122</v>
      </c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65"/>
    </row>
    <row r="29" spans="1:68" ht="18" customHeight="1">
      <c r="A29" s="412"/>
      <c r="B29" s="359"/>
      <c r="C29" s="359"/>
      <c r="D29" s="359"/>
      <c r="E29" s="359"/>
      <c r="F29" s="359"/>
      <c r="G29" s="359"/>
      <c r="H29" s="413"/>
      <c r="I29" s="414"/>
      <c r="J29" s="185"/>
      <c r="K29" s="182"/>
      <c r="L29" s="185"/>
      <c r="M29" s="185"/>
      <c r="N29" s="182"/>
      <c r="O29" s="185"/>
      <c r="P29" s="185"/>
      <c r="Q29" s="201"/>
      <c r="R29" s="75"/>
      <c r="S29" s="3">
        <v>3</v>
      </c>
      <c r="T29" s="3" t="s">
        <v>123</v>
      </c>
      <c r="U29" s="3"/>
      <c r="V29" s="3"/>
      <c r="W29" s="3" t="s">
        <v>124</v>
      </c>
      <c r="X29" s="3"/>
      <c r="Y29" s="3"/>
      <c r="Z29" s="359"/>
      <c r="AA29" s="359"/>
      <c r="AB29" s="359"/>
      <c r="AC29" s="359"/>
      <c r="AD29" s="359"/>
      <c r="AE29" s="359"/>
      <c r="AF29" s="359"/>
      <c r="AG29" s="359"/>
      <c r="AH29" s="65" t="s">
        <v>41</v>
      </c>
      <c r="AI29" s="407"/>
      <c r="AJ29" s="401"/>
      <c r="AK29" s="401"/>
      <c r="AL29" s="401"/>
      <c r="AM29" s="401"/>
      <c r="AN29" s="401"/>
      <c r="AO29" s="401"/>
      <c r="AP29" s="408"/>
      <c r="AQ29" s="409"/>
      <c r="AR29" s="398"/>
      <c r="AS29" s="182"/>
      <c r="AT29" s="398"/>
      <c r="AU29" s="398"/>
      <c r="AV29" s="182"/>
      <c r="AW29" s="398"/>
      <c r="AX29" s="398"/>
      <c r="AY29" s="201"/>
      <c r="AZ29" s="71"/>
      <c r="BA29" s="3">
        <v>3</v>
      </c>
      <c r="BB29" s="3" t="s">
        <v>123</v>
      </c>
      <c r="BC29" s="3"/>
      <c r="BD29" s="3"/>
      <c r="BE29" s="3" t="s">
        <v>124</v>
      </c>
      <c r="BF29" s="3"/>
      <c r="BG29" s="3"/>
      <c r="BH29" s="401"/>
      <c r="BI29" s="401"/>
      <c r="BJ29" s="401"/>
      <c r="BK29" s="401"/>
      <c r="BL29" s="401"/>
      <c r="BM29" s="401"/>
      <c r="BN29" s="401"/>
      <c r="BO29" s="401"/>
      <c r="BP29" s="65" t="s">
        <v>41</v>
      </c>
    </row>
    <row r="30" spans="1:68" ht="18" customHeight="1">
      <c r="A30" s="24"/>
      <c r="B30" s="63"/>
      <c r="C30" s="63"/>
      <c r="D30" s="63"/>
      <c r="E30" s="63"/>
      <c r="F30" s="63"/>
      <c r="G30" s="63"/>
      <c r="H30" s="63"/>
      <c r="I30" s="24"/>
      <c r="J30" s="63"/>
      <c r="K30" s="63"/>
      <c r="L30" s="63"/>
      <c r="M30" s="63"/>
      <c r="N30" s="63"/>
      <c r="O30" s="63"/>
      <c r="P30" s="63"/>
      <c r="Q30" s="64"/>
      <c r="R30" s="76"/>
      <c r="S30" s="63">
        <v>4</v>
      </c>
      <c r="T30" s="63" t="s">
        <v>111</v>
      </c>
      <c r="U30" s="63"/>
      <c r="V30" s="63"/>
      <c r="W30" s="63" t="s">
        <v>38</v>
      </c>
      <c r="X30" s="369"/>
      <c r="Y30" s="369"/>
      <c r="Z30" s="369"/>
      <c r="AA30" s="369"/>
      <c r="AB30" s="369"/>
      <c r="AC30" s="369"/>
      <c r="AD30" s="369"/>
      <c r="AE30" s="369"/>
      <c r="AF30" s="369"/>
      <c r="AG30" s="369"/>
      <c r="AH30" s="64" t="s">
        <v>41</v>
      </c>
      <c r="AI30" s="24"/>
      <c r="AJ30" s="63"/>
      <c r="AK30" s="63"/>
      <c r="AL30" s="63"/>
      <c r="AM30" s="63"/>
      <c r="AN30" s="63"/>
      <c r="AO30" s="63"/>
      <c r="AP30" s="63"/>
      <c r="AQ30" s="24"/>
      <c r="AR30" s="63"/>
      <c r="AS30" s="63"/>
      <c r="AT30" s="63"/>
      <c r="AU30" s="63"/>
      <c r="AV30" s="63"/>
      <c r="AW30" s="63"/>
      <c r="AX30" s="63"/>
      <c r="AY30" s="64"/>
      <c r="AZ30" s="72"/>
      <c r="BA30" s="63">
        <v>4</v>
      </c>
      <c r="BB30" s="63" t="s">
        <v>111</v>
      </c>
      <c r="BC30" s="63"/>
      <c r="BD30" s="63"/>
      <c r="BE30" s="63" t="s">
        <v>38</v>
      </c>
      <c r="BF30" s="404"/>
      <c r="BG30" s="404"/>
      <c r="BH30" s="404"/>
      <c r="BI30" s="404"/>
      <c r="BJ30" s="404"/>
      <c r="BK30" s="404"/>
      <c r="BL30" s="404"/>
      <c r="BM30" s="404"/>
      <c r="BN30" s="404"/>
      <c r="BO30" s="404"/>
      <c r="BP30" s="64" t="s">
        <v>41</v>
      </c>
    </row>
    <row r="31" spans="1:68" ht="18" customHeight="1">
      <c r="A31" s="59"/>
      <c r="B31" s="60"/>
      <c r="C31" s="60"/>
      <c r="D31" s="60"/>
      <c r="E31" s="60"/>
      <c r="F31" s="60"/>
      <c r="G31" s="60"/>
      <c r="H31" s="60"/>
      <c r="I31" s="59"/>
      <c r="J31" s="60"/>
      <c r="K31" s="60"/>
      <c r="L31" s="60"/>
      <c r="M31" s="60"/>
      <c r="N31" s="60"/>
      <c r="O31" s="60"/>
      <c r="P31" s="60"/>
      <c r="Q31" s="61"/>
      <c r="R31" s="74"/>
      <c r="S31" s="60">
        <v>1</v>
      </c>
      <c r="T31" s="196"/>
      <c r="U31" s="196"/>
      <c r="V31" s="196"/>
      <c r="W31" s="196"/>
      <c r="X31" s="196"/>
      <c r="Y31" s="196"/>
      <c r="Z31" s="60" t="s">
        <v>121</v>
      </c>
      <c r="AA31" s="60"/>
      <c r="AB31" s="60"/>
      <c r="AC31" s="60"/>
      <c r="AD31" s="60"/>
      <c r="AE31" s="60"/>
      <c r="AF31" s="60"/>
      <c r="AG31" s="60"/>
      <c r="AH31" s="61"/>
      <c r="AI31" s="59"/>
      <c r="AJ31" s="60"/>
      <c r="AK31" s="60"/>
      <c r="AL31" s="60"/>
      <c r="AM31" s="60"/>
      <c r="AN31" s="60"/>
      <c r="AO31" s="60"/>
      <c r="AP31" s="60"/>
      <c r="AQ31" s="59"/>
      <c r="AR31" s="60"/>
      <c r="AS31" s="60"/>
      <c r="AT31" s="60"/>
      <c r="AU31" s="60"/>
      <c r="AV31" s="60"/>
      <c r="AW31" s="60"/>
      <c r="AX31" s="60"/>
      <c r="AY31" s="61"/>
      <c r="AZ31" s="70"/>
      <c r="BA31" s="60">
        <v>1</v>
      </c>
      <c r="BB31" s="396"/>
      <c r="BC31" s="396"/>
      <c r="BD31" s="396"/>
      <c r="BE31" s="396"/>
      <c r="BF31" s="396"/>
      <c r="BG31" s="396"/>
      <c r="BH31" s="60" t="s">
        <v>121</v>
      </c>
      <c r="BI31" s="60"/>
      <c r="BJ31" s="60"/>
      <c r="BK31" s="60"/>
      <c r="BL31" s="60"/>
      <c r="BM31" s="60"/>
      <c r="BN31" s="60"/>
      <c r="BO31" s="60"/>
      <c r="BP31" s="61"/>
    </row>
    <row r="32" spans="1:68" ht="18" customHeight="1">
      <c r="A32" s="412"/>
      <c r="B32" s="359"/>
      <c r="C32" s="359"/>
      <c r="D32" s="359"/>
      <c r="E32" s="359"/>
      <c r="F32" s="359"/>
      <c r="G32" s="359"/>
      <c r="H32" s="413"/>
      <c r="I32" s="414"/>
      <c r="J32" s="185"/>
      <c r="K32" s="182" t="s">
        <v>10</v>
      </c>
      <c r="L32" s="185"/>
      <c r="M32" s="185"/>
      <c r="N32" s="182" t="s">
        <v>39</v>
      </c>
      <c r="O32" s="185"/>
      <c r="P32" s="185"/>
      <c r="Q32" s="201" t="s">
        <v>8</v>
      </c>
      <c r="R32" s="75"/>
      <c r="S32" s="3">
        <v>2</v>
      </c>
      <c r="T32" s="3" t="s">
        <v>122</v>
      </c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65"/>
      <c r="AI32" s="407"/>
      <c r="AJ32" s="401"/>
      <c r="AK32" s="401"/>
      <c r="AL32" s="401"/>
      <c r="AM32" s="401"/>
      <c r="AN32" s="401"/>
      <c r="AO32" s="401"/>
      <c r="AP32" s="408"/>
      <c r="AQ32" s="409"/>
      <c r="AR32" s="398"/>
      <c r="AS32" s="182" t="s">
        <v>10</v>
      </c>
      <c r="AT32" s="398"/>
      <c r="AU32" s="398"/>
      <c r="AV32" s="182" t="s">
        <v>39</v>
      </c>
      <c r="AW32" s="398"/>
      <c r="AX32" s="398"/>
      <c r="AY32" s="201" t="s">
        <v>8</v>
      </c>
      <c r="AZ32" s="71"/>
      <c r="BA32" s="3">
        <v>2</v>
      </c>
      <c r="BB32" s="3" t="s">
        <v>122</v>
      </c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65"/>
    </row>
    <row r="33" spans="1:68" ht="18" customHeight="1">
      <c r="A33" s="412"/>
      <c r="B33" s="359"/>
      <c r="C33" s="359"/>
      <c r="D33" s="359"/>
      <c r="E33" s="359"/>
      <c r="F33" s="359"/>
      <c r="G33" s="359"/>
      <c r="H33" s="413"/>
      <c r="I33" s="414"/>
      <c r="J33" s="185"/>
      <c r="K33" s="182"/>
      <c r="L33" s="185"/>
      <c r="M33" s="185"/>
      <c r="N33" s="182"/>
      <c r="O33" s="185"/>
      <c r="P33" s="185"/>
      <c r="Q33" s="201"/>
      <c r="R33" s="75"/>
      <c r="S33" s="3">
        <v>3</v>
      </c>
      <c r="T33" s="3" t="s">
        <v>123</v>
      </c>
      <c r="U33" s="3"/>
      <c r="V33" s="3"/>
      <c r="W33" s="3" t="s">
        <v>124</v>
      </c>
      <c r="X33" s="3"/>
      <c r="Y33" s="3"/>
      <c r="Z33" s="359"/>
      <c r="AA33" s="359"/>
      <c r="AB33" s="359"/>
      <c r="AC33" s="359"/>
      <c r="AD33" s="359"/>
      <c r="AE33" s="359"/>
      <c r="AF33" s="359"/>
      <c r="AG33" s="359"/>
      <c r="AH33" s="65" t="s">
        <v>41</v>
      </c>
      <c r="AI33" s="407"/>
      <c r="AJ33" s="401"/>
      <c r="AK33" s="401"/>
      <c r="AL33" s="401"/>
      <c r="AM33" s="401"/>
      <c r="AN33" s="401"/>
      <c r="AO33" s="401"/>
      <c r="AP33" s="408"/>
      <c r="AQ33" s="409"/>
      <c r="AR33" s="398"/>
      <c r="AS33" s="182"/>
      <c r="AT33" s="398"/>
      <c r="AU33" s="398"/>
      <c r="AV33" s="182"/>
      <c r="AW33" s="398"/>
      <c r="AX33" s="398"/>
      <c r="AY33" s="201"/>
      <c r="AZ33" s="71"/>
      <c r="BA33" s="3">
        <v>3</v>
      </c>
      <c r="BB33" s="3" t="s">
        <v>123</v>
      </c>
      <c r="BC33" s="3"/>
      <c r="BD33" s="3"/>
      <c r="BE33" s="3" t="s">
        <v>124</v>
      </c>
      <c r="BF33" s="3"/>
      <c r="BG33" s="3"/>
      <c r="BH33" s="401"/>
      <c r="BI33" s="401"/>
      <c r="BJ33" s="401"/>
      <c r="BK33" s="401"/>
      <c r="BL33" s="401"/>
      <c r="BM33" s="401"/>
      <c r="BN33" s="401"/>
      <c r="BO33" s="401"/>
      <c r="BP33" s="65" t="s">
        <v>41</v>
      </c>
    </row>
    <row r="34" spans="1:68" ht="18" customHeight="1">
      <c r="A34" s="24"/>
      <c r="B34" s="63"/>
      <c r="C34" s="63"/>
      <c r="D34" s="63"/>
      <c r="E34" s="63"/>
      <c r="F34" s="63"/>
      <c r="G34" s="63"/>
      <c r="H34" s="63"/>
      <c r="I34" s="24"/>
      <c r="J34" s="63"/>
      <c r="K34" s="63"/>
      <c r="L34" s="63"/>
      <c r="M34" s="63"/>
      <c r="N34" s="63"/>
      <c r="O34" s="63"/>
      <c r="P34" s="63"/>
      <c r="Q34" s="64"/>
      <c r="R34" s="76"/>
      <c r="S34" s="63">
        <v>4</v>
      </c>
      <c r="T34" s="63" t="s">
        <v>111</v>
      </c>
      <c r="U34" s="63"/>
      <c r="V34" s="63"/>
      <c r="W34" s="63" t="s">
        <v>38</v>
      </c>
      <c r="X34" s="369"/>
      <c r="Y34" s="369"/>
      <c r="Z34" s="369"/>
      <c r="AA34" s="369"/>
      <c r="AB34" s="369"/>
      <c r="AC34" s="369"/>
      <c r="AD34" s="369"/>
      <c r="AE34" s="369"/>
      <c r="AF34" s="369"/>
      <c r="AG34" s="369"/>
      <c r="AH34" s="64" t="s">
        <v>41</v>
      </c>
      <c r="AI34" s="24"/>
      <c r="AJ34" s="63"/>
      <c r="AK34" s="63"/>
      <c r="AL34" s="63"/>
      <c r="AM34" s="63"/>
      <c r="AN34" s="63"/>
      <c r="AO34" s="63"/>
      <c r="AP34" s="63"/>
      <c r="AQ34" s="24"/>
      <c r="AR34" s="63"/>
      <c r="AS34" s="63"/>
      <c r="AT34" s="63"/>
      <c r="AU34" s="63"/>
      <c r="AV34" s="63"/>
      <c r="AW34" s="63"/>
      <c r="AX34" s="63"/>
      <c r="AY34" s="64"/>
      <c r="AZ34" s="72"/>
      <c r="BA34" s="63">
        <v>4</v>
      </c>
      <c r="BB34" s="63" t="s">
        <v>111</v>
      </c>
      <c r="BC34" s="63"/>
      <c r="BD34" s="63"/>
      <c r="BE34" s="63" t="s">
        <v>38</v>
      </c>
      <c r="BF34" s="404"/>
      <c r="BG34" s="404"/>
      <c r="BH34" s="404"/>
      <c r="BI34" s="404"/>
      <c r="BJ34" s="404"/>
      <c r="BK34" s="404"/>
      <c r="BL34" s="404"/>
      <c r="BM34" s="404"/>
      <c r="BN34" s="404"/>
      <c r="BO34" s="404"/>
      <c r="BP34" s="64" t="s">
        <v>41</v>
      </c>
    </row>
    <row r="35" spans="1:68" ht="18" customHeight="1">
      <c r="A35" s="59"/>
      <c r="B35" s="60"/>
      <c r="C35" s="60"/>
      <c r="D35" s="60"/>
      <c r="E35" s="60"/>
      <c r="F35" s="60"/>
      <c r="G35" s="60"/>
      <c r="H35" s="60"/>
      <c r="I35" s="59"/>
      <c r="J35" s="60"/>
      <c r="K35" s="60"/>
      <c r="L35" s="60"/>
      <c r="M35" s="60"/>
      <c r="N35" s="60"/>
      <c r="O35" s="60"/>
      <c r="P35" s="60"/>
      <c r="Q35" s="61"/>
      <c r="R35" s="74"/>
      <c r="S35" s="60">
        <v>1</v>
      </c>
      <c r="T35" s="196"/>
      <c r="U35" s="196"/>
      <c r="V35" s="196"/>
      <c r="W35" s="196"/>
      <c r="X35" s="196"/>
      <c r="Y35" s="196"/>
      <c r="Z35" s="60" t="s">
        <v>121</v>
      </c>
      <c r="AA35" s="60"/>
      <c r="AB35" s="60"/>
      <c r="AC35" s="60"/>
      <c r="AD35" s="60"/>
      <c r="AE35" s="60"/>
      <c r="AF35" s="60"/>
      <c r="AG35" s="60"/>
      <c r="AH35" s="61"/>
      <c r="AI35" s="59"/>
      <c r="AJ35" s="60"/>
      <c r="AK35" s="60"/>
      <c r="AL35" s="60"/>
      <c r="AM35" s="60"/>
      <c r="AN35" s="60"/>
      <c r="AO35" s="60"/>
      <c r="AP35" s="60"/>
      <c r="AQ35" s="59"/>
      <c r="AR35" s="60"/>
      <c r="AS35" s="60"/>
      <c r="AT35" s="60"/>
      <c r="AU35" s="60"/>
      <c r="AV35" s="60"/>
      <c r="AW35" s="60"/>
      <c r="AX35" s="60"/>
      <c r="AY35" s="61"/>
      <c r="AZ35" s="70"/>
      <c r="BA35" s="60">
        <v>1</v>
      </c>
      <c r="BB35" s="396"/>
      <c r="BC35" s="396"/>
      <c r="BD35" s="396"/>
      <c r="BE35" s="396"/>
      <c r="BF35" s="396"/>
      <c r="BG35" s="396"/>
      <c r="BH35" s="60" t="s">
        <v>121</v>
      </c>
      <c r="BI35" s="60"/>
      <c r="BJ35" s="60"/>
      <c r="BK35" s="60"/>
      <c r="BL35" s="60"/>
      <c r="BM35" s="60"/>
      <c r="BN35" s="60"/>
      <c r="BO35" s="60"/>
      <c r="BP35" s="61"/>
    </row>
    <row r="36" spans="1:68" ht="18" customHeight="1">
      <c r="A36" s="412"/>
      <c r="B36" s="359"/>
      <c r="C36" s="359"/>
      <c r="D36" s="359"/>
      <c r="E36" s="359"/>
      <c r="F36" s="359"/>
      <c r="G36" s="359"/>
      <c r="H36" s="413"/>
      <c r="I36" s="414"/>
      <c r="J36" s="185"/>
      <c r="K36" s="182" t="s">
        <v>10</v>
      </c>
      <c r="L36" s="185"/>
      <c r="M36" s="185"/>
      <c r="N36" s="182" t="s">
        <v>39</v>
      </c>
      <c r="O36" s="185"/>
      <c r="P36" s="185"/>
      <c r="Q36" s="201" t="s">
        <v>8</v>
      </c>
      <c r="R36" s="75"/>
      <c r="S36" s="3">
        <v>2</v>
      </c>
      <c r="T36" s="3" t="s">
        <v>122</v>
      </c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65"/>
      <c r="AI36" s="407"/>
      <c r="AJ36" s="401"/>
      <c r="AK36" s="401"/>
      <c r="AL36" s="401"/>
      <c r="AM36" s="401"/>
      <c r="AN36" s="401"/>
      <c r="AO36" s="401"/>
      <c r="AP36" s="408"/>
      <c r="AQ36" s="409"/>
      <c r="AR36" s="398"/>
      <c r="AS36" s="182" t="s">
        <v>10</v>
      </c>
      <c r="AT36" s="398"/>
      <c r="AU36" s="398"/>
      <c r="AV36" s="182" t="s">
        <v>39</v>
      </c>
      <c r="AW36" s="398"/>
      <c r="AX36" s="398"/>
      <c r="AY36" s="201" t="s">
        <v>8</v>
      </c>
      <c r="AZ36" s="71"/>
      <c r="BA36" s="3">
        <v>2</v>
      </c>
      <c r="BB36" s="3" t="s">
        <v>122</v>
      </c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65"/>
    </row>
    <row r="37" spans="1:68" ht="18" customHeight="1">
      <c r="A37" s="412"/>
      <c r="B37" s="359"/>
      <c r="C37" s="359"/>
      <c r="D37" s="359"/>
      <c r="E37" s="359"/>
      <c r="F37" s="359"/>
      <c r="G37" s="359"/>
      <c r="H37" s="413"/>
      <c r="I37" s="414"/>
      <c r="J37" s="185"/>
      <c r="K37" s="182"/>
      <c r="L37" s="185"/>
      <c r="M37" s="185"/>
      <c r="N37" s="182"/>
      <c r="O37" s="185"/>
      <c r="P37" s="185"/>
      <c r="Q37" s="201"/>
      <c r="R37" s="75"/>
      <c r="S37" s="3">
        <v>3</v>
      </c>
      <c r="T37" s="3" t="s">
        <v>123</v>
      </c>
      <c r="U37" s="3"/>
      <c r="V37" s="3"/>
      <c r="W37" s="3" t="s">
        <v>124</v>
      </c>
      <c r="X37" s="3"/>
      <c r="Y37" s="3"/>
      <c r="Z37" s="359"/>
      <c r="AA37" s="359"/>
      <c r="AB37" s="359"/>
      <c r="AC37" s="359"/>
      <c r="AD37" s="359"/>
      <c r="AE37" s="359"/>
      <c r="AF37" s="359"/>
      <c r="AG37" s="359"/>
      <c r="AH37" s="65" t="s">
        <v>41</v>
      </c>
      <c r="AI37" s="407"/>
      <c r="AJ37" s="401"/>
      <c r="AK37" s="401"/>
      <c r="AL37" s="401"/>
      <c r="AM37" s="401"/>
      <c r="AN37" s="401"/>
      <c r="AO37" s="401"/>
      <c r="AP37" s="408"/>
      <c r="AQ37" s="409"/>
      <c r="AR37" s="398"/>
      <c r="AS37" s="182"/>
      <c r="AT37" s="398"/>
      <c r="AU37" s="398"/>
      <c r="AV37" s="182"/>
      <c r="AW37" s="398"/>
      <c r="AX37" s="398"/>
      <c r="AY37" s="201"/>
      <c r="AZ37" s="71"/>
      <c r="BA37" s="3">
        <v>3</v>
      </c>
      <c r="BB37" s="3" t="s">
        <v>123</v>
      </c>
      <c r="BC37" s="3"/>
      <c r="BD37" s="3"/>
      <c r="BE37" s="3" t="s">
        <v>124</v>
      </c>
      <c r="BF37" s="3"/>
      <c r="BG37" s="3"/>
      <c r="BH37" s="401"/>
      <c r="BI37" s="401"/>
      <c r="BJ37" s="401"/>
      <c r="BK37" s="401"/>
      <c r="BL37" s="401"/>
      <c r="BM37" s="401"/>
      <c r="BN37" s="401"/>
      <c r="BO37" s="401"/>
      <c r="BP37" s="65" t="s">
        <v>41</v>
      </c>
    </row>
    <row r="38" spans="1:68" ht="18" customHeight="1">
      <c r="A38" s="24"/>
      <c r="B38" s="63"/>
      <c r="C38" s="63"/>
      <c r="D38" s="63"/>
      <c r="E38" s="63"/>
      <c r="F38" s="63"/>
      <c r="G38" s="63"/>
      <c r="H38" s="63"/>
      <c r="I38" s="24"/>
      <c r="J38" s="63"/>
      <c r="K38" s="63"/>
      <c r="L38" s="63"/>
      <c r="M38" s="63"/>
      <c r="N38" s="63"/>
      <c r="O38" s="63"/>
      <c r="P38" s="63"/>
      <c r="Q38" s="64"/>
      <c r="R38" s="76"/>
      <c r="S38" s="63">
        <v>4</v>
      </c>
      <c r="T38" s="63" t="s">
        <v>111</v>
      </c>
      <c r="U38" s="63"/>
      <c r="V38" s="63"/>
      <c r="W38" s="63" t="s">
        <v>38</v>
      </c>
      <c r="X38" s="369"/>
      <c r="Y38" s="369"/>
      <c r="Z38" s="369"/>
      <c r="AA38" s="369"/>
      <c r="AB38" s="369"/>
      <c r="AC38" s="369"/>
      <c r="AD38" s="369"/>
      <c r="AE38" s="369"/>
      <c r="AF38" s="369"/>
      <c r="AG38" s="369"/>
      <c r="AH38" s="64" t="s">
        <v>41</v>
      </c>
      <c r="AI38" s="24"/>
      <c r="AJ38" s="63"/>
      <c r="AK38" s="63"/>
      <c r="AL38" s="63"/>
      <c r="AM38" s="63"/>
      <c r="AN38" s="63"/>
      <c r="AO38" s="63"/>
      <c r="AP38" s="63"/>
      <c r="AQ38" s="24"/>
      <c r="AR38" s="63"/>
      <c r="AS38" s="63"/>
      <c r="AT38" s="63"/>
      <c r="AU38" s="63"/>
      <c r="AV38" s="63"/>
      <c r="AW38" s="63"/>
      <c r="AX38" s="63"/>
      <c r="AY38" s="64"/>
      <c r="AZ38" s="72"/>
      <c r="BA38" s="63">
        <v>4</v>
      </c>
      <c r="BB38" s="63" t="s">
        <v>111</v>
      </c>
      <c r="BC38" s="63"/>
      <c r="BD38" s="63"/>
      <c r="BE38" s="63" t="s">
        <v>38</v>
      </c>
      <c r="BF38" s="404"/>
      <c r="BG38" s="404"/>
      <c r="BH38" s="404"/>
      <c r="BI38" s="404"/>
      <c r="BJ38" s="404"/>
      <c r="BK38" s="404"/>
      <c r="BL38" s="404"/>
      <c r="BM38" s="404"/>
      <c r="BN38" s="404"/>
      <c r="BO38" s="404"/>
      <c r="BP38" s="64" t="s">
        <v>41</v>
      </c>
    </row>
    <row r="39" spans="1:68" ht="18" customHeight="1">
      <c r="A39" s="59"/>
      <c r="B39" s="60"/>
      <c r="C39" s="60"/>
      <c r="D39" s="60"/>
      <c r="E39" s="60"/>
      <c r="F39" s="60"/>
      <c r="G39" s="60"/>
      <c r="H39" s="60"/>
      <c r="I39" s="59"/>
      <c r="J39" s="60"/>
      <c r="K39" s="60"/>
      <c r="L39" s="60"/>
      <c r="M39" s="60"/>
      <c r="N39" s="60"/>
      <c r="O39" s="60"/>
      <c r="P39" s="60"/>
      <c r="Q39" s="61"/>
      <c r="R39" s="74"/>
      <c r="S39" s="60">
        <v>1</v>
      </c>
      <c r="T39" s="196"/>
      <c r="U39" s="196"/>
      <c r="V39" s="196"/>
      <c r="W39" s="196"/>
      <c r="X39" s="196"/>
      <c r="Y39" s="196"/>
      <c r="Z39" s="60" t="s">
        <v>121</v>
      </c>
      <c r="AA39" s="60"/>
      <c r="AB39" s="60"/>
      <c r="AC39" s="60"/>
      <c r="AD39" s="60"/>
      <c r="AE39" s="60"/>
      <c r="AF39" s="60"/>
      <c r="AG39" s="60"/>
      <c r="AH39" s="61"/>
      <c r="AI39" s="59"/>
      <c r="AJ39" s="60"/>
      <c r="AK39" s="60"/>
      <c r="AL39" s="60"/>
      <c r="AM39" s="60"/>
      <c r="AN39" s="60"/>
      <c r="AO39" s="60"/>
      <c r="AP39" s="60"/>
      <c r="AQ39" s="59"/>
      <c r="AR39" s="60"/>
      <c r="AS39" s="60"/>
      <c r="AT39" s="60"/>
      <c r="AU39" s="60"/>
      <c r="AV39" s="60"/>
      <c r="AW39" s="60"/>
      <c r="AX39" s="60"/>
      <c r="AY39" s="61"/>
      <c r="AZ39" s="70"/>
      <c r="BA39" s="60">
        <v>1</v>
      </c>
      <c r="BB39" s="396"/>
      <c r="BC39" s="396"/>
      <c r="BD39" s="396"/>
      <c r="BE39" s="396"/>
      <c r="BF39" s="396"/>
      <c r="BG39" s="396"/>
      <c r="BH39" s="60" t="s">
        <v>121</v>
      </c>
      <c r="BI39" s="60"/>
      <c r="BJ39" s="60"/>
      <c r="BK39" s="60"/>
      <c r="BL39" s="60"/>
      <c r="BM39" s="60"/>
      <c r="BN39" s="60"/>
      <c r="BO39" s="60"/>
      <c r="BP39" s="61"/>
    </row>
    <row r="40" spans="1:68" ht="18" customHeight="1">
      <c r="A40" s="412"/>
      <c r="B40" s="359"/>
      <c r="C40" s="359"/>
      <c r="D40" s="359"/>
      <c r="E40" s="359"/>
      <c r="F40" s="359"/>
      <c r="G40" s="359"/>
      <c r="H40" s="413"/>
      <c r="I40" s="414"/>
      <c r="J40" s="185"/>
      <c r="K40" s="182" t="s">
        <v>10</v>
      </c>
      <c r="L40" s="185"/>
      <c r="M40" s="185"/>
      <c r="N40" s="182" t="s">
        <v>39</v>
      </c>
      <c r="O40" s="185"/>
      <c r="P40" s="185"/>
      <c r="Q40" s="201" t="s">
        <v>8</v>
      </c>
      <c r="R40" s="75"/>
      <c r="S40" s="3">
        <v>2</v>
      </c>
      <c r="T40" s="3" t="s">
        <v>122</v>
      </c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65"/>
      <c r="AI40" s="407"/>
      <c r="AJ40" s="401"/>
      <c r="AK40" s="401"/>
      <c r="AL40" s="401"/>
      <c r="AM40" s="401"/>
      <c r="AN40" s="401"/>
      <c r="AO40" s="401"/>
      <c r="AP40" s="408"/>
      <c r="AQ40" s="409"/>
      <c r="AR40" s="398"/>
      <c r="AS40" s="182" t="s">
        <v>10</v>
      </c>
      <c r="AT40" s="398"/>
      <c r="AU40" s="398"/>
      <c r="AV40" s="182" t="s">
        <v>39</v>
      </c>
      <c r="AW40" s="398"/>
      <c r="AX40" s="398"/>
      <c r="AY40" s="201" t="s">
        <v>8</v>
      </c>
      <c r="AZ40" s="71"/>
      <c r="BA40" s="3">
        <v>2</v>
      </c>
      <c r="BB40" s="3" t="s">
        <v>122</v>
      </c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65"/>
    </row>
    <row r="41" spans="1:68" ht="21.75" customHeight="1">
      <c r="A41" s="412"/>
      <c r="B41" s="359"/>
      <c r="C41" s="359"/>
      <c r="D41" s="359"/>
      <c r="E41" s="359"/>
      <c r="F41" s="359"/>
      <c r="G41" s="359"/>
      <c r="H41" s="413"/>
      <c r="I41" s="414"/>
      <c r="J41" s="185"/>
      <c r="K41" s="182"/>
      <c r="L41" s="185"/>
      <c r="M41" s="185"/>
      <c r="N41" s="182"/>
      <c r="O41" s="185"/>
      <c r="P41" s="185"/>
      <c r="Q41" s="201"/>
      <c r="R41" s="75"/>
      <c r="S41" s="3">
        <v>3</v>
      </c>
      <c r="T41" s="3" t="s">
        <v>123</v>
      </c>
      <c r="U41" s="3"/>
      <c r="V41" s="3"/>
      <c r="W41" s="3" t="s">
        <v>124</v>
      </c>
      <c r="X41" s="3"/>
      <c r="Y41" s="3"/>
      <c r="Z41" s="359"/>
      <c r="AA41" s="359"/>
      <c r="AB41" s="359"/>
      <c r="AC41" s="359"/>
      <c r="AD41" s="359"/>
      <c r="AE41" s="359"/>
      <c r="AF41" s="359"/>
      <c r="AG41" s="359"/>
      <c r="AH41" s="65" t="s">
        <v>41</v>
      </c>
      <c r="AI41" s="407"/>
      <c r="AJ41" s="401"/>
      <c r="AK41" s="401"/>
      <c r="AL41" s="401"/>
      <c r="AM41" s="401"/>
      <c r="AN41" s="401"/>
      <c r="AO41" s="401"/>
      <c r="AP41" s="408"/>
      <c r="AQ41" s="409"/>
      <c r="AR41" s="398"/>
      <c r="AS41" s="182"/>
      <c r="AT41" s="398"/>
      <c r="AU41" s="398"/>
      <c r="AV41" s="182"/>
      <c r="AW41" s="398"/>
      <c r="AX41" s="398"/>
      <c r="AY41" s="201"/>
      <c r="AZ41" s="71"/>
      <c r="BA41" s="3">
        <v>3</v>
      </c>
      <c r="BB41" s="3" t="s">
        <v>123</v>
      </c>
      <c r="BC41" s="3"/>
      <c r="BD41" s="3"/>
      <c r="BE41" s="3" t="s">
        <v>124</v>
      </c>
      <c r="BF41" s="3"/>
      <c r="BG41" s="3"/>
      <c r="BH41" s="401"/>
      <c r="BI41" s="401"/>
      <c r="BJ41" s="401"/>
      <c r="BK41" s="401"/>
      <c r="BL41" s="401"/>
      <c r="BM41" s="401"/>
      <c r="BN41" s="401"/>
      <c r="BO41" s="401"/>
      <c r="BP41" s="65" t="s">
        <v>41</v>
      </c>
    </row>
    <row r="42" spans="1:68" ht="21.75" customHeight="1">
      <c r="A42" s="24"/>
      <c r="B42" s="63"/>
      <c r="C42" s="63"/>
      <c r="D42" s="63"/>
      <c r="E42" s="63"/>
      <c r="F42" s="63"/>
      <c r="G42" s="63"/>
      <c r="H42" s="63"/>
      <c r="I42" s="24"/>
      <c r="J42" s="63"/>
      <c r="K42" s="63"/>
      <c r="L42" s="63"/>
      <c r="M42" s="63"/>
      <c r="N42" s="63"/>
      <c r="O42" s="63"/>
      <c r="P42" s="63"/>
      <c r="Q42" s="64"/>
      <c r="R42" s="76"/>
      <c r="S42" s="63">
        <v>4</v>
      </c>
      <c r="T42" s="63" t="s">
        <v>111</v>
      </c>
      <c r="U42" s="63"/>
      <c r="V42" s="63"/>
      <c r="W42" s="63" t="s">
        <v>38</v>
      </c>
      <c r="X42" s="369"/>
      <c r="Y42" s="369"/>
      <c r="Z42" s="369"/>
      <c r="AA42" s="369"/>
      <c r="AB42" s="369"/>
      <c r="AC42" s="369"/>
      <c r="AD42" s="369"/>
      <c r="AE42" s="369"/>
      <c r="AF42" s="369"/>
      <c r="AG42" s="369"/>
      <c r="AH42" s="64" t="s">
        <v>41</v>
      </c>
      <c r="AI42" s="24"/>
      <c r="AJ42" s="63"/>
      <c r="AK42" s="63"/>
      <c r="AL42" s="63"/>
      <c r="AM42" s="63"/>
      <c r="AN42" s="63"/>
      <c r="AO42" s="63"/>
      <c r="AP42" s="63"/>
      <c r="AQ42" s="24"/>
      <c r="AR42" s="63"/>
      <c r="AS42" s="63"/>
      <c r="AT42" s="63"/>
      <c r="AU42" s="63"/>
      <c r="AV42" s="63"/>
      <c r="AW42" s="63"/>
      <c r="AX42" s="63"/>
      <c r="AY42" s="64"/>
      <c r="AZ42" s="72"/>
      <c r="BA42" s="63">
        <v>4</v>
      </c>
      <c r="BB42" s="63" t="s">
        <v>111</v>
      </c>
      <c r="BC42" s="63"/>
      <c r="BD42" s="63"/>
      <c r="BE42" s="63" t="s">
        <v>38</v>
      </c>
      <c r="BF42" s="404"/>
      <c r="BG42" s="404"/>
      <c r="BH42" s="404"/>
      <c r="BI42" s="404"/>
      <c r="BJ42" s="404"/>
      <c r="BK42" s="404"/>
      <c r="BL42" s="404"/>
      <c r="BM42" s="404"/>
      <c r="BN42" s="404"/>
      <c r="BO42" s="404"/>
      <c r="BP42" s="64" t="s">
        <v>41</v>
      </c>
    </row>
    <row r="43" spans="1:35" ht="18" customHeight="1">
      <c r="A43" s="1" t="s">
        <v>118</v>
      </c>
      <c r="AI43" s="1" t="s">
        <v>118</v>
      </c>
    </row>
    <row r="44" spans="1:35" ht="18" customHeight="1">
      <c r="A44" s="73" t="s">
        <v>119</v>
      </c>
      <c r="AI44" s="1" t="s">
        <v>119</v>
      </c>
    </row>
    <row r="45" spans="1:35" ht="18" customHeight="1">
      <c r="A45" s="73"/>
      <c r="AI45" s="73"/>
    </row>
    <row r="46" spans="1:68" ht="18" customHeight="1">
      <c r="A46" s="410" t="s">
        <v>86</v>
      </c>
      <c r="B46" s="410"/>
      <c r="C46" s="410"/>
      <c r="D46" s="410"/>
      <c r="E46" s="410"/>
      <c r="F46" s="410"/>
      <c r="G46" s="410"/>
      <c r="H46" s="410"/>
      <c r="I46" s="410" t="s">
        <v>117</v>
      </c>
      <c r="J46" s="410"/>
      <c r="K46" s="410"/>
      <c r="L46" s="410"/>
      <c r="M46" s="410"/>
      <c r="N46" s="410"/>
      <c r="O46" s="410"/>
      <c r="P46" s="410"/>
      <c r="Q46" s="410"/>
      <c r="R46" s="410" t="s">
        <v>120</v>
      </c>
      <c r="S46" s="410"/>
      <c r="T46" s="410"/>
      <c r="U46" s="410"/>
      <c r="V46" s="410"/>
      <c r="W46" s="410"/>
      <c r="X46" s="410"/>
      <c r="Y46" s="410"/>
      <c r="Z46" s="410"/>
      <c r="AA46" s="410"/>
      <c r="AB46" s="410"/>
      <c r="AC46" s="410"/>
      <c r="AD46" s="410"/>
      <c r="AE46" s="410"/>
      <c r="AF46" s="410"/>
      <c r="AG46" s="410"/>
      <c r="AH46" s="410"/>
      <c r="AI46" s="410" t="s">
        <v>86</v>
      </c>
      <c r="AJ46" s="410"/>
      <c r="AK46" s="410"/>
      <c r="AL46" s="410"/>
      <c r="AM46" s="410"/>
      <c r="AN46" s="410"/>
      <c r="AO46" s="410"/>
      <c r="AP46" s="410"/>
      <c r="AQ46" s="410" t="s">
        <v>117</v>
      </c>
      <c r="AR46" s="410"/>
      <c r="AS46" s="410"/>
      <c r="AT46" s="410"/>
      <c r="AU46" s="410"/>
      <c r="AV46" s="410"/>
      <c r="AW46" s="410"/>
      <c r="AX46" s="410"/>
      <c r="AY46" s="410"/>
      <c r="AZ46" s="410" t="s">
        <v>120</v>
      </c>
      <c r="BA46" s="410"/>
      <c r="BB46" s="410"/>
      <c r="BC46" s="410"/>
      <c r="BD46" s="410"/>
      <c r="BE46" s="410"/>
      <c r="BF46" s="410"/>
      <c r="BG46" s="410"/>
      <c r="BH46" s="410"/>
      <c r="BI46" s="410"/>
      <c r="BJ46" s="410"/>
      <c r="BK46" s="410"/>
      <c r="BL46" s="410"/>
      <c r="BM46" s="410"/>
      <c r="BN46" s="410"/>
      <c r="BO46" s="410"/>
      <c r="BP46" s="410"/>
    </row>
    <row r="47" spans="1:68" ht="18" customHeight="1">
      <c r="A47" s="59"/>
      <c r="B47" s="60"/>
      <c r="C47" s="60"/>
      <c r="D47" s="60"/>
      <c r="E47" s="60"/>
      <c r="F47" s="60"/>
      <c r="G47" s="60"/>
      <c r="H47" s="60"/>
      <c r="I47" s="59"/>
      <c r="J47" s="60"/>
      <c r="K47" s="60"/>
      <c r="L47" s="60"/>
      <c r="M47" s="60"/>
      <c r="N47" s="60"/>
      <c r="O47" s="60"/>
      <c r="P47" s="60"/>
      <c r="Q47" s="61"/>
      <c r="R47" s="74"/>
      <c r="S47" s="60">
        <v>1</v>
      </c>
      <c r="T47" s="196"/>
      <c r="U47" s="196"/>
      <c r="V47" s="196"/>
      <c r="W47" s="196"/>
      <c r="X47" s="196"/>
      <c r="Y47" s="196"/>
      <c r="Z47" s="60" t="s">
        <v>121</v>
      </c>
      <c r="AA47" s="60"/>
      <c r="AB47" s="60"/>
      <c r="AC47" s="60"/>
      <c r="AD47" s="60"/>
      <c r="AE47" s="60"/>
      <c r="AF47" s="60"/>
      <c r="AG47" s="60"/>
      <c r="AH47" s="61"/>
      <c r="AI47" s="59"/>
      <c r="AJ47" s="60"/>
      <c r="AK47" s="60"/>
      <c r="AL47" s="60"/>
      <c r="AM47" s="60"/>
      <c r="AN47" s="60"/>
      <c r="AO47" s="60"/>
      <c r="AP47" s="60"/>
      <c r="AQ47" s="59"/>
      <c r="AR47" s="60"/>
      <c r="AS47" s="60"/>
      <c r="AT47" s="60"/>
      <c r="AU47" s="60"/>
      <c r="AV47" s="60"/>
      <c r="AW47" s="60"/>
      <c r="AX47" s="60"/>
      <c r="AY47" s="61"/>
      <c r="AZ47" s="70"/>
      <c r="BA47" s="60">
        <v>1</v>
      </c>
      <c r="BB47" s="396"/>
      <c r="BC47" s="396"/>
      <c r="BD47" s="396"/>
      <c r="BE47" s="396"/>
      <c r="BF47" s="396"/>
      <c r="BG47" s="396"/>
      <c r="BH47" s="60" t="s">
        <v>121</v>
      </c>
      <c r="BI47" s="60"/>
      <c r="BJ47" s="60"/>
      <c r="BK47" s="60"/>
      <c r="BL47" s="60"/>
      <c r="BM47" s="60"/>
      <c r="BN47" s="60"/>
      <c r="BO47" s="60"/>
      <c r="BP47" s="61"/>
    </row>
    <row r="48" spans="1:68" ht="18" customHeight="1">
      <c r="A48" s="412"/>
      <c r="B48" s="359"/>
      <c r="C48" s="359"/>
      <c r="D48" s="359"/>
      <c r="E48" s="359"/>
      <c r="F48" s="359"/>
      <c r="G48" s="359"/>
      <c r="H48" s="413"/>
      <c r="I48" s="414"/>
      <c r="J48" s="185"/>
      <c r="K48" s="182" t="s">
        <v>10</v>
      </c>
      <c r="L48" s="185"/>
      <c r="M48" s="185"/>
      <c r="N48" s="182" t="s">
        <v>39</v>
      </c>
      <c r="O48" s="185"/>
      <c r="P48" s="185"/>
      <c r="Q48" s="201" t="s">
        <v>8</v>
      </c>
      <c r="R48" s="75"/>
      <c r="S48" s="3">
        <v>2</v>
      </c>
      <c r="T48" s="3" t="s">
        <v>122</v>
      </c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65"/>
      <c r="AI48" s="407"/>
      <c r="AJ48" s="401"/>
      <c r="AK48" s="401"/>
      <c r="AL48" s="401"/>
      <c r="AM48" s="401"/>
      <c r="AN48" s="401"/>
      <c r="AO48" s="401"/>
      <c r="AP48" s="408"/>
      <c r="AQ48" s="409"/>
      <c r="AR48" s="398"/>
      <c r="AS48" s="182" t="s">
        <v>10</v>
      </c>
      <c r="AT48" s="398"/>
      <c r="AU48" s="398"/>
      <c r="AV48" s="182" t="s">
        <v>39</v>
      </c>
      <c r="AW48" s="398"/>
      <c r="AX48" s="398"/>
      <c r="AY48" s="201" t="s">
        <v>8</v>
      </c>
      <c r="AZ48" s="71"/>
      <c r="BA48" s="3">
        <v>2</v>
      </c>
      <c r="BB48" s="3" t="s">
        <v>122</v>
      </c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65"/>
    </row>
    <row r="49" spans="1:68" ht="18" customHeight="1">
      <c r="A49" s="412"/>
      <c r="B49" s="359"/>
      <c r="C49" s="359"/>
      <c r="D49" s="359"/>
      <c r="E49" s="359"/>
      <c r="F49" s="359"/>
      <c r="G49" s="359"/>
      <c r="H49" s="413"/>
      <c r="I49" s="414"/>
      <c r="J49" s="185"/>
      <c r="K49" s="182"/>
      <c r="L49" s="185"/>
      <c r="M49" s="185"/>
      <c r="N49" s="182"/>
      <c r="O49" s="185"/>
      <c r="P49" s="185"/>
      <c r="Q49" s="201"/>
      <c r="R49" s="75"/>
      <c r="S49" s="3">
        <v>3</v>
      </c>
      <c r="T49" s="3" t="s">
        <v>123</v>
      </c>
      <c r="U49" s="3"/>
      <c r="V49" s="3"/>
      <c r="W49" s="3" t="s">
        <v>124</v>
      </c>
      <c r="X49" s="3"/>
      <c r="Y49" s="3"/>
      <c r="Z49" s="359"/>
      <c r="AA49" s="359"/>
      <c r="AB49" s="359"/>
      <c r="AC49" s="359"/>
      <c r="AD49" s="359"/>
      <c r="AE49" s="359"/>
      <c r="AF49" s="359"/>
      <c r="AG49" s="359"/>
      <c r="AH49" s="65" t="s">
        <v>41</v>
      </c>
      <c r="AI49" s="407"/>
      <c r="AJ49" s="401"/>
      <c r="AK49" s="401"/>
      <c r="AL49" s="401"/>
      <c r="AM49" s="401"/>
      <c r="AN49" s="401"/>
      <c r="AO49" s="401"/>
      <c r="AP49" s="408"/>
      <c r="AQ49" s="409"/>
      <c r="AR49" s="398"/>
      <c r="AS49" s="182"/>
      <c r="AT49" s="398"/>
      <c r="AU49" s="398"/>
      <c r="AV49" s="182"/>
      <c r="AW49" s="398"/>
      <c r="AX49" s="398"/>
      <c r="AY49" s="201"/>
      <c r="AZ49" s="71"/>
      <c r="BA49" s="3">
        <v>3</v>
      </c>
      <c r="BB49" s="3" t="s">
        <v>123</v>
      </c>
      <c r="BC49" s="3"/>
      <c r="BD49" s="3"/>
      <c r="BE49" s="3" t="s">
        <v>124</v>
      </c>
      <c r="BF49" s="3"/>
      <c r="BG49" s="3"/>
      <c r="BH49" s="401"/>
      <c r="BI49" s="401"/>
      <c r="BJ49" s="401"/>
      <c r="BK49" s="401"/>
      <c r="BL49" s="401"/>
      <c r="BM49" s="401"/>
      <c r="BN49" s="401"/>
      <c r="BO49" s="401"/>
      <c r="BP49" s="65" t="s">
        <v>41</v>
      </c>
    </row>
    <row r="50" spans="1:68" ht="18" customHeight="1">
      <c r="A50" s="24"/>
      <c r="B50" s="63"/>
      <c r="C50" s="63"/>
      <c r="D50" s="63"/>
      <c r="E50" s="63"/>
      <c r="F50" s="63"/>
      <c r="G50" s="63"/>
      <c r="H50" s="63"/>
      <c r="I50" s="24"/>
      <c r="J50" s="63"/>
      <c r="K50" s="63"/>
      <c r="L50" s="63"/>
      <c r="M50" s="63"/>
      <c r="N50" s="63"/>
      <c r="O50" s="63"/>
      <c r="P50" s="63"/>
      <c r="Q50" s="64"/>
      <c r="R50" s="76"/>
      <c r="S50" s="63">
        <v>4</v>
      </c>
      <c r="T50" s="63" t="s">
        <v>111</v>
      </c>
      <c r="U50" s="63"/>
      <c r="V50" s="63"/>
      <c r="W50" s="63" t="s">
        <v>38</v>
      </c>
      <c r="X50" s="369"/>
      <c r="Y50" s="369"/>
      <c r="Z50" s="369"/>
      <c r="AA50" s="369"/>
      <c r="AB50" s="369"/>
      <c r="AC50" s="369"/>
      <c r="AD50" s="369"/>
      <c r="AE50" s="369"/>
      <c r="AF50" s="369"/>
      <c r="AG50" s="369"/>
      <c r="AH50" s="64" t="s">
        <v>41</v>
      </c>
      <c r="AI50" s="24"/>
      <c r="AJ50" s="63"/>
      <c r="AK50" s="63"/>
      <c r="AL50" s="63"/>
      <c r="AM50" s="63"/>
      <c r="AN50" s="63"/>
      <c r="AO50" s="63"/>
      <c r="AP50" s="63"/>
      <c r="AQ50" s="24"/>
      <c r="AR50" s="63"/>
      <c r="AS50" s="63"/>
      <c r="AT50" s="63"/>
      <c r="AU50" s="63"/>
      <c r="AV50" s="63"/>
      <c r="AW50" s="63"/>
      <c r="AX50" s="63"/>
      <c r="AY50" s="64"/>
      <c r="AZ50" s="72"/>
      <c r="BA50" s="63">
        <v>4</v>
      </c>
      <c r="BB50" s="63" t="s">
        <v>111</v>
      </c>
      <c r="BC50" s="63"/>
      <c r="BD50" s="63"/>
      <c r="BE50" s="63" t="s">
        <v>38</v>
      </c>
      <c r="BF50" s="404"/>
      <c r="BG50" s="404"/>
      <c r="BH50" s="404"/>
      <c r="BI50" s="404"/>
      <c r="BJ50" s="404"/>
      <c r="BK50" s="404"/>
      <c r="BL50" s="404"/>
      <c r="BM50" s="404"/>
      <c r="BN50" s="404"/>
      <c r="BO50" s="404"/>
      <c r="BP50" s="64" t="s">
        <v>41</v>
      </c>
    </row>
    <row r="51" spans="1:68" ht="18" customHeight="1">
      <c r="A51" s="59"/>
      <c r="B51" s="60"/>
      <c r="C51" s="60"/>
      <c r="D51" s="60"/>
      <c r="E51" s="60"/>
      <c r="F51" s="60"/>
      <c r="G51" s="60"/>
      <c r="H51" s="60"/>
      <c r="I51" s="59"/>
      <c r="J51" s="60"/>
      <c r="K51" s="60"/>
      <c r="L51" s="60"/>
      <c r="M51" s="60"/>
      <c r="N51" s="60"/>
      <c r="O51" s="60"/>
      <c r="P51" s="60"/>
      <c r="Q51" s="61"/>
      <c r="R51" s="74"/>
      <c r="S51" s="60">
        <v>1</v>
      </c>
      <c r="T51" s="196"/>
      <c r="U51" s="196"/>
      <c r="V51" s="196"/>
      <c r="W51" s="196"/>
      <c r="X51" s="196"/>
      <c r="Y51" s="196"/>
      <c r="Z51" s="60" t="s">
        <v>121</v>
      </c>
      <c r="AA51" s="60"/>
      <c r="AB51" s="60"/>
      <c r="AC51" s="60"/>
      <c r="AD51" s="60"/>
      <c r="AE51" s="60"/>
      <c r="AF51" s="60"/>
      <c r="AG51" s="60"/>
      <c r="AH51" s="61"/>
      <c r="AI51" s="59"/>
      <c r="AJ51" s="60"/>
      <c r="AK51" s="60"/>
      <c r="AL51" s="60"/>
      <c r="AM51" s="60"/>
      <c r="AN51" s="60"/>
      <c r="AO51" s="60"/>
      <c r="AP51" s="60"/>
      <c r="AQ51" s="59"/>
      <c r="AR51" s="60"/>
      <c r="AS51" s="60"/>
      <c r="AT51" s="60"/>
      <c r="AU51" s="60"/>
      <c r="AV51" s="60"/>
      <c r="AW51" s="60"/>
      <c r="AX51" s="60"/>
      <c r="AY51" s="61"/>
      <c r="AZ51" s="70"/>
      <c r="BA51" s="60">
        <v>1</v>
      </c>
      <c r="BB51" s="396"/>
      <c r="BC51" s="396"/>
      <c r="BD51" s="396"/>
      <c r="BE51" s="396"/>
      <c r="BF51" s="396"/>
      <c r="BG51" s="396"/>
      <c r="BH51" s="60" t="s">
        <v>121</v>
      </c>
      <c r="BI51" s="60"/>
      <c r="BJ51" s="60"/>
      <c r="BK51" s="60"/>
      <c r="BL51" s="60"/>
      <c r="BM51" s="60"/>
      <c r="BN51" s="60"/>
      <c r="BO51" s="60"/>
      <c r="BP51" s="61"/>
    </row>
    <row r="52" spans="1:68" ht="18" customHeight="1">
      <c r="A52" s="412"/>
      <c r="B52" s="359"/>
      <c r="C52" s="359"/>
      <c r="D52" s="359"/>
      <c r="E52" s="359"/>
      <c r="F52" s="359"/>
      <c r="G52" s="359"/>
      <c r="H52" s="413"/>
      <c r="I52" s="414"/>
      <c r="J52" s="185"/>
      <c r="K52" s="182" t="s">
        <v>10</v>
      </c>
      <c r="L52" s="185"/>
      <c r="M52" s="185"/>
      <c r="N52" s="182" t="s">
        <v>39</v>
      </c>
      <c r="O52" s="185"/>
      <c r="P52" s="185"/>
      <c r="Q52" s="201" t="s">
        <v>8</v>
      </c>
      <c r="R52" s="75"/>
      <c r="S52" s="3">
        <v>2</v>
      </c>
      <c r="T52" s="3" t="s">
        <v>122</v>
      </c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65"/>
      <c r="AI52" s="407"/>
      <c r="AJ52" s="401"/>
      <c r="AK52" s="401"/>
      <c r="AL52" s="401"/>
      <c r="AM52" s="401"/>
      <c r="AN52" s="401"/>
      <c r="AO52" s="401"/>
      <c r="AP52" s="408"/>
      <c r="AQ52" s="409"/>
      <c r="AR52" s="398"/>
      <c r="AS52" s="182" t="s">
        <v>10</v>
      </c>
      <c r="AT52" s="398"/>
      <c r="AU52" s="398"/>
      <c r="AV52" s="182" t="s">
        <v>39</v>
      </c>
      <c r="AW52" s="398"/>
      <c r="AX52" s="398"/>
      <c r="AY52" s="201" t="s">
        <v>8</v>
      </c>
      <c r="AZ52" s="71"/>
      <c r="BA52" s="3">
        <v>2</v>
      </c>
      <c r="BB52" s="3" t="s">
        <v>122</v>
      </c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65"/>
    </row>
    <row r="53" spans="1:68" ht="18" customHeight="1">
      <c r="A53" s="412"/>
      <c r="B53" s="359"/>
      <c r="C53" s="359"/>
      <c r="D53" s="359"/>
      <c r="E53" s="359"/>
      <c r="F53" s="359"/>
      <c r="G53" s="359"/>
      <c r="H53" s="413"/>
      <c r="I53" s="414"/>
      <c r="J53" s="185"/>
      <c r="K53" s="182"/>
      <c r="L53" s="185"/>
      <c r="M53" s="185"/>
      <c r="N53" s="182"/>
      <c r="O53" s="185"/>
      <c r="P53" s="185"/>
      <c r="Q53" s="201"/>
      <c r="R53" s="75"/>
      <c r="S53" s="3">
        <v>3</v>
      </c>
      <c r="T53" s="3" t="s">
        <v>123</v>
      </c>
      <c r="U53" s="3"/>
      <c r="V53" s="3"/>
      <c r="W53" s="3" t="s">
        <v>124</v>
      </c>
      <c r="X53" s="3"/>
      <c r="Y53" s="3"/>
      <c r="Z53" s="359"/>
      <c r="AA53" s="359"/>
      <c r="AB53" s="359"/>
      <c r="AC53" s="359"/>
      <c r="AD53" s="359"/>
      <c r="AE53" s="359"/>
      <c r="AF53" s="359"/>
      <c r="AG53" s="359"/>
      <c r="AH53" s="65" t="s">
        <v>41</v>
      </c>
      <c r="AI53" s="407"/>
      <c r="AJ53" s="401"/>
      <c r="AK53" s="401"/>
      <c r="AL53" s="401"/>
      <c r="AM53" s="401"/>
      <c r="AN53" s="401"/>
      <c r="AO53" s="401"/>
      <c r="AP53" s="408"/>
      <c r="AQ53" s="409"/>
      <c r="AR53" s="398"/>
      <c r="AS53" s="182"/>
      <c r="AT53" s="398"/>
      <c r="AU53" s="398"/>
      <c r="AV53" s="182"/>
      <c r="AW53" s="398"/>
      <c r="AX53" s="398"/>
      <c r="AY53" s="201"/>
      <c r="AZ53" s="71"/>
      <c r="BA53" s="3">
        <v>3</v>
      </c>
      <c r="BB53" s="3" t="s">
        <v>123</v>
      </c>
      <c r="BC53" s="3"/>
      <c r="BD53" s="3"/>
      <c r="BE53" s="3" t="s">
        <v>124</v>
      </c>
      <c r="BF53" s="3"/>
      <c r="BG53" s="3"/>
      <c r="BH53" s="401"/>
      <c r="BI53" s="401"/>
      <c r="BJ53" s="401"/>
      <c r="BK53" s="401"/>
      <c r="BL53" s="401"/>
      <c r="BM53" s="401"/>
      <c r="BN53" s="401"/>
      <c r="BO53" s="401"/>
      <c r="BP53" s="65" t="s">
        <v>41</v>
      </c>
    </row>
    <row r="54" spans="1:68" ht="18" customHeight="1">
      <c r="A54" s="24"/>
      <c r="B54" s="63"/>
      <c r="C54" s="63"/>
      <c r="D54" s="63"/>
      <c r="E54" s="63"/>
      <c r="F54" s="63"/>
      <c r="G54" s="63"/>
      <c r="H54" s="63"/>
      <c r="I54" s="24"/>
      <c r="J54" s="63"/>
      <c r="K54" s="63"/>
      <c r="L54" s="63"/>
      <c r="M54" s="63"/>
      <c r="N54" s="63"/>
      <c r="O54" s="63"/>
      <c r="P54" s="63"/>
      <c r="Q54" s="64"/>
      <c r="R54" s="76"/>
      <c r="S54" s="63">
        <v>4</v>
      </c>
      <c r="T54" s="63" t="s">
        <v>111</v>
      </c>
      <c r="U54" s="63"/>
      <c r="V54" s="63"/>
      <c r="W54" s="63" t="s">
        <v>38</v>
      </c>
      <c r="X54" s="369"/>
      <c r="Y54" s="369"/>
      <c r="Z54" s="369"/>
      <c r="AA54" s="369"/>
      <c r="AB54" s="369"/>
      <c r="AC54" s="369"/>
      <c r="AD54" s="369"/>
      <c r="AE54" s="369"/>
      <c r="AF54" s="369"/>
      <c r="AG54" s="369"/>
      <c r="AH54" s="64" t="s">
        <v>41</v>
      </c>
      <c r="AI54" s="24"/>
      <c r="AJ54" s="63"/>
      <c r="AK54" s="63"/>
      <c r="AL54" s="63"/>
      <c r="AM54" s="63"/>
      <c r="AN54" s="63"/>
      <c r="AO54" s="63"/>
      <c r="AP54" s="63"/>
      <c r="AQ54" s="24"/>
      <c r="AR54" s="63"/>
      <c r="AS54" s="63"/>
      <c r="AT54" s="63"/>
      <c r="AU54" s="63"/>
      <c r="AV54" s="63"/>
      <c r="AW54" s="63"/>
      <c r="AX54" s="63"/>
      <c r="AY54" s="64"/>
      <c r="AZ54" s="72"/>
      <c r="BA54" s="63">
        <v>4</v>
      </c>
      <c r="BB54" s="63" t="s">
        <v>111</v>
      </c>
      <c r="BC54" s="63"/>
      <c r="BD54" s="63"/>
      <c r="BE54" s="63" t="s">
        <v>38</v>
      </c>
      <c r="BF54" s="404"/>
      <c r="BG54" s="404"/>
      <c r="BH54" s="404"/>
      <c r="BI54" s="404"/>
      <c r="BJ54" s="404"/>
      <c r="BK54" s="404"/>
      <c r="BL54" s="404"/>
      <c r="BM54" s="404"/>
      <c r="BN54" s="404"/>
      <c r="BO54" s="404"/>
      <c r="BP54" s="64" t="s">
        <v>41</v>
      </c>
    </row>
    <row r="55" spans="1:68" ht="18" customHeight="1">
      <c r="A55" s="59"/>
      <c r="B55" s="60"/>
      <c r="C55" s="60"/>
      <c r="D55" s="60"/>
      <c r="E55" s="60"/>
      <c r="F55" s="60"/>
      <c r="G55" s="60"/>
      <c r="H55" s="60"/>
      <c r="I55" s="59"/>
      <c r="J55" s="60"/>
      <c r="K55" s="60"/>
      <c r="L55" s="60"/>
      <c r="M55" s="60"/>
      <c r="N55" s="60"/>
      <c r="O55" s="60"/>
      <c r="P55" s="60"/>
      <c r="Q55" s="61"/>
      <c r="R55" s="74"/>
      <c r="S55" s="60">
        <v>1</v>
      </c>
      <c r="T55" s="196"/>
      <c r="U55" s="196"/>
      <c r="V55" s="196"/>
      <c r="W55" s="196"/>
      <c r="X55" s="196"/>
      <c r="Y55" s="196"/>
      <c r="Z55" s="60" t="s">
        <v>121</v>
      </c>
      <c r="AA55" s="60"/>
      <c r="AB55" s="60"/>
      <c r="AC55" s="60"/>
      <c r="AD55" s="60"/>
      <c r="AE55" s="60"/>
      <c r="AF55" s="60"/>
      <c r="AG55" s="60"/>
      <c r="AH55" s="61"/>
      <c r="AI55" s="59"/>
      <c r="AJ55" s="60"/>
      <c r="AK55" s="60"/>
      <c r="AL55" s="60"/>
      <c r="AM55" s="60"/>
      <c r="AN55" s="60"/>
      <c r="AO55" s="60"/>
      <c r="AP55" s="60"/>
      <c r="AQ55" s="59"/>
      <c r="AR55" s="60"/>
      <c r="AS55" s="60"/>
      <c r="AT55" s="60"/>
      <c r="AU55" s="60"/>
      <c r="AV55" s="60"/>
      <c r="AW55" s="60"/>
      <c r="AX55" s="60"/>
      <c r="AY55" s="61"/>
      <c r="AZ55" s="70"/>
      <c r="BA55" s="60">
        <v>1</v>
      </c>
      <c r="BB55" s="396"/>
      <c r="BC55" s="396"/>
      <c r="BD55" s="396"/>
      <c r="BE55" s="396"/>
      <c r="BF55" s="396"/>
      <c r="BG55" s="396"/>
      <c r="BH55" s="60" t="s">
        <v>121</v>
      </c>
      <c r="BI55" s="60"/>
      <c r="BJ55" s="60"/>
      <c r="BK55" s="60"/>
      <c r="BL55" s="60"/>
      <c r="BM55" s="60"/>
      <c r="BN55" s="60"/>
      <c r="BO55" s="60"/>
      <c r="BP55" s="61"/>
    </row>
    <row r="56" spans="1:68" ht="18" customHeight="1">
      <c r="A56" s="412"/>
      <c r="B56" s="359"/>
      <c r="C56" s="359"/>
      <c r="D56" s="359"/>
      <c r="E56" s="359"/>
      <c r="F56" s="359"/>
      <c r="G56" s="359"/>
      <c r="H56" s="413"/>
      <c r="I56" s="414"/>
      <c r="J56" s="185"/>
      <c r="K56" s="182" t="s">
        <v>10</v>
      </c>
      <c r="L56" s="185"/>
      <c r="M56" s="185"/>
      <c r="N56" s="182" t="s">
        <v>39</v>
      </c>
      <c r="O56" s="185"/>
      <c r="P56" s="185"/>
      <c r="Q56" s="201" t="s">
        <v>8</v>
      </c>
      <c r="R56" s="75"/>
      <c r="S56" s="3">
        <v>2</v>
      </c>
      <c r="T56" s="3" t="s">
        <v>122</v>
      </c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65"/>
      <c r="AI56" s="407"/>
      <c r="AJ56" s="401"/>
      <c r="AK56" s="401"/>
      <c r="AL56" s="401"/>
      <c r="AM56" s="401"/>
      <c r="AN56" s="401"/>
      <c r="AO56" s="401"/>
      <c r="AP56" s="408"/>
      <c r="AQ56" s="409"/>
      <c r="AR56" s="398"/>
      <c r="AS56" s="182" t="s">
        <v>10</v>
      </c>
      <c r="AT56" s="398"/>
      <c r="AU56" s="398"/>
      <c r="AV56" s="182" t="s">
        <v>39</v>
      </c>
      <c r="AW56" s="398"/>
      <c r="AX56" s="398"/>
      <c r="AY56" s="201" t="s">
        <v>8</v>
      </c>
      <c r="AZ56" s="71"/>
      <c r="BA56" s="3">
        <v>2</v>
      </c>
      <c r="BB56" s="3" t="s">
        <v>122</v>
      </c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65"/>
    </row>
    <row r="57" spans="1:68" ht="18" customHeight="1">
      <c r="A57" s="412"/>
      <c r="B57" s="359"/>
      <c r="C57" s="359"/>
      <c r="D57" s="359"/>
      <c r="E57" s="359"/>
      <c r="F57" s="359"/>
      <c r="G57" s="359"/>
      <c r="H57" s="413"/>
      <c r="I57" s="414"/>
      <c r="J57" s="185"/>
      <c r="K57" s="182"/>
      <c r="L57" s="185"/>
      <c r="M57" s="185"/>
      <c r="N57" s="182"/>
      <c r="O57" s="185"/>
      <c r="P57" s="185"/>
      <c r="Q57" s="201"/>
      <c r="R57" s="75"/>
      <c r="S57" s="3">
        <v>3</v>
      </c>
      <c r="T57" s="3" t="s">
        <v>123</v>
      </c>
      <c r="U57" s="3"/>
      <c r="V57" s="3"/>
      <c r="W57" s="3" t="s">
        <v>124</v>
      </c>
      <c r="X57" s="3"/>
      <c r="Y57" s="3"/>
      <c r="Z57" s="359"/>
      <c r="AA57" s="359"/>
      <c r="AB57" s="359"/>
      <c r="AC57" s="359"/>
      <c r="AD57" s="359"/>
      <c r="AE57" s="359"/>
      <c r="AF57" s="359"/>
      <c r="AG57" s="359"/>
      <c r="AH57" s="65" t="s">
        <v>41</v>
      </c>
      <c r="AI57" s="407"/>
      <c r="AJ57" s="401"/>
      <c r="AK57" s="401"/>
      <c r="AL57" s="401"/>
      <c r="AM57" s="401"/>
      <c r="AN57" s="401"/>
      <c r="AO57" s="401"/>
      <c r="AP57" s="408"/>
      <c r="AQ57" s="409"/>
      <c r="AR57" s="398"/>
      <c r="AS57" s="182"/>
      <c r="AT57" s="398"/>
      <c r="AU57" s="398"/>
      <c r="AV57" s="182"/>
      <c r="AW57" s="398"/>
      <c r="AX57" s="398"/>
      <c r="AY57" s="201"/>
      <c r="AZ57" s="71"/>
      <c r="BA57" s="3">
        <v>3</v>
      </c>
      <c r="BB57" s="3" t="s">
        <v>123</v>
      </c>
      <c r="BC57" s="3"/>
      <c r="BD57" s="3"/>
      <c r="BE57" s="3" t="s">
        <v>124</v>
      </c>
      <c r="BF57" s="3"/>
      <c r="BG57" s="3"/>
      <c r="BH57" s="401"/>
      <c r="BI57" s="401"/>
      <c r="BJ57" s="401"/>
      <c r="BK57" s="401"/>
      <c r="BL57" s="401"/>
      <c r="BM57" s="401"/>
      <c r="BN57" s="401"/>
      <c r="BO57" s="401"/>
      <c r="BP57" s="65" t="s">
        <v>41</v>
      </c>
    </row>
    <row r="58" spans="1:68" ht="18" customHeight="1">
      <c r="A58" s="24"/>
      <c r="B58" s="63"/>
      <c r="C58" s="63"/>
      <c r="D58" s="63"/>
      <c r="E58" s="63"/>
      <c r="F58" s="63"/>
      <c r="G58" s="63"/>
      <c r="H58" s="63"/>
      <c r="I58" s="24"/>
      <c r="J58" s="63"/>
      <c r="K58" s="63"/>
      <c r="L58" s="63"/>
      <c r="M58" s="63"/>
      <c r="N58" s="63"/>
      <c r="O58" s="63"/>
      <c r="P58" s="63"/>
      <c r="Q58" s="64"/>
      <c r="R58" s="76"/>
      <c r="S58" s="63">
        <v>4</v>
      </c>
      <c r="T58" s="63" t="s">
        <v>111</v>
      </c>
      <c r="U58" s="63"/>
      <c r="V58" s="63"/>
      <c r="W58" s="63" t="s">
        <v>38</v>
      </c>
      <c r="X58" s="369"/>
      <c r="Y58" s="369"/>
      <c r="Z58" s="369"/>
      <c r="AA58" s="369"/>
      <c r="AB58" s="369"/>
      <c r="AC58" s="369"/>
      <c r="AD58" s="369"/>
      <c r="AE58" s="369"/>
      <c r="AF58" s="369"/>
      <c r="AG58" s="369"/>
      <c r="AH58" s="64" t="s">
        <v>41</v>
      </c>
      <c r="AI58" s="24"/>
      <c r="AJ58" s="63"/>
      <c r="AK58" s="63"/>
      <c r="AL58" s="63"/>
      <c r="AM58" s="63"/>
      <c r="AN58" s="63"/>
      <c r="AO58" s="63"/>
      <c r="AP58" s="63"/>
      <c r="AQ58" s="24"/>
      <c r="AR58" s="63"/>
      <c r="AS58" s="63"/>
      <c r="AT58" s="63"/>
      <c r="AU58" s="63"/>
      <c r="AV58" s="63"/>
      <c r="AW58" s="63"/>
      <c r="AX58" s="63"/>
      <c r="AY58" s="64"/>
      <c r="AZ58" s="72"/>
      <c r="BA58" s="63">
        <v>4</v>
      </c>
      <c r="BB58" s="63" t="s">
        <v>111</v>
      </c>
      <c r="BC58" s="63"/>
      <c r="BD58" s="63"/>
      <c r="BE58" s="63" t="s">
        <v>38</v>
      </c>
      <c r="BF58" s="404"/>
      <c r="BG58" s="404"/>
      <c r="BH58" s="404"/>
      <c r="BI58" s="404"/>
      <c r="BJ58" s="404"/>
      <c r="BK58" s="404"/>
      <c r="BL58" s="404"/>
      <c r="BM58" s="404"/>
      <c r="BN58" s="404"/>
      <c r="BO58" s="404"/>
      <c r="BP58" s="64" t="s">
        <v>41</v>
      </c>
    </row>
    <row r="59" spans="1:68" ht="18" customHeight="1">
      <c r="A59" s="59"/>
      <c r="B59" s="60"/>
      <c r="C59" s="60"/>
      <c r="D59" s="60"/>
      <c r="E59" s="60"/>
      <c r="F59" s="60"/>
      <c r="G59" s="60"/>
      <c r="H59" s="60"/>
      <c r="I59" s="59"/>
      <c r="J59" s="60"/>
      <c r="K59" s="60"/>
      <c r="L59" s="60"/>
      <c r="M59" s="60"/>
      <c r="N59" s="60"/>
      <c r="O59" s="60"/>
      <c r="P59" s="60"/>
      <c r="Q59" s="61"/>
      <c r="R59" s="74"/>
      <c r="S59" s="60">
        <v>1</v>
      </c>
      <c r="T59" s="196"/>
      <c r="U59" s="196"/>
      <c r="V59" s="196"/>
      <c r="W59" s="196"/>
      <c r="X59" s="196"/>
      <c r="Y59" s="196"/>
      <c r="Z59" s="60" t="s">
        <v>121</v>
      </c>
      <c r="AA59" s="60"/>
      <c r="AB59" s="60"/>
      <c r="AC59" s="60"/>
      <c r="AD59" s="60"/>
      <c r="AE59" s="60"/>
      <c r="AF59" s="60"/>
      <c r="AG59" s="60"/>
      <c r="AH59" s="61"/>
      <c r="AI59" s="59"/>
      <c r="AJ59" s="60"/>
      <c r="AK59" s="60"/>
      <c r="AL59" s="60"/>
      <c r="AM59" s="60"/>
      <c r="AN59" s="60"/>
      <c r="AO59" s="60"/>
      <c r="AP59" s="60"/>
      <c r="AQ59" s="59"/>
      <c r="AR59" s="60"/>
      <c r="AS59" s="60"/>
      <c r="AT59" s="60"/>
      <c r="AU59" s="60"/>
      <c r="AV59" s="60"/>
      <c r="AW59" s="60"/>
      <c r="AX59" s="60"/>
      <c r="AY59" s="61"/>
      <c r="AZ59" s="70"/>
      <c r="BA59" s="60">
        <v>1</v>
      </c>
      <c r="BB59" s="396"/>
      <c r="BC59" s="396"/>
      <c r="BD59" s="396"/>
      <c r="BE59" s="396"/>
      <c r="BF59" s="396"/>
      <c r="BG59" s="396"/>
      <c r="BH59" s="60" t="s">
        <v>121</v>
      </c>
      <c r="BI59" s="60"/>
      <c r="BJ59" s="60"/>
      <c r="BK59" s="60"/>
      <c r="BL59" s="60"/>
      <c r="BM59" s="60"/>
      <c r="BN59" s="60"/>
      <c r="BO59" s="60"/>
      <c r="BP59" s="61"/>
    </row>
    <row r="60" spans="1:68" ht="18" customHeight="1">
      <c r="A60" s="412"/>
      <c r="B60" s="359"/>
      <c r="C60" s="359"/>
      <c r="D60" s="359"/>
      <c r="E60" s="359"/>
      <c r="F60" s="359"/>
      <c r="G60" s="359"/>
      <c r="H60" s="413"/>
      <c r="I60" s="414"/>
      <c r="J60" s="185"/>
      <c r="K60" s="182" t="s">
        <v>10</v>
      </c>
      <c r="L60" s="185"/>
      <c r="M60" s="185"/>
      <c r="N60" s="182" t="s">
        <v>39</v>
      </c>
      <c r="O60" s="185"/>
      <c r="P60" s="185"/>
      <c r="Q60" s="201" t="s">
        <v>8</v>
      </c>
      <c r="R60" s="75"/>
      <c r="S60" s="3">
        <v>2</v>
      </c>
      <c r="T60" s="3" t="s">
        <v>122</v>
      </c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65"/>
      <c r="AI60" s="407"/>
      <c r="AJ60" s="401"/>
      <c r="AK60" s="401"/>
      <c r="AL60" s="401"/>
      <c r="AM60" s="401"/>
      <c r="AN60" s="401"/>
      <c r="AO60" s="401"/>
      <c r="AP60" s="408"/>
      <c r="AQ60" s="409"/>
      <c r="AR60" s="398"/>
      <c r="AS60" s="182" t="s">
        <v>10</v>
      </c>
      <c r="AT60" s="398"/>
      <c r="AU60" s="398"/>
      <c r="AV60" s="182" t="s">
        <v>39</v>
      </c>
      <c r="AW60" s="398"/>
      <c r="AX60" s="398"/>
      <c r="AY60" s="201" t="s">
        <v>8</v>
      </c>
      <c r="AZ60" s="71"/>
      <c r="BA60" s="3">
        <v>2</v>
      </c>
      <c r="BB60" s="3" t="s">
        <v>122</v>
      </c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65"/>
    </row>
    <row r="61" spans="1:68" ht="18" customHeight="1">
      <c r="A61" s="412"/>
      <c r="B61" s="359"/>
      <c r="C61" s="359"/>
      <c r="D61" s="359"/>
      <c r="E61" s="359"/>
      <c r="F61" s="359"/>
      <c r="G61" s="359"/>
      <c r="H61" s="413"/>
      <c r="I61" s="414"/>
      <c r="J61" s="185"/>
      <c r="K61" s="182"/>
      <c r="L61" s="185"/>
      <c r="M61" s="185"/>
      <c r="N61" s="182"/>
      <c r="O61" s="185"/>
      <c r="P61" s="185"/>
      <c r="Q61" s="201"/>
      <c r="R61" s="75"/>
      <c r="S61" s="3">
        <v>3</v>
      </c>
      <c r="T61" s="3" t="s">
        <v>123</v>
      </c>
      <c r="U61" s="3"/>
      <c r="V61" s="3"/>
      <c r="W61" s="3" t="s">
        <v>124</v>
      </c>
      <c r="X61" s="3"/>
      <c r="Y61" s="3"/>
      <c r="Z61" s="359"/>
      <c r="AA61" s="359"/>
      <c r="AB61" s="359"/>
      <c r="AC61" s="359"/>
      <c r="AD61" s="359"/>
      <c r="AE61" s="359"/>
      <c r="AF61" s="359"/>
      <c r="AG61" s="359"/>
      <c r="AH61" s="65" t="s">
        <v>41</v>
      </c>
      <c r="AI61" s="407"/>
      <c r="AJ61" s="401"/>
      <c r="AK61" s="401"/>
      <c r="AL61" s="401"/>
      <c r="AM61" s="401"/>
      <c r="AN61" s="401"/>
      <c r="AO61" s="401"/>
      <c r="AP61" s="408"/>
      <c r="AQ61" s="409"/>
      <c r="AR61" s="398"/>
      <c r="AS61" s="182"/>
      <c r="AT61" s="398"/>
      <c r="AU61" s="398"/>
      <c r="AV61" s="182"/>
      <c r="AW61" s="398"/>
      <c r="AX61" s="398"/>
      <c r="AY61" s="201"/>
      <c r="AZ61" s="71"/>
      <c r="BA61" s="3">
        <v>3</v>
      </c>
      <c r="BB61" s="3" t="s">
        <v>123</v>
      </c>
      <c r="BC61" s="3"/>
      <c r="BD61" s="3"/>
      <c r="BE61" s="3" t="s">
        <v>124</v>
      </c>
      <c r="BF61" s="3"/>
      <c r="BG61" s="3"/>
      <c r="BH61" s="401"/>
      <c r="BI61" s="401"/>
      <c r="BJ61" s="401"/>
      <c r="BK61" s="401"/>
      <c r="BL61" s="401"/>
      <c r="BM61" s="401"/>
      <c r="BN61" s="401"/>
      <c r="BO61" s="401"/>
      <c r="BP61" s="65" t="s">
        <v>41</v>
      </c>
    </row>
    <row r="62" spans="1:68" ht="18" customHeight="1">
      <c r="A62" s="24"/>
      <c r="B62" s="63"/>
      <c r="C62" s="63"/>
      <c r="D62" s="63"/>
      <c r="E62" s="63"/>
      <c r="F62" s="63"/>
      <c r="G62" s="63"/>
      <c r="H62" s="63"/>
      <c r="I62" s="24"/>
      <c r="J62" s="63"/>
      <c r="K62" s="63"/>
      <c r="L62" s="63"/>
      <c r="M62" s="63"/>
      <c r="N62" s="63"/>
      <c r="O62" s="63"/>
      <c r="P62" s="63"/>
      <c r="Q62" s="64"/>
      <c r="R62" s="76"/>
      <c r="S62" s="63">
        <v>4</v>
      </c>
      <c r="T62" s="63" t="s">
        <v>111</v>
      </c>
      <c r="U62" s="63"/>
      <c r="V62" s="63"/>
      <c r="W62" s="63" t="s">
        <v>38</v>
      </c>
      <c r="X62" s="369"/>
      <c r="Y62" s="369"/>
      <c r="Z62" s="369"/>
      <c r="AA62" s="369"/>
      <c r="AB62" s="369"/>
      <c r="AC62" s="369"/>
      <c r="AD62" s="369"/>
      <c r="AE62" s="369"/>
      <c r="AF62" s="369"/>
      <c r="AG62" s="369"/>
      <c r="AH62" s="64" t="s">
        <v>41</v>
      </c>
      <c r="AI62" s="24"/>
      <c r="AJ62" s="63"/>
      <c r="AK62" s="63"/>
      <c r="AL62" s="63"/>
      <c r="AM62" s="63"/>
      <c r="AN62" s="63"/>
      <c r="AO62" s="63"/>
      <c r="AP62" s="63"/>
      <c r="AQ62" s="24"/>
      <c r="AR62" s="63"/>
      <c r="AS62" s="63"/>
      <c r="AT62" s="63"/>
      <c r="AU62" s="63"/>
      <c r="AV62" s="63"/>
      <c r="AW62" s="63"/>
      <c r="AX62" s="63"/>
      <c r="AY62" s="64"/>
      <c r="AZ62" s="72"/>
      <c r="BA62" s="63">
        <v>4</v>
      </c>
      <c r="BB62" s="63" t="s">
        <v>111</v>
      </c>
      <c r="BC62" s="63"/>
      <c r="BD62" s="63"/>
      <c r="BE62" s="63" t="s">
        <v>38</v>
      </c>
      <c r="BF62" s="404"/>
      <c r="BG62" s="404"/>
      <c r="BH62" s="404"/>
      <c r="BI62" s="404"/>
      <c r="BJ62" s="404"/>
      <c r="BK62" s="404"/>
      <c r="BL62" s="404"/>
      <c r="BM62" s="404"/>
      <c r="BN62" s="404"/>
      <c r="BO62" s="404"/>
      <c r="BP62" s="64" t="s">
        <v>41</v>
      </c>
    </row>
    <row r="63" spans="1:68" ht="18" customHeight="1">
      <c r="A63" s="59"/>
      <c r="B63" s="60"/>
      <c r="C63" s="60"/>
      <c r="D63" s="60"/>
      <c r="E63" s="60"/>
      <c r="F63" s="60"/>
      <c r="G63" s="60"/>
      <c r="H63" s="60"/>
      <c r="I63" s="59"/>
      <c r="J63" s="60"/>
      <c r="K63" s="60"/>
      <c r="L63" s="60"/>
      <c r="M63" s="60"/>
      <c r="N63" s="60"/>
      <c r="O63" s="60"/>
      <c r="P63" s="60"/>
      <c r="Q63" s="61"/>
      <c r="R63" s="74"/>
      <c r="S63" s="60">
        <v>1</v>
      </c>
      <c r="T63" s="196"/>
      <c r="U63" s="196"/>
      <c r="V63" s="196"/>
      <c r="W63" s="196"/>
      <c r="X63" s="196"/>
      <c r="Y63" s="196"/>
      <c r="Z63" s="60" t="s">
        <v>121</v>
      </c>
      <c r="AA63" s="60"/>
      <c r="AB63" s="60"/>
      <c r="AC63" s="60"/>
      <c r="AD63" s="60"/>
      <c r="AE63" s="60"/>
      <c r="AF63" s="60"/>
      <c r="AG63" s="60"/>
      <c r="AH63" s="61"/>
      <c r="AI63" s="59"/>
      <c r="AJ63" s="60"/>
      <c r="AK63" s="60"/>
      <c r="AL63" s="60"/>
      <c r="AM63" s="60"/>
      <c r="AN63" s="60"/>
      <c r="AO63" s="60"/>
      <c r="AP63" s="60"/>
      <c r="AQ63" s="59"/>
      <c r="AR63" s="60"/>
      <c r="AS63" s="60"/>
      <c r="AT63" s="60"/>
      <c r="AU63" s="60"/>
      <c r="AV63" s="60"/>
      <c r="AW63" s="60"/>
      <c r="AX63" s="60"/>
      <c r="AY63" s="61"/>
      <c r="AZ63" s="70"/>
      <c r="BA63" s="60">
        <v>1</v>
      </c>
      <c r="BB63" s="396"/>
      <c r="BC63" s="396"/>
      <c r="BD63" s="396"/>
      <c r="BE63" s="396"/>
      <c r="BF63" s="396"/>
      <c r="BG63" s="396"/>
      <c r="BH63" s="60" t="s">
        <v>121</v>
      </c>
      <c r="BI63" s="60"/>
      <c r="BJ63" s="60"/>
      <c r="BK63" s="60"/>
      <c r="BL63" s="60"/>
      <c r="BM63" s="60"/>
      <c r="BN63" s="60"/>
      <c r="BO63" s="60"/>
      <c r="BP63" s="61"/>
    </row>
    <row r="64" spans="1:68" ht="18" customHeight="1">
      <c r="A64" s="412"/>
      <c r="B64" s="359"/>
      <c r="C64" s="359"/>
      <c r="D64" s="359"/>
      <c r="E64" s="359"/>
      <c r="F64" s="359"/>
      <c r="G64" s="359"/>
      <c r="H64" s="413"/>
      <c r="I64" s="414"/>
      <c r="J64" s="185"/>
      <c r="K64" s="182" t="s">
        <v>10</v>
      </c>
      <c r="L64" s="185"/>
      <c r="M64" s="185"/>
      <c r="N64" s="182" t="s">
        <v>39</v>
      </c>
      <c r="O64" s="185"/>
      <c r="P64" s="185"/>
      <c r="Q64" s="201" t="s">
        <v>8</v>
      </c>
      <c r="R64" s="75"/>
      <c r="S64" s="3">
        <v>2</v>
      </c>
      <c r="T64" s="3" t="s">
        <v>122</v>
      </c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65"/>
      <c r="AI64" s="407"/>
      <c r="AJ64" s="401"/>
      <c r="AK64" s="401"/>
      <c r="AL64" s="401"/>
      <c r="AM64" s="401"/>
      <c r="AN64" s="401"/>
      <c r="AO64" s="401"/>
      <c r="AP64" s="408"/>
      <c r="AQ64" s="409"/>
      <c r="AR64" s="398"/>
      <c r="AS64" s="182" t="s">
        <v>10</v>
      </c>
      <c r="AT64" s="398"/>
      <c r="AU64" s="398"/>
      <c r="AV64" s="182" t="s">
        <v>39</v>
      </c>
      <c r="AW64" s="398"/>
      <c r="AX64" s="398"/>
      <c r="AY64" s="201" t="s">
        <v>8</v>
      </c>
      <c r="AZ64" s="71"/>
      <c r="BA64" s="3">
        <v>2</v>
      </c>
      <c r="BB64" s="3" t="s">
        <v>122</v>
      </c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65"/>
    </row>
    <row r="65" spans="1:68" ht="18" customHeight="1">
      <c r="A65" s="412"/>
      <c r="B65" s="359"/>
      <c r="C65" s="359"/>
      <c r="D65" s="359"/>
      <c r="E65" s="359"/>
      <c r="F65" s="359"/>
      <c r="G65" s="359"/>
      <c r="H65" s="413"/>
      <c r="I65" s="414"/>
      <c r="J65" s="185"/>
      <c r="K65" s="182"/>
      <c r="L65" s="185"/>
      <c r="M65" s="185"/>
      <c r="N65" s="182"/>
      <c r="O65" s="185"/>
      <c r="P65" s="185"/>
      <c r="Q65" s="201"/>
      <c r="R65" s="75"/>
      <c r="S65" s="3">
        <v>3</v>
      </c>
      <c r="T65" s="3" t="s">
        <v>123</v>
      </c>
      <c r="U65" s="3"/>
      <c r="V65" s="3"/>
      <c r="W65" s="3" t="s">
        <v>124</v>
      </c>
      <c r="X65" s="3"/>
      <c r="Y65" s="3"/>
      <c r="Z65" s="359"/>
      <c r="AA65" s="359"/>
      <c r="AB65" s="359"/>
      <c r="AC65" s="359"/>
      <c r="AD65" s="359"/>
      <c r="AE65" s="359"/>
      <c r="AF65" s="359"/>
      <c r="AG65" s="359"/>
      <c r="AH65" s="65" t="s">
        <v>41</v>
      </c>
      <c r="AI65" s="407"/>
      <c r="AJ65" s="401"/>
      <c r="AK65" s="401"/>
      <c r="AL65" s="401"/>
      <c r="AM65" s="401"/>
      <c r="AN65" s="401"/>
      <c r="AO65" s="401"/>
      <c r="AP65" s="408"/>
      <c r="AQ65" s="409"/>
      <c r="AR65" s="398"/>
      <c r="AS65" s="182"/>
      <c r="AT65" s="398"/>
      <c r="AU65" s="398"/>
      <c r="AV65" s="182"/>
      <c r="AW65" s="398"/>
      <c r="AX65" s="398"/>
      <c r="AY65" s="201"/>
      <c r="AZ65" s="71"/>
      <c r="BA65" s="3">
        <v>3</v>
      </c>
      <c r="BB65" s="3" t="s">
        <v>123</v>
      </c>
      <c r="BC65" s="3"/>
      <c r="BD65" s="3"/>
      <c r="BE65" s="3" t="s">
        <v>124</v>
      </c>
      <c r="BF65" s="3"/>
      <c r="BG65" s="3"/>
      <c r="BH65" s="401"/>
      <c r="BI65" s="401"/>
      <c r="BJ65" s="401"/>
      <c r="BK65" s="401"/>
      <c r="BL65" s="401"/>
      <c r="BM65" s="401"/>
      <c r="BN65" s="401"/>
      <c r="BO65" s="401"/>
      <c r="BP65" s="65" t="s">
        <v>41</v>
      </c>
    </row>
    <row r="66" spans="1:68" ht="18" customHeight="1">
      <c r="A66" s="24"/>
      <c r="B66" s="63"/>
      <c r="C66" s="63"/>
      <c r="D66" s="63"/>
      <c r="E66" s="63"/>
      <c r="F66" s="63"/>
      <c r="G66" s="63"/>
      <c r="H66" s="63"/>
      <c r="I66" s="24"/>
      <c r="J66" s="63"/>
      <c r="K66" s="63"/>
      <c r="L66" s="63"/>
      <c r="M66" s="63"/>
      <c r="N66" s="63"/>
      <c r="O66" s="63"/>
      <c r="P66" s="63"/>
      <c r="Q66" s="64"/>
      <c r="R66" s="76"/>
      <c r="S66" s="63">
        <v>4</v>
      </c>
      <c r="T66" s="63" t="s">
        <v>111</v>
      </c>
      <c r="U66" s="63"/>
      <c r="V66" s="63"/>
      <c r="W66" s="63" t="s">
        <v>38</v>
      </c>
      <c r="X66" s="369"/>
      <c r="Y66" s="369"/>
      <c r="Z66" s="369"/>
      <c r="AA66" s="369"/>
      <c r="AB66" s="369"/>
      <c r="AC66" s="369"/>
      <c r="AD66" s="369"/>
      <c r="AE66" s="369"/>
      <c r="AF66" s="369"/>
      <c r="AG66" s="369"/>
      <c r="AH66" s="64" t="s">
        <v>41</v>
      </c>
      <c r="AI66" s="24"/>
      <c r="AJ66" s="63"/>
      <c r="AK66" s="63"/>
      <c r="AL66" s="63"/>
      <c r="AM66" s="63"/>
      <c r="AN66" s="63"/>
      <c r="AO66" s="63"/>
      <c r="AP66" s="63"/>
      <c r="AQ66" s="24"/>
      <c r="AR66" s="63"/>
      <c r="AS66" s="63"/>
      <c r="AT66" s="63"/>
      <c r="AU66" s="63"/>
      <c r="AV66" s="63"/>
      <c r="AW66" s="63"/>
      <c r="AX66" s="63"/>
      <c r="AY66" s="64"/>
      <c r="AZ66" s="72"/>
      <c r="BA66" s="63">
        <v>4</v>
      </c>
      <c r="BB66" s="63" t="s">
        <v>111</v>
      </c>
      <c r="BC66" s="63"/>
      <c r="BD66" s="63"/>
      <c r="BE66" s="63" t="s">
        <v>38</v>
      </c>
      <c r="BF66" s="404"/>
      <c r="BG66" s="404"/>
      <c r="BH66" s="404"/>
      <c r="BI66" s="404"/>
      <c r="BJ66" s="404"/>
      <c r="BK66" s="404"/>
      <c r="BL66" s="404"/>
      <c r="BM66" s="404"/>
      <c r="BN66" s="404"/>
      <c r="BO66" s="404"/>
      <c r="BP66" s="64" t="s">
        <v>41</v>
      </c>
    </row>
    <row r="67" spans="1:68" ht="18" customHeight="1">
      <c r="A67" s="59"/>
      <c r="B67" s="60"/>
      <c r="C67" s="60"/>
      <c r="D67" s="60"/>
      <c r="E67" s="60"/>
      <c r="F67" s="60"/>
      <c r="G67" s="60"/>
      <c r="H67" s="60"/>
      <c r="I67" s="59"/>
      <c r="J67" s="60"/>
      <c r="K67" s="60"/>
      <c r="L67" s="60"/>
      <c r="M67" s="60"/>
      <c r="N67" s="60"/>
      <c r="O67" s="60"/>
      <c r="P67" s="60"/>
      <c r="Q67" s="61"/>
      <c r="R67" s="74"/>
      <c r="S67" s="60">
        <v>1</v>
      </c>
      <c r="T67" s="196"/>
      <c r="U67" s="196"/>
      <c r="V67" s="196"/>
      <c r="W67" s="196"/>
      <c r="X67" s="196"/>
      <c r="Y67" s="196"/>
      <c r="Z67" s="60" t="s">
        <v>121</v>
      </c>
      <c r="AA67" s="60"/>
      <c r="AB67" s="60"/>
      <c r="AC67" s="60"/>
      <c r="AD67" s="60"/>
      <c r="AE67" s="60"/>
      <c r="AF67" s="60"/>
      <c r="AG67" s="60"/>
      <c r="AH67" s="61"/>
      <c r="AI67" s="59"/>
      <c r="AJ67" s="60"/>
      <c r="AK67" s="60"/>
      <c r="AL67" s="60"/>
      <c r="AM67" s="60"/>
      <c r="AN67" s="60"/>
      <c r="AO67" s="60"/>
      <c r="AP67" s="60"/>
      <c r="AQ67" s="59"/>
      <c r="AR67" s="60"/>
      <c r="AS67" s="60"/>
      <c r="AT67" s="60"/>
      <c r="AU67" s="60"/>
      <c r="AV67" s="60"/>
      <c r="AW67" s="60"/>
      <c r="AX67" s="60"/>
      <c r="AY67" s="61"/>
      <c r="AZ67" s="70"/>
      <c r="BA67" s="60">
        <v>1</v>
      </c>
      <c r="BB67" s="396"/>
      <c r="BC67" s="396"/>
      <c r="BD67" s="396"/>
      <c r="BE67" s="396"/>
      <c r="BF67" s="396"/>
      <c r="BG67" s="396"/>
      <c r="BH67" s="60" t="s">
        <v>121</v>
      </c>
      <c r="BI67" s="60"/>
      <c r="BJ67" s="60"/>
      <c r="BK67" s="60"/>
      <c r="BL67" s="60"/>
      <c r="BM67" s="60"/>
      <c r="BN67" s="60"/>
      <c r="BO67" s="60"/>
      <c r="BP67" s="61"/>
    </row>
    <row r="68" spans="1:68" ht="18" customHeight="1">
      <c r="A68" s="412"/>
      <c r="B68" s="359"/>
      <c r="C68" s="359"/>
      <c r="D68" s="359"/>
      <c r="E68" s="359"/>
      <c r="F68" s="359"/>
      <c r="G68" s="359"/>
      <c r="H68" s="413"/>
      <c r="I68" s="414"/>
      <c r="J68" s="185"/>
      <c r="K68" s="182" t="s">
        <v>10</v>
      </c>
      <c r="L68" s="185"/>
      <c r="M68" s="185"/>
      <c r="N68" s="182" t="s">
        <v>39</v>
      </c>
      <c r="O68" s="185"/>
      <c r="P68" s="185"/>
      <c r="Q68" s="201" t="s">
        <v>8</v>
      </c>
      <c r="R68" s="75"/>
      <c r="S68" s="3">
        <v>2</v>
      </c>
      <c r="T68" s="3" t="s">
        <v>122</v>
      </c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65"/>
      <c r="AI68" s="407"/>
      <c r="AJ68" s="401"/>
      <c r="AK68" s="401"/>
      <c r="AL68" s="401"/>
      <c r="AM68" s="401"/>
      <c r="AN68" s="401"/>
      <c r="AO68" s="401"/>
      <c r="AP68" s="408"/>
      <c r="AQ68" s="409"/>
      <c r="AR68" s="398"/>
      <c r="AS68" s="182" t="s">
        <v>10</v>
      </c>
      <c r="AT68" s="398"/>
      <c r="AU68" s="398"/>
      <c r="AV68" s="182" t="s">
        <v>39</v>
      </c>
      <c r="AW68" s="398"/>
      <c r="AX68" s="398"/>
      <c r="AY68" s="201" t="s">
        <v>8</v>
      </c>
      <c r="AZ68" s="71"/>
      <c r="BA68" s="3">
        <v>2</v>
      </c>
      <c r="BB68" s="3" t="s">
        <v>122</v>
      </c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65"/>
    </row>
    <row r="69" spans="1:68" ht="21.75" customHeight="1">
      <c r="A69" s="412"/>
      <c r="B69" s="359"/>
      <c r="C69" s="359"/>
      <c r="D69" s="359"/>
      <c r="E69" s="359"/>
      <c r="F69" s="359"/>
      <c r="G69" s="359"/>
      <c r="H69" s="413"/>
      <c r="I69" s="414"/>
      <c r="J69" s="185"/>
      <c r="K69" s="182"/>
      <c r="L69" s="185"/>
      <c r="M69" s="185"/>
      <c r="N69" s="182"/>
      <c r="O69" s="185"/>
      <c r="P69" s="185"/>
      <c r="Q69" s="201"/>
      <c r="R69" s="75"/>
      <c r="S69" s="3">
        <v>3</v>
      </c>
      <c r="T69" s="3" t="s">
        <v>123</v>
      </c>
      <c r="U69" s="3"/>
      <c r="V69" s="3"/>
      <c r="W69" s="3" t="s">
        <v>124</v>
      </c>
      <c r="X69" s="3"/>
      <c r="Y69" s="3"/>
      <c r="Z69" s="359"/>
      <c r="AA69" s="359"/>
      <c r="AB69" s="359"/>
      <c r="AC69" s="359"/>
      <c r="AD69" s="359"/>
      <c r="AE69" s="359"/>
      <c r="AF69" s="359"/>
      <c r="AG69" s="359"/>
      <c r="AH69" s="65" t="s">
        <v>41</v>
      </c>
      <c r="AI69" s="407"/>
      <c r="AJ69" s="401"/>
      <c r="AK69" s="401"/>
      <c r="AL69" s="401"/>
      <c r="AM69" s="401"/>
      <c r="AN69" s="401"/>
      <c r="AO69" s="401"/>
      <c r="AP69" s="408"/>
      <c r="AQ69" s="409"/>
      <c r="AR69" s="398"/>
      <c r="AS69" s="182"/>
      <c r="AT69" s="398"/>
      <c r="AU69" s="398"/>
      <c r="AV69" s="182"/>
      <c r="AW69" s="398"/>
      <c r="AX69" s="398"/>
      <c r="AY69" s="201"/>
      <c r="AZ69" s="71"/>
      <c r="BA69" s="3">
        <v>3</v>
      </c>
      <c r="BB69" s="3" t="s">
        <v>123</v>
      </c>
      <c r="BC69" s="3"/>
      <c r="BD69" s="3"/>
      <c r="BE69" s="3" t="s">
        <v>124</v>
      </c>
      <c r="BF69" s="3"/>
      <c r="BG69" s="3"/>
      <c r="BH69" s="401"/>
      <c r="BI69" s="401"/>
      <c r="BJ69" s="401"/>
      <c r="BK69" s="401"/>
      <c r="BL69" s="401"/>
      <c r="BM69" s="401"/>
      <c r="BN69" s="401"/>
      <c r="BO69" s="401"/>
      <c r="BP69" s="65" t="s">
        <v>41</v>
      </c>
    </row>
    <row r="70" spans="1:68" ht="21.75" customHeight="1">
      <c r="A70" s="24"/>
      <c r="B70" s="63"/>
      <c r="C70" s="63"/>
      <c r="D70" s="63"/>
      <c r="E70" s="63"/>
      <c r="F70" s="63"/>
      <c r="G70" s="63"/>
      <c r="H70" s="63"/>
      <c r="I70" s="24"/>
      <c r="J70" s="63"/>
      <c r="K70" s="63"/>
      <c r="L70" s="63"/>
      <c r="M70" s="63"/>
      <c r="N70" s="63"/>
      <c r="O70" s="63"/>
      <c r="P70" s="63"/>
      <c r="Q70" s="64"/>
      <c r="R70" s="76"/>
      <c r="S70" s="63">
        <v>4</v>
      </c>
      <c r="T70" s="63" t="s">
        <v>111</v>
      </c>
      <c r="U70" s="63"/>
      <c r="V70" s="63"/>
      <c r="W70" s="63" t="s">
        <v>38</v>
      </c>
      <c r="X70" s="369"/>
      <c r="Y70" s="369"/>
      <c r="Z70" s="369"/>
      <c r="AA70" s="369"/>
      <c r="AB70" s="369"/>
      <c r="AC70" s="369"/>
      <c r="AD70" s="369"/>
      <c r="AE70" s="369"/>
      <c r="AF70" s="369"/>
      <c r="AG70" s="369"/>
      <c r="AH70" s="64" t="s">
        <v>41</v>
      </c>
      <c r="AI70" s="24"/>
      <c r="AJ70" s="63"/>
      <c r="AK70" s="63"/>
      <c r="AL70" s="63"/>
      <c r="AM70" s="63"/>
      <c r="AN70" s="63"/>
      <c r="AO70" s="63"/>
      <c r="AP70" s="63"/>
      <c r="AQ70" s="24"/>
      <c r="AR70" s="63"/>
      <c r="AS70" s="63"/>
      <c r="AT70" s="63"/>
      <c r="AU70" s="63"/>
      <c r="AV70" s="63"/>
      <c r="AW70" s="63"/>
      <c r="AX70" s="63"/>
      <c r="AY70" s="64"/>
      <c r="AZ70" s="72"/>
      <c r="BA70" s="63">
        <v>4</v>
      </c>
      <c r="BB70" s="63" t="s">
        <v>111</v>
      </c>
      <c r="BC70" s="63"/>
      <c r="BD70" s="63"/>
      <c r="BE70" s="63" t="s">
        <v>38</v>
      </c>
      <c r="BF70" s="404"/>
      <c r="BG70" s="404"/>
      <c r="BH70" s="404"/>
      <c r="BI70" s="404"/>
      <c r="BJ70" s="404"/>
      <c r="BK70" s="404"/>
      <c r="BL70" s="404"/>
      <c r="BM70" s="404"/>
      <c r="BN70" s="404"/>
      <c r="BO70" s="404"/>
      <c r="BP70" s="64" t="s">
        <v>41</v>
      </c>
    </row>
    <row r="71" spans="1:68" ht="18" customHeight="1">
      <c r="A71" s="59"/>
      <c r="B71" s="60"/>
      <c r="C71" s="60"/>
      <c r="D71" s="60"/>
      <c r="E71" s="60"/>
      <c r="F71" s="60"/>
      <c r="G71" s="60"/>
      <c r="H71" s="60"/>
      <c r="I71" s="59"/>
      <c r="J71" s="60"/>
      <c r="K71" s="60"/>
      <c r="L71" s="60"/>
      <c r="M71" s="60"/>
      <c r="N71" s="60"/>
      <c r="O71" s="60"/>
      <c r="P71" s="60"/>
      <c r="Q71" s="61"/>
      <c r="R71" s="74"/>
      <c r="S71" s="60">
        <v>1</v>
      </c>
      <c r="T71" s="196"/>
      <c r="U71" s="196"/>
      <c r="V71" s="196"/>
      <c r="W71" s="196"/>
      <c r="X71" s="196"/>
      <c r="Y71" s="196"/>
      <c r="Z71" s="60" t="s">
        <v>121</v>
      </c>
      <c r="AA71" s="60"/>
      <c r="AB71" s="60"/>
      <c r="AC71" s="60"/>
      <c r="AD71" s="60"/>
      <c r="AE71" s="60"/>
      <c r="AF71" s="60"/>
      <c r="AG71" s="60"/>
      <c r="AH71" s="61"/>
      <c r="AI71" s="59"/>
      <c r="AJ71" s="60"/>
      <c r="AK71" s="60"/>
      <c r="AL71" s="60"/>
      <c r="AM71" s="60"/>
      <c r="AN71" s="60"/>
      <c r="AO71" s="60"/>
      <c r="AP71" s="60"/>
      <c r="AQ71" s="59"/>
      <c r="AR71" s="60"/>
      <c r="AS71" s="60"/>
      <c r="AT71" s="60"/>
      <c r="AU71" s="60"/>
      <c r="AV71" s="60"/>
      <c r="AW71" s="60"/>
      <c r="AX71" s="60"/>
      <c r="AY71" s="61"/>
      <c r="AZ71" s="70"/>
      <c r="BA71" s="60">
        <v>1</v>
      </c>
      <c r="BB71" s="396"/>
      <c r="BC71" s="396"/>
      <c r="BD71" s="396"/>
      <c r="BE71" s="396"/>
      <c r="BF71" s="396"/>
      <c r="BG71" s="396"/>
      <c r="BH71" s="60" t="s">
        <v>121</v>
      </c>
      <c r="BI71" s="60"/>
      <c r="BJ71" s="60"/>
      <c r="BK71" s="60"/>
      <c r="BL71" s="60"/>
      <c r="BM71" s="60"/>
      <c r="BN71" s="60"/>
      <c r="BO71" s="60"/>
      <c r="BP71" s="61"/>
    </row>
    <row r="72" spans="1:68" ht="18" customHeight="1">
      <c r="A72" s="412"/>
      <c r="B72" s="359"/>
      <c r="C72" s="359"/>
      <c r="D72" s="359"/>
      <c r="E72" s="359"/>
      <c r="F72" s="359"/>
      <c r="G72" s="359"/>
      <c r="H72" s="413"/>
      <c r="I72" s="414"/>
      <c r="J72" s="185"/>
      <c r="K72" s="182" t="s">
        <v>10</v>
      </c>
      <c r="L72" s="185"/>
      <c r="M72" s="185"/>
      <c r="N72" s="182" t="s">
        <v>39</v>
      </c>
      <c r="O72" s="185"/>
      <c r="P72" s="185"/>
      <c r="Q72" s="201" t="s">
        <v>8</v>
      </c>
      <c r="R72" s="75"/>
      <c r="S72" s="3">
        <v>2</v>
      </c>
      <c r="T72" s="3" t="s">
        <v>122</v>
      </c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65"/>
      <c r="AI72" s="407"/>
      <c r="AJ72" s="401"/>
      <c r="AK72" s="401"/>
      <c r="AL72" s="401"/>
      <c r="AM72" s="401"/>
      <c r="AN72" s="401"/>
      <c r="AO72" s="401"/>
      <c r="AP72" s="408"/>
      <c r="AQ72" s="409"/>
      <c r="AR72" s="398"/>
      <c r="AS72" s="182" t="s">
        <v>10</v>
      </c>
      <c r="AT72" s="398"/>
      <c r="AU72" s="398"/>
      <c r="AV72" s="182" t="s">
        <v>39</v>
      </c>
      <c r="AW72" s="398"/>
      <c r="AX72" s="398"/>
      <c r="AY72" s="201" t="s">
        <v>8</v>
      </c>
      <c r="AZ72" s="71"/>
      <c r="BA72" s="3">
        <v>2</v>
      </c>
      <c r="BB72" s="3" t="s">
        <v>122</v>
      </c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65"/>
    </row>
    <row r="73" spans="1:68" ht="18" customHeight="1">
      <c r="A73" s="412"/>
      <c r="B73" s="359"/>
      <c r="C73" s="359"/>
      <c r="D73" s="359"/>
      <c r="E73" s="359"/>
      <c r="F73" s="359"/>
      <c r="G73" s="359"/>
      <c r="H73" s="413"/>
      <c r="I73" s="414"/>
      <c r="J73" s="185"/>
      <c r="K73" s="182"/>
      <c r="L73" s="185"/>
      <c r="M73" s="185"/>
      <c r="N73" s="182"/>
      <c r="O73" s="185"/>
      <c r="P73" s="185"/>
      <c r="Q73" s="201"/>
      <c r="R73" s="75"/>
      <c r="S73" s="3">
        <v>3</v>
      </c>
      <c r="T73" s="3" t="s">
        <v>123</v>
      </c>
      <c r="U73" s="3"/>
      <c r="V73" s="3"/>
      <c r="W73" s="3" t="s">
        <v>124</v>
      </c>
      <c r="X73" s="3"/>
      <c r="Y73" s="3"/>
      <c r="Z73" s="359"/>
      <c r="AA73" s="359"/>
      <c r="AB73" s="359"/>
      <c r="AC73" s="359"/>
      <c r="AD73" s="359"/>
      <c r="AE73" s="359"/>
      <c r="AF73" s="359"/>
      <c r="AG73" s="359"/>
      <c r="AH73" s="65" t="s">
        <v>41</v>
      </c>
      <c r="AI73" s="407"/>
      <c r="AJ73" s="401"/>
      <c r="AK73" s="401"/>
      <c r="AL73" s="401"/>
      <c r="AM73" s="401"/>
      <c r="AN73" s="401"/>
      <c r="AO73" s="401"/>
      <c r="AP73" s="408"/>
      <c r="AQ73" s="409"/>
      <c r="AR73" s="398"/>
      <c r="AS73" s="182"/>
      <c r="AT73" s="398"/>
      <c r="AU73" s="398"/>
      <c r="AV73" s="182"/>
      <c r="AW73" s="398"/>
      <c r="AX73" s="398"/>
      <c r="AY73" s="201"/>
      <c r="AZ73" s="71"/>
      <c r="BA73" s="3">
        <v>3</v>
      </c>
      <c r="BB73" s="3" t="s">
        <v>123</v>
      </c>
      <c r="BC73" s="3"/>
      <c r="BD73" s="3"/>
      <c r="BE73" s="3" t="s">
        <v>124</v>
      </c>
      <c r="BF73" s="3"/>
      <c r="BG73" s="3"/>
      <c r="BH73" s="401"/>
      <c r="BI73" s="401"/>
      <c r="BJ73" s="401"/>
      <c r="BK73" s="401"/>
      <c r="BL73" s="401"/>
      <c r="BM73" s="401"/>
      <c r="BN73" s="401"/>
      <c r="BO73" s="401"/>
      <c r="BP73" s="65" t="s">
        <v>41</v>
      </c>
    </row>
    <row r="74" spans="1:68" ht="18" customHeight="1">
      <c r="A74" s="24"/>
      <c r="B74" s="63"/>
      <c r="C74" s="63"/>
      <c r="D74" s="63"/>
      <c r="E74" s="63"/>
      <c r="F74" s="63"/>
      <c r="G74" s="63"/>
      <c r="H74" s="63"/>
      <c r="I74" s="24"/>
      <c r="J74" s="63"/>
      <c r="K74" s="63"/>
      <c r="L74" s="63"/>
      <c r="M74" s="63"/>
      <c r="N74" s="63"/>
      <c r="O74" s="63"/>
      <c r="P74" s="63"/>
      <c r="Q74" s="64"/>
      <c r="R74" s="76"/>
      <c r="S74" s="63">
        <v>4</v>
      </c>
      <c r="T74" s="63" t="s">
        <v>111</v>
      </c>
      <c r="U74" s="63"/>
      <c r="V74" s="63"/>
      <c r="W74" s="63" t="s">
        <v>38</v>
      </c>
      <c r="X74" s="369"/>
      <c r="Y74" s="369"/>
      <c r="Z74" s="369"/>
      <c r="AA74" s="369"/>
      <c r="AB74" s="369"/>
      <c r="AC74" s="369"/>
      <c r="AD74" s="369"/>
      <c r="AE74" s="369"/>
      <c r="AF74" s="369"/>
      <c r="AG74" s="369"/>
      <c r="AH74" s="64" t="s">
        <v>41</v>
      </c>
      <c r="AI74" s="24"/>
      <c r="AJ74" s="63"/>
      <c r="AK74" s="63"/>
      <c r="AL74" s="63"/>
      <c r="AM74" s="63"/>
      <c r="AN74" s="63"/>
      <c r="AO74" s="63"/>
      <c r="AP74" s="63"/>
      <c r="AQ74" s="24"/>
      <c r="AR74" s="63"/>
      <c r="AS74" s="63"/>
      <c r="AT74" s="63"/>
      <c r="AU74" s="63"/>
      <c r="AV74" s="63"/>
      <c r="AW74" s="63"/>
      <c r="AX74" s="63"/>
      <c r="AY74" s="64"/>
      <c r="AZ74" s="72"/>
      <c r="BA74" s="63">
        <v>4</v>
      </c>
      <c r="BB74" s="63" t="s">
        <v>111</v>
      </c>
      <c r="BC74" s="63"/>
      <c r="BD74" s="63"/>
      <c r="BE74" s="63" t="s">
        <v>38</v>
      </c>
      <c r="BF74" s="404"/>
      <c r="BG74" s="404"/>
      <c r="BH74" s="404"/>
      <c r="BI74" s="404"/>
      <c r="BJ74" s="404"/>
      <c r="BK74" s="404"/>
      <c r="BL74" s="404"/>
      <c r="BM74" s="404"/>
      <c r="BN74" s="404"/>
      <c r="BO74" s="404"/>
      <c r="BP74" s="64" t="s">
        <v>41</v>
      </c>
    </row>
    <row r="75" spans="1:68" ht="18" customHeight="1">
      <c r="A75" s="59"/>
      <c r="B75" s="60"/>
      <c r="C75" s="60"/>
      <c r="D75" s="60"/>
      <c r="E75" s="60"/>
      <c r="F75" s="60"/>
      <c r="G75" s="60"/>
      <c r="H75" s="60"/>
      <c r="I75" s="59"/>
      <c r="J75" s="60"/>
      <c r="K75" s="60"/>
      <c r="L75" s="60"/>
      <c r="M75" s="60"/>
      <c r="N75" s="60"/>
      <c r="O75" s="60"/>
      <c r="P75" s="60"/>
      <c r="Q75" s="61"/>
      <c r="R75" s="74"/>
      <c r="S75" s="60">
        <v>1</v>
      </c>
      <c r="T75" s="196"/>
      <c r="U75" s="196"/>
      <c r="V75" s="196"/>
      <c r="W75" s="196"/>
      <c r="X75" s="196"/>
      <c r="Y75" s="196"/>
      <c r="Z75" s="60" t="s">
        <v>121</v>
      </c>
      <c r="AA75" s="60"/>
      <c r="AB75" s="60"/>
      <c r="AC75" s="60"/>
      <c r="AD75" s="60"/>
      <c r="AE75" s="60"/>
      <c r="AF75" s="60"/>
      <c r="AG75" s="60"/>
      <c r="AH75" s="61"/>
      <c r="AI75" s="59"/>
      <c r="AJ75" s="60"/>
      <c r="AK75" s="60"/>
      <c r="AL75" s="60"/>
      <c r="AM75" s="60"/>
      <c r="AN75" s="60"/>
      <c r="AO75" s="60"/>
      <c r="AP75" s="60"/>
      <c r="AQ75" s="59"/>
      <c r="AR75" s="60"/>
      <c r="AS75" s="60"/>
      <c r="AT75" s="60"/>
      <c r="AU75" s="60"/>
      <c r="AV75" s="60"/>
      <c r="AW75" s="60"/>
      <c r="AX75" s="60"/>
      <c r="AY75" s="61"/>
      <c r="AZ75" s="70"/>
      <c r="BA75" s="60">
        <v>1</v>
      </c>
      <c r="BB75" s="396"/>
      <c r="BC75" s="396"/>
      <c r="BD75" s="396"/>
      <c r="BE75" s="396"/>
      <c r="BF75" s="396"/>
      <c r="BG75" s="396"/>
      <c r="BH75" s="60" t="s">
        <v>121</v>
      </c>
      <c r="BI75" s="60"/>
      <c r="BJ75" s="60"/>
      <c r="BK75" s="60"/>
      <c r="BL75" s="60"/>
      <c r="BM75" s="60"/>
      <c r="BN75" s="60"/>
      <c r="BO75" s="60"/>
      <c r="BP75" s="61"/>
    </row>
    <row r="76" spans="1:68" ht="18" customHeight="1">
      <c r="A76" s="412"/>
      <c r="B76" s="359"/>
      <c r="C76" s="359"/>
      <c r="D76" s="359"/>
      <c r="E76" s="359"/>
      <c r="F76" s="359"/>
      <c r="G76" s="359"/>
      <c r="H76" s="413"/>
      <c r="I76" s="414"/>
      <c r="J76" s="185"/>
      <c r="K76" s="182" t="s">
        <v>10</v>
      </c>
      <c r="L76" s="185"/>
      <c r="M76" s="185"/>
      <c r="N76" s="182" t="s">
        <v>39</v>
      </c>
      <c r="O76" s="185"/>
      <c r="P76" s="185"/>
      <c r="Q76" s="201" t="s">
        <v>8</v>
      </c>
      <c r="R76" s="75"/>
      <c r="S76" s="3">
        <v>2</v>
      </c>
      <c r="T76" s="3" t="s">
        <v>122</v>
      </c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65"/>
      <c r="AI76" s="407"/>
      <c r="AJ76" s="401"/>
      <c r="AK76" s="401"/>
      <c r="AL76" s="401"/>
      <c r="AM76" s="401"/>
      <c r="AN76" s="401"/>
      <c r="AO76" s="401"/>
      <c r="AP76" s="408"/>
      <c r="AQ76" s="409"/>
      <c r="AR76" s="398"/>
      <c r="AS76" s="182" t="s">
        <v>10</v>
      </c>
      <c r="AT76" s="398"/>
      <c r="AU76" s="398"/>
      <c r="AV76" s="182" t="s">
        <v>39</v>
      </c>
      <c r="AW76" s="398"/>
      <c r="AX76" s="398"/>
      <c r="AY76" s="201" t="s">
        <v>8</v>
      </c>
      <c r="AZ76" s="71"/>
      <c r="BA76" s="3">
        <v>2</v>
      </c>
      <c r="BB76" s="3" t="s">
        <v>122</v>
      </c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65"/>
    </row>
    <row r="77" spans="1:68" ht="18" customHeight="1">
      <c r="A77" s="412"/>
      <c r="B77" s="359"/>
      <c r="C77" s="359"/>
      <c r="D77" s="359"/>
      <c r="E77" s="359"/>
      <c r="F77" s="359"/>
      <c r="G77" s="359"/>
      <c r="H77" s="413"/>
      <c r="I77" s="414"/>
      <c r="J77" s="185"/>
      <c r="K77" s="182"/>
      <c r="L77" s="185"/>
      <c r="M77" s="185"/>
      <c r="N77" s="182"/>
      <c r="O77" s="185"/>
      <c r="P77" s="185"/>
      <c r="Q77" s="201"/>
      <c r="R77" s="75"/>
      <c r="S77" s="3">
        <v>3</v>
      </c>
      <c r="T77" s="3" t="s">
        <v>123</v>
      </c>
      <c r="U77" s="3"/>
      <c r="V77" s="3"/>
      <c r="W77" s="3" t="s">
        <v>124</v>
      </c>
      <c r="X77" s="3"/>
      <c r="Y77" s="3"/>
      <c r="Z77" s="359"/>
      <c r="AA77" s="359"/>
      <c r="AB77" s="359"/>
      <c r="AC77" s="359"/>
      <c r="AD77" s="359"/>
      <c r="AE77" s="359"/>
      <c r="AF77" s="359"/>
      <c r="AG77" s="359"/>
      <c r="AH77" s="65" t="s">
        <v>41</v>
      </c>
      <c r="AI77" s="407"/>
      <c r="AJ77" s="401"/>
      <c r="AK77" s="401"/>
      <c r="AL77" s="401"/>
      <c r="AM77" s="401"/>
      <c r="AN77" s="401"/>
      <c r="AO77" s="401"/>
      <c r="AP77" s="408"/>
      <c r="AQ77" s="409"/>
      <c r="AR77" s="398"/>
      <c r="AS77" s="182"/>
      <c r="AT77" s="398"/>
      <c r="AU77" s="398"/>
      <c r="AV77" s="182"/>
      <c r="AW77" s="398"/>
      <c r="AX77" s="398"/>
      <c r="AY77" s="201"/>
      <c r="AZ77" s="71"/>
      <c r="BA77" s="3">
        <v>3</v>
      </c>
      <c r="BB77" s="3" t="s">
        <v>123</v>
      </c>
      <c r="BC77" s="3"/>
      <c r="BD77" s="3"/>
      <c r="BE77" s="3" t="s">
        <v>124</v>
      </c>
      <c r="BF77" s="3"/>
      <c r="BG77" s="3"/>
      <c r="BH77" s="401"/>
      <c r="BI77" s="401"/>
      <c r="BJ77" s="401"/>
      <c r="BK77" s="401"/>
      <c r="BL77" s="401"/>
      <c r="BM77" s="401"/>
      <c r="BN77" s="401"/>
      <c r="BO77" s="401"/>
      <c r="BP77" s="65" t="s">
        <v>41</v>
      </c>
    </row>
    <row r="78" spans="1:68" ht="18" customHeight="1">
      <c r="A78" s="24"/>
      <c r="B78" s="63"/>
      <c r="C78" s="63"/>
      <c r="D78" s="63"/>
      <c r="E78" s="63"/>
      <c r="F78" s="63"/>
      <c r="G78" s="63"/>
      <c r="H78" s="63"/>
      <c r="I78" s="24"/>
      <c r="J78" s="63"/>
      <c r="K78" s="63"/>
      <c r="L78" s="63"/>
      <c r="M78" s="63"/>
      <c r="N78" s="63"/>
      <c r="O78" s="63"/>
      <c r="P78" s="63"/>
      <c r="Q78" s="64"/>
      <c r="R78" s="76"/>
      <c r="S78" s="63">
        <v>4</v>
      </c>
      <c r="T78" s="63" t="s">
        <v>111</v>
      </c>
      <c r="U78" s="63"/>
      <c r="V78" s="63"/>
      <c r="W78" s="63" t="s">
        <v>38</v>
      </c>
      <c r="X78" s="369"/>
      <c r="Y78" s="369"/>
      <c r="Z78" s="369"/>
      <c r="AA78" s="369"/>
      <c r="AB78" s="369"/>
      <c r="AC78" s="369"/>
      <c r="AD78" s="369"/>
      <c r="AE78" s="369"/>
      <c r="AF78" s="369"/>
      <c r="AG78" s="369"/>
      <c r="AH78" s="64" t="s">
        <v>41</v>
      </c>
      <c r="AI78" s="24"/>
      <c r="AJ78" s="63"/>
      <c r="AK78" s="63"/>
      <c r="AL78" s="63"/>
      <c r="AM78" s="63"/>
      <c r="AN78" s="63"/>
      <c r="AO78" s="63"/>
      <c r="AP78" s="63"/>
      <c r="AQ78" s="24"/>
      <c r="AR78" s="63"/>
      <c r="AS78" s="63"/>
      <c r="AT78" s="63"/>
      <c r="AU78" s="63"/>
      <c r="AV78" s="63"/>
      <c r="AW78" s="63"/>
      <c r="AX78" s="63"/>
      <c r="AY78" s="64"/>
      <c r="AZ78" s="72"/>
      <c r="BA78" s="63">
        <v>4</v>
      </c>
      <c r="BB78" s="63" t="s">
        <v>111</v>
      </c>
      <c r="BC78" s="63"/>
      <c r="BD78" s="63"/>
      <c r="BE78" s="63" t="s">
        <v>38</v>
      </c>
      <c r="BF78" s="404"/>
      <c r="BG78" s="404"/>
      <c r="BH78" s="404"/>
      <c r="BI78" s="404"/>
      <c r="BJ78" s="404"/>
      <c r="BK78" s="404"/>
      <c r="BL78" s="404"/>
      <c r="BM78" s="404"/>
      <c r="BN78" s="404"/>
      <c r="BO78" s="404"/>
      <c r="BP78" s="64" t="s">
        <v>41</v>
      </c>
    </row>
    <row r="79" spans="1:68" ht="18" customHeight="1">
      <c r="A79" s="59"/>
      <c r="B79" s="60"/>
      <c r="C79" s="60"/>
      <c r="D79" s="60"/>
      <c r="E79" s="60"/>
      <c r="F79" s="60"/>
      <c r="G79" s="60"/>
      <c r="H79" s="60"/>
      <c r="I79" s="59"/>
      <c r="J79" s="60"/>
      <c r="K79" s="60"/>
      <c r="L79" s="60"/>
      <c r="M79" s="60"/>
      <c r="N79" s="60"/>
      <c r="O79" s="60"/>
      <c r="P79" s="60"/>
      <c r="Q79" s="61"/>
      <c r="R79" s="74"/>
      <c r="S79" s="60">
        <v>1</v>
      </c>
      <c r="T79" s="196"/>
      <c r="U79" s="196"/>
      <c r="V79" s="196"/>
      <c r="W79" s="196"/>
      <c r="X79" s="196"/>
      <c r="Y79" s="196"/>
      <c r="Z79" s="60" t="s">
        <v>121</v>
      </c>
      <c r="AA79" s="60"/>
      <c r="AB79" s="60"/>
      <c r="AC79" s="60"/>
      <c r="AD79" s="60"/>
      <c r="AE79" s="60"/>
      <c r="AF79" s="60"/>
      <c r="AG79" s="60"/>
      <c r="AH79" s="61"/>
      <c r="AI79" s="59"/>
      <c r="AJ79" s="60"/>
      <c r="AK79" s="60"/>
      <c r="AL79" s="60"/>
      <c r="AM79" s="60"/>
      <c r="AN79" s="60"/>
      <c r="AO79" s="60"/>
      <c r="AP79" s="60"/>
      <c r="AQ79" s="59"/>
      <c r="AR79" s="60"/>
      <c r="AS79" s="60"/>
      <c r="AT79" s="60"/>
      <c r="AU79" s="60"/>
      <c r="AV79" s="60"/>
      <c r="AW79" s="60"/>
      <c r="AX79" s="60"/>
      <c r="AY79" s="61"/>
      <c r="AZ79" s="70"/>
      <c r="BA79" s="60">
        <v>1</v>
      </c>
      <c r="BB79" s="396"/>
      <c r="BC79" s="396"/>
      <c r="BD79" s="396"/>
      <c r="BE79" s="396"/>
      <c r="BF79" s="396"/>
      <c r="BG79" s="396"/>
      <c r="BH79" s="60" t="s">
        <v>121</v>
      </c>
      <c r="BI79" s="60"/>
      <c r="BJ79" s="60"/>
      <c r="BK79" s="60"/>
      <c r="BL79" s="60"/>
      <c r="BM79" s="60"/>
      <c r="BN79" s="60"/>
      <c r="BO79" s="60"/>
      <c r="BP79" s="61"/>
    </row>
    <row r="80" spans="1:68" ht="18" customHeight="1">
      <c r="A80" s="412"/>
      <c r="B80" s="359"/>
      <c r="C80" s="359"/>
      <c r="D80" s="359"/>
      <c r="E80" s="359"/>
      <c r="F80" s="359"/>
      <c r="G80" s="359"/>
      <c r="H80" s="413"/>
      <c r="I80" s="414"/>
      <c r="J80" s="185"/>
      <c r="K80" s="182" t="s">
        <v>10</v>
      </c>
      <c r="L80" s="185"/>
      <c r="M80" s="185"/>
      <c r="N80" s="182" t="s">
        <v>39</v>
      </c>
      <c r="O80" s="185"/>
      <c r="P80" s="185"/>
      <c r="Q80" s="201" t="s">
        <v>8</v>
      </c>
      <c r="R80" s="75"/>
      <c r="S80" s="3">
        <v>2</v>
      </c>
      <c r="T80" s="3" t="s">
        <v>122</v>
      </c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65"/>
      <c r="AI80" s="407"/>
      <c r="AJ80" s="401"/>
      <c r="AK80" s="401"/>
      <c r="AL80" s="401"/>
      <c r="AM80" s="401"/>
      <c r="AN80" s="401"/>
      <c r="AO80" s="401"/>
      <c r="AP80" s="408"/>
      <c r="AQ80" s="409"/>
      <c r="AR80" s="398"/>
      <c r="AS80" s="182" t="s">
        <v>10</v>
      </c>
      <c r="AT80" s="398"/>
      <c r="AU80" s="398"/>
      <c r="AV80" s="182" t="s">
        <v>39</v>
      </c>
      <c r="AW80" s="398"/>
      <c r="AX80" s="398"/>
      <c r="AY80" s="201" t="s">
        <v>8</v>
      </c>
      <c r="AZ80" s="71"/>
      <c r="BA80" s="3">
        <v>2</v>
      </c>
      <c r="BB80" s="3" t="s">
        <v>122</v>
      </c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65"/>
    </row>
    <row r="81" spans="1:68" ht="18" customHeight="1">
      <c r="A81" s="412"/>
      <c r="B81" s="359"/>
      <c r="C81" s="359"/>
      <c r="D81" s="359"/>
      <c r="E81" s="359"/>
      <c r="F81" s="359"/>
      <c r="G81" s="359"/>
      <c r="H81" s="413"/>
      <c r="I81" s="414"/>
      <c r="J81" s="185"/>
      <c r="K81" s="182"/>
      <c r="L81" s="185"/>
      <c r="M81" s="185"/>
      <c r="N81" s="182"/>
      <c r="O81" s="185"/>
      <c r="P81" s="185"/>
      <c r="Q81" s="201"/>
      <c r="R81" s="75"/>
      <c r="S81" s="3">
        <v>3</v>
      </c>
      <c r="T81" s="3" t="s">
        <v>123</v>
      </c>
      <c r="U81" s="3"/>
      <c r="V81" s="3"/>
      <c r="W81" s="3" t="s">
        <v>124</v>
      </c>
      <c r="X81" s="3"/>
      <c r="Y81" s="3"/>
      <c r="Z81" s="359"/>
      <c r="AA81" s="359"/>
      <c r="AB81" s="359"/>
      <c r="AC81" s="359"/>
      <c r="AD81" s="359"/>
      <c r="AE81" s="359"/>
      <c r="AF81" s="359"/>
      <c r="AG81" s="359"/>
      <c r="AH81" s="65" t="s">
        <v>41</v>
      </c>
      <c r="AI81" s="407"/>
      <c r="AJ81" s="401"/>
      <c r="AK81" s="401"/>
      <c r="AL81" s="401"/>
      <c r="AM81" s="401"/>
      <c r="AN81" s="401"/>
      <c r="AO81" s="401"/>
      <c r="AP81" s="408"/>
      <c r="AQ81" s="409"/>
      <c r="AR81" s="398"/>
      <c r="AS81" s="182"/>
      <c r="AT81" s="398"/>
      <c r="AU81" s="398"/>
      <c r="AV81" s="182"/>
      <c r="AW81" s="398"/>
      <c r="AX81" s="398"/>
      <c r="AY81" s="201"/>
      <c r="AZ81" s="71"/>
      <c r="BA81" s="3">
        <v>3</v>
      </c>
      <c r="BB81" s="3" t="s">
        <v>123</v>
      </c>
      <c r="BC81" s="3"/>
      <c r="BD81" s="3"/>
      <c r="BE81" s="3" t="s">
        <v>124</v>
      </c>
      <c r="BF81" s="3"/>
      <c r="BG81" s="3"/>
      <c r="BH81" s="401"/>
      <c r="BI81" s="401"/>
      <c r="BJ81" s="401"/>
      <c r="BK81" s="401"/>
      <c r="BL81" s="401"/>
      <c r="BM81" s="401"/>
      <c r="BN81" s="401"/>
      <c r="BO81" s="401"/>
      <c r="BP81" s="65" t="s">
        <v>41</v>
      </c>
    </row>
    <row r="82" spans="1:68" ht="18" customHeight="1">
      <c r="A82" s="24"/>
      <c r="B82" s="63"/>
      <c r="C82" s="63"/>
      <c r="D82" s="63"/>
      <c r="E82" s="63"/>
      <c r="F82" s="63"/>
      <c r="G82" s="63"/>
      <c r="H82" s="63"/>
      <c r="I82" s="24"/>
      <c r="J82" s="63"/>
      <c r="K82" s="63"/>
      <c r="L82" s="63"/>
      <c r="M82" s="63"/>
      <c r="N82" s="63"/>
      <c r="O82" s="63"/>
      <c r="P82" s="63"/>
      <c r="Q82" s="64"/>
      <c r="R82" s="76"/>
      <c r="S82" s="63">
        <v>4</v>
      </c>
      <c r="T82" s="63" t="s">
        <v>111</v>
      </c>
      <c r="U82" s="63"/>
      <c r="V82" s="63"/>
      <c r="W82" s="63" t="s">
        <v>38</v>
      </c>
      <c r="X82" s="369"/>
      <c r="Y82" s="369"/>
      <c r="Z82" s="369"/>
      <c r="AA82" s="369"/>
      <c r="AB82" s="369"/>
      <c r="AC82" s="369"/>
      <c r="AD82" s="369"/>
      <c r="AE82" s="369"/>
      <c r="AF82" s="369"/>
      <c r="AG82" s="369"/>
      <c r="AH82" s="64" t="s">
        <v>41</v>
      </c>
      <c r="AI82" s="24"/>
      <c r="AJ82" s="63"/>
      <c r="AK82" s="63"/>
      <c r="AL82" s="63"/>
      <c r="AM82" s="63"/>
      <c r="AN82" s="63"/>
      <c r="AO82" s="63"/>
      <c r="AP82" s="63"/>
      <c r="AQ82" s="24"/>
      <c r="AR82" s="63"/>
      <c r="AS82" s="63"/>
      <c r="AT82" s="63"/>
      <c r="AU82" s="63"/>
      <c r="AV82" s="63"/>
      <c r="AW82" s="63"/>
      <c r="AX82" s="63"/>
      <c r="AY82" s="64"/>
      <c r="AZ82" s="72"/>
      <c r="BA82" s="63">
        <v>4</v>
      </c>
      <c r="BB82" s="63" t="s">
        <v>111</v>
      </c>
      <c r="BC82" s="63"/>
      <c r="BD82" s="63"/>
      <c r="BE82" s="63" t="s">
        <v>38</v>
      </c>
      <c r="BF82" s="404"/>
      <c r="BG82" s="404"/>
      <c r="BH82" s="404"/>
      <c r="BI82" s="404"/>
      <c r="BJ82" s="404"/>
      <c r="BK82" s="404"/>
      <c r="BL82" s="404"/>
      <c r="BM82" s="404"/>
      <c r="BN82" s="404"/>
      <c r="BO82" s="404"/>
      <c r="BP82" s="64" t="s">
        <v>41</v>
      </c>
    </row>
    <row r="83" spans="1:68" ht="18" customHeight="1">
      <c r="A83" s="59"/>
      <c r="B83" s="60"/>
      <c r="C83" s="60"/>
      <c r="D83" s="60"/>
      <c r="E83" s="60"/>
      <c r="F83" s="60"/>
      <c r="G83" s="60"/>
      <c r="H83" s="60"/>
      <c r="I83" s="59"/>
      <c r="J83" s="60"/>
      <c r="K83" s="60"/>
      <c r="L83" s="60"/>
      <c r="M83" s="60"/>
      <c r="N83" s="60"/>
      <c r="O83" s="60"/>
      <c r="P83" s="60"/>
      <c r="Q83" s="61"/>
      <c r="R83" s="74"/>
      <c r="S83" s="60">
        <v>1</v>
      </c>
      <c r="T83" s="196"/>
      <c r="U83" s="196"/>
      <c r="V83" s="196"/>
      <c r="W83" s="196"/>
      <c r="X83" s="196"/>
      <c r="Y83" s="196"/>
      <c r="Z83" s="60" t="s">
        <v>121</v>
      </c>
      <c r="AA83" s="60"/>
      <c r="AB83" s="60"/>
      <c r="AC83" s="60"/>
      <c r="AD83" s="60"/>
      <c r="AE83" s="60"/>
      <c r="AF83" s="60"/>
      <c r="AG83" s="60"/>
      <c r="AH83" s="61"/>
      <c r="AI83" s="59"/>
      <c r="AJ83" s="60"/>
      <c r="AK83" s="60"/>
      <c r="AL83" s="60"/>
      <c r="AM83" s="60"/>
      <c r="AN83" s="60"/>
      <c r="AO83" s="60"/>
      <c r="AP83" s="60"/>
      <c r="AQ83" s="59"/>
      <c r="AR83" s="60"/>
      <c r="AS83" s="60"/>
      <c r="AT83" s="60"/>
      <c r="AU83" s="60"/>
      <c r="AV83" s="60"/>
      <c r="AW83" s="60"/>
      <c r="AX83" s="60"/>
      <c r="AY83" s="61"/>
      <c r="AZ83" s="70"/>
      <c r="BA83" s="60">
        <v>1</v>
      </c>
      <c r="BB83" s="396"/>
      <c r="BC83" s="396"/>
      <c r="BD83" s="396"/>
      <c r="BE83" s="396"/>
      <c r="BF83" s="396"/>
      <c r="BG83" s="396"/>
      <c r="BH83" s="60" t="s">
        <v>121</v>
      </c>
      <c r="BI83" s="60"/>
      <c r="BJ83" s="60"/>
      <c r="BK83" s="60"/>
      <c r="BL83" s="60"/>
      <c r="BM83" s="60"/>
      <c r="BN83" s="60"/>
      <c r="BO83" s="60"/>
      <c r="BP83" s="61"/>
    </row>
    <row r="84" spans="1:68" ht="18" customHeight="1">
      <c r="A84" s="412"/>
      <c r="B84" s="359"/>
      <c r="C84" s="359"/>
      <c r="D84" s="359"/>
      <c r="E84" s="359"/>
      <c r="F84" s="359"/>
      <c r="G84" s="359"/>
      <c r="H84" s="413"/>
      <c r="I84" s="414"/>
      <c r="J84" s="185"/>
      <c r="K84" s="182" t="s">
        <v>10</v>
      </c>
      <c r="L84" s="185"/>
      <c r="M84" s="185"/>
      <c r="N84" s="182" t="s">
        <v>39</v>
      </c>
      <c r="O84" s="185"/>
      <c r="P84" s="185"/>
      <c r="Q84" s="201" t="s">
        <v>8</v>
      </c>
      <c r="R84" s="75"/>
      <c r="S84" s="3">
        <v>2</v>
      </c>
      <c r="T84" s="3" t="s">
        <v>122</v>
      </c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65"/>
      <c r="AI84" s="407"/>
      <c r="AJ84" s="401"/>
      <c r="AK84" s="401"/>
      <c r="AL84" s="401"/>
      <c r="AM84" s="401"/>
      <c r="AN84" s="401"/>
      <c r="AO84" s="401"/>
      <c r="AP84" s="408"/>
      <c r="AQ84" s="409"/>
      <c r="AR84" s="398"/>
      <c r="AS84" s="182" t="s">
        <v>10</v>
      </c>
      <c r="AT84" s="398"/>
      <c r="AU84" s="398"/>
      <c r="AV84" s="182" t="s">
        <v>39</v>
      </c>
      <c r="AW84" s="398"/>
      <c r="AX84" s="398"/>
      <c r="AY84" s="201" t="s">
        <v>8</v>
      </c>
      <c r="AZ84" s="71"/>
      <c r="BA84" s="3">
        <v>2</v>
      </c>
      <c r="BB84" s="3" t="s">
        <v>122</v>
      </c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65"/>
    </row>
    <row r="85" spans="1:68" ht="18" customHeight="1">
      <c r="A85" s="412"/>
      <c r="B85" s="359"/>
      <c r="C85" s="359"/>
      <c r="D85" s="359"/>
      <c r="E85" s="359"/>
      <c r="F85" s="359"/>
      <c r="G85" s="359"/>
      <c r="H85" s="413"/>
      <c r="I85" s="414"/>
      <c r="J85" s="185"/>
      <c r="K85" s="182"/>
      <c r="L85" s="185"/>
      <c r="M85" s="185"/>
      <c r="N85" s="182"/>
      <c r="O85" s="185"/>
      <c r="P85" s="185"/>
      <c r="Q85" s="201"/>
      <c r="R85" s="75"/>
      <c r="S85" s="3">
        <v>3</v>
      </c>
      <c r="T85" s="3" t="s">
        <v>123</v>
      </c>
      <c r="U85" s="3"/>
      <c r="V85" s="3"/>
      <c r="W85" s="3" t="s">
        <v>124</v>
      </c>
      <c r="X85" s="3"/>
      <c r="Y85" s="3"/>
      <c r="Z85" s="359"/>
      <c r="AA85" s="359"/>
      <c r="AB85" s="359"/>
      <c r="AC85" s="359"/>
      <c r="AD85" s="359"/>
      <c r="AE85" s="359"/>
      <c r="AF85" s="359"/>
      <c r="AG85" s="359"/>
      <c r="AH85" s="65" t="s">
        <v>41</v>
      </c>
      <c r="AI85" s="407"/>
      <c r="AJ85" s="401"/>
      <c r="AK85" s="401"/>
      <c r="AL85" s="401"/>
      <c r="AM85" s="401"/>
      <c r="AN85" s="401"/>
      <c r="AO85" s="401"/>
      <c r="AP85" s="408"/>
      <c r="AQ85" s="409"/>
      <c r="AR85" s="398"/>
      <c r="AS85" s="182"/>
      <c r="AT85" s="398"/>
      <c r="AU85" s="398"/>
      <c r="AV85" s="182"/>
      <c r="AW85" s="398"/>
      <c r="AX85" s="398"/>
      <c r="AY85" s="201"/>
      <c r="AZ85" s="71"/>
      <c r="BA85" s="3">
        <v>3</v>
      </c>
      <c r="BB85" s="3" t="s">
        <v>123</v>
      </c>
      <c r="BC85" s="3"/>
      <c r="BD85" s="3"/>
      <c r="BE85" s="3" t="s">
        <v>124</v>
      </c>
      <c r="BF85" s="3"/>
      <c r="BG85" s="3"/>
      <c r="BH85" s="401"/>
      <c r="BI85" s="401"/>
      <c r="BJ85" s="401"/>
      <c r="BK85" s="401"/>
      <c r="BL85" s="401"/>
      <c r="BM85" s="401"/>
      <c r="BN85" s="401"/>
      <c r="BO85" s="401"/>
      <c r="BP85" s="65" t="s">
        <v>41</v>
      </c>
    </row>
    <row r="86" spans="1:68" ht="18" customHeight="1">
      <c r="A86" s="24"/>
      <c r="B86" s="63"/>
      <c r="C86" s="63"/>
      <c r="D86" s="63"/>
      <c r="E86" s="63"/>
      <c r="F86" s="63"/>
      <c r="G86" s="63"/>
      <c r="H86" s="63"/>
      <c r="I86" s="24"/>
      <c r="J86" s="63"/>
      <c r="K86" s="63"/>
      <c r="L86" s="63"/>
      <c r="M86" s="63"/>
      <c r="N86" s="63"/>
      <c r="O86" s="63"/>
      <c r="P86" s="63"/>
      <c r="Q86" s="64"/>
      <c r="R86" s="76"/>
      <c r="S86" s="63">
        <v>4</v>
      </c>
      <c r="T86" s="63" t="s">
        <v>111</v>
      </c>
      <c r="U86" s="63"/>
      <c r="V86" s="63"/>
      <c r="W86" s="63" t="s">
        <v>38</v>
      </c>
      <c r="X86" s="369"/>
      <c r="Y86" s="369"/>
      <c r="Z86" s="369"/>
      <c r="AA86" s="369"/>
      <c r="AB86" s="369"/>
      <c r="AC86" s="369"/>
      <c r="AD86" s="369"/>
      <c r="AE86" s="369"/>
      <c r="AF86" s="369"/>
      <c r="AG86" s="369"/>
      <c r="AH86" s="64" t="s">
        <v>41</v>
      </c>
      <c r="AI86" s="24"/>
      <c r="AJ86" s="63"/>
      <c r="AK86" s="63"/>
      <c r="AL86" s="63"/>
      <c r="AM86" s="63"/>
      <c r="AN86" s="63"/>
      <c r="AO86" s="63"/>
      <c r="AP86" s="63"/>
      <c r="AQ86" s="24"/>
      <c r="AR86" s="63"/>
      <c r="AS86" s="63"/>
      <c r="AT86" s="63"/>
      <c r="AU86" s="63"/>
      <c r="AV86" s="63"/>
      <c r="AW86" s="63"/>
      <c r="AX86" s="63"/>
      <c r="AY86" s="64"/>
      <c r="AZ86" s="72"/>
      <c r="BA86" s="63">
        <v>4</v>
      </c>
      <c r="BB86" s="63" t="s">
        <v>111</v>
      </c>
      <c r="BC86" s="63"/>
      <c r="BD86" s="63"/>
      <c r="BE86" s="63" t="s">
        <v>38</v>
      </c>
      <c r="BF86" s="404"/>
      <c r="BG86" s="404"/>
      <c r="BH86" s="404"/>
      <c r="BI86" s="404"/>
      <c r="BJ86" s="404"/>
      <c r="BK86" s="404"/>
      <c r="BL86" s="404"/>
      <c r="BM86" s="404"/>
      <c r="BN86" s="404"/>
      <c r="BO86" s="404"/>
      <c r="BP86" s="64" t="s">
        <v>41</v>
      </c>
    </row>
    <row r="87" spans="1:35" ht="13.5">
      <c r="A87" s="1" t="s">
        <v>118</v>
      </c>
      <c r="AI87" s="1" t="s">
        <v>118</v>
      </c>
    </row>
    <row r="88" spans="1:35" ht="13.5">
      <c r="A88" s="73" t="s">
        <v>119</v>
      </c>
      <c r="AI88" s="73" t="s">
        <v>119</v>
      </c>
    </row>
    <row r="89" spans="1:35" ht="13.5">
      <c r="A89" s="73"/>
      <c r="AI89" s="73"/>
    </row>
  </sheetData>
  <sheetProtection password="CCCD" sheet="1" formatCells="0" selectLockedCells="1"/>
  <mergeCells count="365">
    <mergeCell ref="X86:AG86"/>
    <mergeCell ref="T83:Y83"/>
    <mergeCell ref="A84:H85"/>
    <mergeCell ref="I84:J85"/>
    <mergeCell ref="K84:K85"/>
    <mergeCell ref="L84:M85"/>
    <mergeCell ref="N84:N85"/>
    <mergeCell ref="O84:P85"/>
    <mergeCell ref="Q84:Q85"/>
    <mergeCell ref="Z85:AG85"/>
    <mergeCell ref="X74:AG74"/>
    <mergeCell ref="T75:Y75"/>
    <mergeCell ref="O80:P81"/>
    <mergeCell ref="Q80:Q81"/>
    <mergeCell ref="Z81:AG81"/>
    <mergeCell ref="O76:P77"/>
    <mergeCell ref="Q76:Q77"/>
    <mergeCell ref="Z77:AG77"/>
    <mergeCell ref="X78:AG78"/>
    <mergeCell ref="T79:Y79"/>
    <mergeCell ref="X82:AG82"/>
    <mergeCell ref="A80:H81"/>
    <mergeCell ref="I80:J81"/>
    <mergeCell ref="K80:K81"/>
    <mergeCell ref="L80:M81"/>
    <mergeCell ref="N80:N81"/>
    <mergeCell ref="A76:H77"/>
    <mergeCell ref="I76:J77"/>
    <mergeCell ref="K76:K77"/>
    <mergeCell ref="L76:M77"/>
    <mergeCell ref="N76:N77"/>
    <mergeCell ref="Q68:Q69"/>
    <mergeCell ref="Q72:Q73"/>
    <mergeCell ref="Z69:AG69"/>
    <mergeCell ref="A72:H73"/>
    <mergeCell ref="I72:J73"/>
    <mergeCell ref="K72:K73"/>
    <mergeCell ref="L72:M73"/>
    <mergeCell ref="N72:N73"/>
    <mergeCell ref="X70:AG70"/>
    <mergeCell ref="T71:Y71"/>
    <mergeCell ref="O72:P73"/>
    <mergeCell ref="Z73:AG73"/>
    <mergeCell ref="Q64:Q65"/>
    <mergeCell ref="Z65:AG65"/>
    <mergeCell ref="X66:AG66"/>
    <mergeCell ref="T67:Y67"/>
    <mergeCell ref="A68:H69"/>
    <mergeCell ref="I68:J69"/>
    <mergeCell ref="K68:K69"/>
    <mergeCell ref="L68:M69"/>
    <mergeCell ref="N68:N69"/>
    <mergeCell ref="O68:P69"/>
    <mergeCell ref="Q60:Q61"/>
    <mergeCell ref="Z61:AG61"/>
    <mergeCell ref="X62:AG62"/>
    <mergeCell ref="T63:Y63"/>
    <mergeCell ref="A64:H65"/>
    <mergeCell ref="I64:J65"/>
    <mergeCell ref="K64:K65"/>
    <mergeCell ref="L64:M65"/>
    <mergeCell ref="N64:N65"/>
    <mergeCell ref="O64:P65"/>
    <mergeCell ref="Q56:Q57"/>
    <mergeCell ref="Z57:AG57"/>
    <mergeCell ref="X58:AG58"/>
    <mergeCell ref="T59:Y59"/>
    <mergeCell ref="A60:H61"/>
    <mergeCell ref="I60:J61"/>
    <mergeCell ref="K60:K61"/>
    <mergeCell ref="L60:M61"/>
    <mergeCell ref="N60:N61"/>
    <mergeCell ref="O60:P61"/>
    <mergeCell ref="Q52:Q53"/>
    <mergeCell ref="Z53:AG53"/>
    <mergeCell ref="X54:AG54"/>
    <mergeCell ref="T55:Y55"/>
    <mergeCell ref="A56:H57"/>
    <mergeCell ref="I56:J57"/>
    <mergeCell ref="K56:K57"/>
    <mergeCell ref="L56:M57"/>
    <mergeCell ref="N56:N57"/>
    <mergeCell ref="O56:P57"/>
    <mergeCell ref="Q48:Q49"/>
    <mergeCell ref="Z49:AG49"/>
    <mergeCell ref="X50:AG50"/>
    <mergeCell ref="T51:Y51"/>
    <mergeCell ref="A52:H53"/>
    <mergeCell ref="I52:J53"/>
    <mergeCell ref="K52:K53"/>
    <mergeCell ref="L52:M53"/>
    <mergeCell ref="N52:N53"/>
    <mergeCell ref="O52:P53"/>
    <mergeCell ref="A48:H49"/>
    <mergeCell ref="I48:J49"/>
    <mergeCell ref="K48:K49"/>
    <mergeCell ref="L48:M49"/>
    <mergeCell ref="N48:N49"/>
    <mergeCell ref="O48:P49"/>
    <mergeCell ref="T23:Y23"/>
    <mergeCell ref="Z21:AG21"/>
    <mergeCell ref="A46:H46"/>
    <mergeCell ref="I46:Q46"/>
    <mergeCell ref="R46:AH46"/>
    <mergeCell ref="T47:Y47"/>
    <mergeCell ref="Q40:Q41"/>
    <mergeCell ref="Z41:AG41"/>
    <mergeCell ref="Q24:Q25"/>
    <mergeCell ref="Z25:AG25"/>
    <mergeCell ref="X26:AG26"/>
    <mergeCell ref="T27:Y27"/>
    <mergeCell ref="Z7:AA7"/>
    <mergeCell ref="AC7:AD7"/>
    <mergeCell ref="X22:AG22"/>
    <mergeCell ref="T19:Y19"/>
    <mergeCell ref="T11:AH11"/>
    <mergeCell ref="T12:AH12"/>
    <mergeCell ref="AF7:AG7"/>
    <mergeCell ref="R18:AH18"/>
    <mergeCell ref="X7:Y7"/>
    <mergeCell ref="A36:H37"/>
    <mergeCell ref="I36:J37"/>
    <mergeCell ref="K36:K37"/>
    <mergeCell ref="L36:M37"/>
    <mergeCell ref="N36:N37"/>
    <mergeCell ref="A32:H33"/>
    <mergeCell ref="I32:J33"/>
    <mergeCell ref="K32:K33"/>
    <mergeCell ref="L32:M33"/>
    <mergeCell ref="N32:N33"/>
    <mergeCell ref="A40:H41"/>
    <mergeCell ref="I40:J41"/>
    <mergeCell ref="K40:K41"/>
    <mergeCell ref="L40:M41"/>
    <mergeCell ref="N40:N41"/>
    <mergeCell ref="O40:P41"/>
    <mergeCell ref="T9:AH9"/>
    <mergeCell ref="T10:AH10"/>
    <mergeCell ref="Q36:Q37"/>
    <mergeCell ref="Z37:AG37"/>
    <mergeCell ref="X38:AG38"/>
    <mergeCell ref="T39:Y39"/>
    <mergeCell ref="T13:AH13"/>
    <mergeCell ref="T14:AH14"/>
    <mergeCell ref="Z29:AG29"/>
    <mergeCell ref="X30:AG30"/>
    <mergeCell ref="P10:S10"/>
    <mergeCell ref="P12:S12"/>
    <mergeCell ref="P14:S14"/>
    <mergeCell ref="P16:S16"/>
    <mergeCell ref="O36:P37"/>
    <mergeCell ref="Q28:Q29"/>
    <mergeCell ref="O32:P33"/>
    <mergeCell ref="Q32:Q33"/>
    <mergeCell ref="T15:AH15"/>
    <mergeCell ref="I24:J25"/>
    <mergeCell ref="K24:K25"/>
    <mergeCell ref="L24:M25"/>
    <mergeCell ref="N24:N25"/>
    <mergeCell ref="O24:P25"/>
    <mergeCell ref="X42:AG42"/>
    <mergeCell ref="T31:Y31"/>
    <mergeCell ref="Z33:AG33"/>
    <mergeCell ref="X34:AG34"/>
    <mergeCell ref="T35:Y35"/>
    <mergeCell ref="N20:N21"/>
    <mergeCell ref="O20:P21"/>
    <mergeCell ref="Q20:Q21"/>
    <mergeCell ref="A28:H29"/>
    <mergeCell ref="I28:J29"/>
    <mergeCell ref="K28:K29"/>
    <mergeCell ref="L28:M29"/>
    <mergeCell ref="N28:N29"/>
    <mergeCell ref="O28:P29"/>
    <mergeCell ref="A24:H25"/>
    <mergeCell ref="BB10:BP10"/>
    <mergeCell ref="BB11:BP11"/>
    <mergeCell ref="AX12:BA12"/>
    <mergeCell ref="BB12:BP12"/>
    <mergeCell ref="A20:H21"/>
    <mergeCell ref="A18:H18"/>
    <mergeCell ref="I18:Q18"/>
    <mergeCell ref="I20:J21"/>
    <mergeCell ref="K20:K21"/>
    <mergeCell ref="L20:M21"/>
    <mergeCell ref="BB19:BG19"/>
    <mergeCell ref="AY20:AY21"/>
    <mergeCell ref="AI18:AP18"/>
    <mergeCell ref="AQ18:AY18"/>
    <mergeCell ref="AZ18:BP18"/>
    <mergeCell ref="BH7:BI7"/>
    <mergeCell ref="BK7:BL7"/>
    <mergeCell ref="BN7:BO7"/>
    <mergeCell ref="BB9:BP9"/>
    <mergeCell ref="AX10:BA10"/>
    <mergeCell ref="BB13:BP13"/>
    <mergeCell ref="AX14:BA14"/>
    <mergeCell ref="BB14:BP14"/>
    <mergeCell ref="BB15:BO15"/>
    <mergeCell ref="AX16:BA16"/>
    <mergeCell ref="BB16:BO16"/>
    <mergeCell ref="AW24:AX25"/>
    <mergeCell ref="AY24:AY25"/>
    <mergeCell ref="BH25:BO25"/>
    <mergeCell ref="AI20:AP21"/>
    <mergeCell ref="AQ20:AR21"/>
    <mergeCell ref="AS20:AS21"/>
    <mergeCell ref="AT20:AU21"/>
    <mergeCell ref="AV20:AV21"/>
    <mergeCell ref="AW20:AX21"/>
    <mergeCell ref="BH21:BO21"/>
    <mergeCell ref="AW28:AX29"/>
    <mergeCell ref="AY28:AY29"/>
    <mergeCell ref="BH29:BO29"/>
    <mergeCell ref="BF22:BO22"/>
    <mergeCell ref="BB23:BG23"/>
    <mergeCell ref="AI24:AP25"/>
    <mergeCell ref="AQ24:AR25"/>
    <mergeCell ref="AS24:AS25"/>
    <mergeCell ref="AT24:AU25"/>
    <mergeCell ref="AV24:AV25"/>
    <mergeCell ref="AW32:AX33"/>
    <mergeCell ref="AY32:AY33"/>
    <mergeCell ref="BH33:BO33"/>
    <mergeCell ref="BF26:BO26"/>
    <mergeCell ref="BB27:BG27"/>
    <mergeCell ref="AI28:AP29"/>
    <mergeCell ref="AQ28:AR29"/>
    <mergeCell ref="AS28:AS29"/>
    <mergeCell ref="AT28:AU29"/>
    <mergeCell ref="AV28:AV29"/>
    <mergeCell ref="AW36:AX37"/>
    <mergeCell ref="AY36:AY37"/>
    <mergeCell ref="BH37:BO37"/>
    <mergeCell ref="BF30:BO30"/>
    <mergeCell ref="BB31:BG31"/>
    <mergeCell ref="AI32:AP33"/>
    <mergeCell ref="AQ32:AR33"/>
    <mergeCell ref="AS32:AS33"/>
    <mergeCell ref="AT32:AU33"/>
    <mergeCell ref="AV32:AV33"/>
    <mergeCell ref="AW40:AX41"/>
    <mergeCell ref="AY40:AY41"/>
    <mergeCell ref="BH41:BO41"/>
    <mergeCell ref="BF34:BO34"/>
    <mergeCell ref="BB35:BG35"/>
    <mergeCell ref="AI36:AP37"/>
    <mergeCell ref="AQ36:AR37"/>
    <mergeCell ref="AS36:AS37"/>
    <mergeCell ref="AT36:AU37"/>
    <mergeCell ref="AV36:AV37"/>
    <mergeCell ref="AW48:AX49"/>
    <mergeCell ref="AY48:AY49"/>
    <mergeCell ref="BH49:BO49"/>
    <mergeCell ref="BF38:BO38"/>
    <mergeCell ref="BB39:BG39"/>
    <mergeCell ref="AI40:AP41"/>
    <mergeCell ref="AQ40:AR41"/>
    <mergeCell ref="AS40:AS41"/>
    <mergeCell ref="AT40:AU41"/>
    <mergeCell ref="AV40:AV41"/>
    <mergeCell ref="BF42:BO42"/>
    <mergeCell ref="AI46:AP46"/>
    <mergeCell ref="AQ46:AY46"/>
    <mergeCell ref="AZ46:BP46"/>
    <mergeCell ref="BB47:BG47"/>
    <mergeCell ref="AI48:AP49"/>
    <mergeCell ref="AQ48:AR49"/>
    <mergeCell ref="AS48:AS49"/>
    <mergeCell ref="AT48:AU49"/>
    <mergeCell ref="AV48:AV49"/>
    <mergeCell ref="BF50:BO50"/>
    <mergeCell ref="BB51:BG51"/>
    <mergeCell ref="AI52:AP53"/>
    <mergeCell ref="AQ52:AR53"/>
    <mergeCell ref="AS52:AS53"/>
    <mergeCell ref="AT52:AU53"/>
    <mergeCell ref="AV52:AV53"/>
    <mergeCell ref="AW52:AX53"/>
    <mergeCell ref="AY52:AY53"/>
    <mergeCell ref="BH53:BO53"/>
    <mergeCell ref="BF54:BO54"/>
    <mergeCell ref="BB55:BG55"/>
    <mergeCell ref="AI56:AP57"/>
    <mergeCell ref="AQ56:AR57"/>
    <mergeCell ref="AS56:AS57"/>
    <mergeCell ref="AT56:AU57"/>
    <mergeCell ref="AV56:AV57"/>
    <mergeCell ref="AW56:AX57"/>
    <mergeCell ref="AY56:AY57"/>
    <mergeCell ref="BH57:BO57"/>
    <mergeCell ref="BF58:BO58"/>
    <mergeCell ref="BB59:BG59"/>
    <mergeCell ref="AI60:AP61"/>
    <mergeCell ref="AQ60:AR61"/>
    <mergeCell ref="AS60:AS61"/>
    <mergeCell ref="AT60:AU61"/>
    <mergeCell ref="AV60:AV61"/>
    <mergeCell ref="AW60:AX61"/>
    <mergeCell ref="AY60:AY61"/>
    <mergeCell ref="BH61:BO61"/>
    <mergeCell ref="BF62:BO62"/>
    <mergeCell ref="BB63:BG63"/>
    <mergeCell ref="AI64:AP65"/>
    <mergeCell ref="AQ64:AR65"/>
    <mergeCell ref="AS64:AS65"/>
    <mergeCell ref="AT64:AU65"/>
    <mergeCell ref="AV64:AV65"/>
    <mergeCell ref="AW64:AX65"/>
    <mergeCell ref="AY64:AY65"/>
    <mergeCell ref="BH65:BO65"/>
    <mergeCell ref="BF66:BO66"/>
    <mergeCell ref="BB67:BG67"/>
    <mergeCell ref="AI68:AP69"/>
    <mergeCell ref="AQ68:AR69"/>
    <mergeCell ref="AS68:AS69"/>
    <mergeCell ref="AT68:AU69"/>
    <mergeCell ref="AV68:AV69"/>
    <mergeCell ref="AW68:AX69"/>
    <mergeCell ref="AY68:AY69"/>
    <mergeCell ref="BH69:BO69"/>
    <mergeCell ref="BF70:BO70"/>
    <mergeCell ref="BB71:BG71"/>
    <mergeCell ref="AI72:AP73"/>
    <mergeCell ref="AQ72:AR73"/>
    <mergeCell ref="AS72:AS73"/>
    <mergeCell ref="AT72:AU73"/>
    <mergeCell ref="AV72:AV73"/>
    <mergeCell ref="AW72:AX73"/>
    <mergeCell ref="AY72:AY73"/>
    <mergeCell ref="BH73:BO73"/>
    <mergeCell ref="BF74:BO74"/>
    <mergeCell ref="BB75:BG75"/>
    <mergeCell ref="AI76:AP77"/>
    <mergeCell ref="AQ76:AR77"/>
    <mergeCell ref="AS76:AS77"/>
    <mergeCell ref="AT76:AU77"/>
    <mergeCell ref="AV76:AV77"/>
    <mergeCell ref="AW76:AX77"/>
    <mergeCell ref="AY76:AY77"/>
    <mergeCell ref="BH77:BO77"/>
    <mergeCell ref="AI80:AP81"/>
    <mergeCell ref="AQ80:AR81"/>
    <mergeCell ref="AS80:AS81"/>
    <mergeCell ref="AT80:AU81"/>
    <mergeCell ref="AV80:AV81"/>
    <mergeCell ref="AW80:AX81"/>
    <mergeCell ref="AV84:AV85"/>
    <mergeCell ref="AW84:AX85"/>
    <mergeCell ref="AY84:AY85"/>
    <mergeCell ref="BH85:BO85"/>
    <mergeCell ref="BF78:BO78"/>
    <mergeCell ref="BB79:BG79"/>
    <mergeCell ref="AY80:AY81"/>
    <mergeCell ref="BH81:BO81"/>
    <mergeCell ref="T16:AH16"/>
    <mergeCell ref="BF86:BO86"/>
    <mergeCell ref="G4:AB5"/>
    <mergeCell ref="AO4:BJ5"/>
    <mergeCell ref="BF82:BO82"/>
    <mergeCell ref="BB83:BG83"/>
    <mergeCell ref="AI84:AP85"/>
    <mergeCell ref="AQ84:AR85"/>
    <mergeCell ref="AS84:AS85"/>
    <mergeCell ref="AT84:AU85"/>
  </mergeCells>
  <dataValidations count="1">
    <dataValidation type="list" allowBlank="1" showInputMessage="1" showErrorMessage="1" sqref="R19:R42 R47:R86 AZ47:AZ86 AZ19:AZ42">
      <formula1>"○"</formula1>
    </dataValidation>
  </dataValidations>
  <printOptions horizontalCentered="1" verticalCentered="1"/>
  <pageMargins left="0.7480314960629921" right="0.6299212598425197" top="0.7874015748031497" bottom="0.8661417322834646" header="0.5118110236220472" footer="0.5118110236220472"/>
  <pageSetup blackAndWhite="1" horizontalDpi="600" verticalDpi="600" orientation="portrait" paperSize="9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T22"/>
  <sheetViews>
    <sheetView view="pageBreakPreview" zoomScale="80" zoomScaleNormal="70" zoomScaleSheetLayoutView="80" zoomScalePageLayoutView="0" workbookViewId="0" topLeftCell="A1">
      <selection activeCell="H1" sqref="H1"/>
    </sheetView>
  </sheetViews>
  <sheetFormatPr defaultColWidth="9.00390625" defaultRowHeight="13.5"/>
  <cols>
    <col min="1" max="1" width="9.50390625" style="1" customWidth="1"/>
    <col min="2" max="3" width="6.625" style="1" customWidth="1"/>
    <col min="4" max="4" width="6.125" style="32" customWidth="1"/>
    <col min="5" max="5" width="6.125" style="1" customWidth="1"/>
    <col min="6" max="6" width="15.625" style="1" customWidth="1"/>
    <col min="7" max="7" width="4.625" style="1" customWidth="1"/>
    <col min="8" max="8" width="15.625" style="1" customWidth="1"/>
    <col min="9" max="9" width="4.625" style="1" customWidth="1"/>
    <col min="10" max="10" width="15.625" style="1" customWidth="1"/>
    <col min="11" max="11" width="9.50390625" style="1" customWidth="1"/>
    <col min="12" max="13" width="6.625" style="1" customWidth="1"/>
    <col min="14" max="14" width="6.125" style="32" customWidth="1"/>
    <col min="15" max="15" width="6.125" style="1" customWidth="1"/>
    <col min="16" max="16" width="15.625" style="1" customWidth="1"/>
    <col min="17" max="17" width="4.625" style="1" customWidth="1"/>
    <col min="18" max="18" width="15.625" style="1" customWidth="1"/>
    <col min="19" max="19" width="4.625" style="1" customWidth="1"/>
    <col min="20" max="20" width="15.625" style="1" customWidth="1"/>
    <col min="21" max="26" width="9.00390625" style="1" customWidth="1"/>
    <col min="27" max="16384" width="9.00390625" style="1" customWidth="1"/>
  </cols>
  <sheetData>
    <row r="1" spans="3:19" ht="30" customHeight="1">
      <c r="C1" s="197" t="s">
        <v>170</v>
      </c>
      <c r="D1" s="197"/>
      <c r="E1" s="197"/>
      <c r="F1" s="197"/>
      <c r="G1" s="10" t="s">
        <v>171</v>
      </c>
      <c r="H1" s="96"/>
      <c r="I1" s="10" t="s">
        <v>232</v>
      </c>
      <c r="M1" s="197" t="s">
        <v>170</v>
      </c>
      <c r="N1" s="197"/>
      <c r="O1" s="197"/>
      <c r="P1" s="197"/>
      <c r="Q1" s="10" t="s">
        <v>38</v>
      </c>
      <c r="R1" s="29">
        <v>44652</v>
      </c>
      <c r="S1" s="10" t="s">
        <v>232</v>
      </c>
    </row>
    <row r="2" spans="1:20" ht="30" customHeight="1">
      <c r="A2" s="18" t="s">
        <v>1</v>
      </c>
      <c r="B2" s="193"/>
      <c r="C2" s="193"/>
      <c r="D2" s="193"/>
      <c r="E2" s="193"/>
      <c r="F2" s="10"/>
      <c r="G2" s="10"/>
      <c r="H2" s="18" t="s">
        <v>15</v>
      </c>
      <c r="I2" s="97"/>
      <c r="J2" s="31" t="s">
        <v>66</v>
      </c>
      <c r="K2" s="18" t="s">
        <v>1</v>
      </c>
      <c r="L2" s="342" t="s">
        <v>185</v>
      </c>
      <c r="M2" s="342"/>
      <c r="N2" s="342"/>
      <c r="O2" s="342"/>
      <c r="P2" s="10"/>
      <c r="Q2" s="10"/>
      <c r="R2" s="18" t="s">
        <v>15</v>
      </c>
      <c r="S2" s="30" t="s">
        <v>127</v>
      </c>
      <c r="T2" s="31" t="s">
        <v>66</v>
      </c>
    </row>
    <row r="3" ht="30" customHeight="1"/>
    <row r="4" spans="1:11" ht="30" customHeight="1">
      <c r="A4" s="1" t="s">
        <v>67</v>
      </c>
      <c r="K4" s="1" t="s">
        <v>67</v>
      </c>
    </row>
    <row r="5" spans="1:20" ht="30" customHeight="1">
      <c r="A5" s="337" t="s">
        <v>68</v>
      </c>
      <c r="B5" s="339" t="s">
        <v>69</v>
      </c>
      <c r="C5" s="339" t="s">
        <v>70</v>
      </c>
      <c r="D5" s="341" t="s">
        <v>71</v>
      </c>
      <c r="E5" s="341"/>
      <c r="F5" s="166" t="s">
        <v>72</v>
      </c>
      <c r="G5" s="344" t="s">
        <v>73</v>
      </c>
      <c r="H5" s="346" t="s">
        <v>125</v>
      </c>
      <c r="I5" s="333" t="s">
        <v>75</v>
      </c>
      <c r="J5" s="333" t="s">
        <v>126</v>
      </c>
      <c r="K5" s="337" t="s">
        <v>68</v>
      </c>
      <c r="L5" s="339" t="s">
        <v>69</v>
      </c>
      <c r="M5" s="339" t="s">
        <v>70</v>
      </c>
      <c r="N5" s="341" t="s">
        <v>71</v>
      </c>
      <c r="O5" s="341"/>
      <c r="P5" s="166" t="s">
        <v>72</v>
      </c>
      <c r="Q5" s="344" t="s">
        <v>73</v>
      </c>
      <c r="R5" s="346" t="s">
        <v>125</v>
      </c>
      <c r="S5" s="333" t="s">
        <v>75</v>
      </c>
      <c r="T5" s="333" t="s">
        <v>126</v>
      </c>
    </row>
    <row r="6" spans="1:20" ht="30" customHeight="1">
      <c r="A6" s="338"/>
      <c r="B6" s="340"/>
      <c r="C6" s="340"/>
      <c r="D6" s="33" t="s">
        <v>77</v>
      </c>
      <c r="E6" s="33" t="s">
        <v>78</v>
      </c>
      <c r="F6" s="180"/>
      <c r="G6" s="345"/>
      <c r="H6" s="347"/>
      <c r="I6" s="348"/>
      <c r="J6" s="334"/>
      <c r="K6" s="338"/>
      <c r="L6" s="340"/>
      <c r="M6" s="340"/>
      <c r="N6" s="33" t="s">
        <v>77</v>
      </c>
      <c r="O6" s="33" t="s">
        <v>78</v>
      </c>
      <c r="P6" s="180"/>
      <c r="Q6" s="345"/>
      <c r="R6" s="347"/>
      <c r="S6" s="348"/>
      <c r="T6" s="334"/>
    </row>
    <row r="7" spans="1:20" ht="39.75" customHeight="1">
      <c r="A7" s="55"/>
      <c r="B7" s="93"/>
      <c r="C7" s="50"/>
      <c r="D7" s="50"/>
      <c r="E7" s="50"/>
      <c r="F7" s="51"/>
      <c r="G7" s="55"/>
      <c r="H7" s="94"/>
      <c r="I7" s="50"/>
      <c r="J7" s="98"/>
      <c r="K7" s="44" t="s">
        <v>128</v>
      </c>
      <c r="L7" s="35" t="s">
        <v>152</v>
      </c>
      <c r="M7" s="36" t="s">
        <v>154</v>
      </c>
      <c r="N7" s="37" t="s">
        <v>155</v>
      </c>
      <c r="O7" s="36">
        <v>40</v>
      </c>
      <c r="P7" s="38" t="s">
        <v>134</v>
      </c>
      <c r="Q7" s="39" t="s">
        <v>156</v>
      </c>
      <c r="R7" s="78" t="s">
        <v>187</v>
      </c>
      <c r="S7" s="36" t="s">
        <v>156</v>
      </c>
      <c r="T7" s="38" t="s">
        <v>186</v>
      </c>
    </row>
    <row r="8" spans="1:20" ht="39.75" customHeight="1">
      <c r="A8" s="55"/>
      <c r="B8" s="93"/>
      <c r="C8" s="50"/>
      <c r="D8" s="50"/>
      <c r="E8" s="50"/>
      <c r="F8" s="51"/>
      <c r="G8" s="55"/>
      <c r="H8" s="95"/>
      <c r="I8" s="50"/>
      <c r="J8" s="98"/>
      <c r="K8" s="44"/>
      <c r="L8" s="35"/>
      <c r="M8" s="36"/>
      <c r="N8" s="37"/>
      <c r="O8" s="36"/>
      <c r="P8" s="38"/>
      <c r="Q8" s="39"/>
      <c r="R8" s="80"/>
      <c r="S8" s="36"/>
      <c r="T8" s="37"/>
    </row>
    <row r="9" spans="1:20" ht="39.75" customHeight="1">
      <c r="A9" s="55"/>
      <c r="B9" s="93"/>
      <c r="C9" s="50"/>
      <c r="D9" s="50"/>
      <c r="E9" s="50"/>
      <c r="F9" s="51"/>
      <c r="G9" s="55"/>
      <c r="H9" s="95"/>
      <c r="I9" s="50"/>
      <c r="J9" s="98"/>
      <c r="K9" s="44"/>
      <c r="L9" s="35"/>
      <c r="M9" s="36"/>
      <c r="N9" s="37"/>
      <c r="O9" s="36"/>
      <c r="P9" s="38"/>
      <c r="Q9" s="39"/>
      <c r="R9" s="80"/>
      <c r="S9" s="36"/>
      <c r="T9" s="37"/>
    </row>
    <row r="10" spans="1:20" ht="39.75" customHeight="1">
      <c r="A10" s="55"/>
      <c r="B10" s="93"/>
      <c r="C10" s="50"/>
      <c r="D10" s="50"/>
      <c r="E10" s="50"/>
      <c r="F10" s="51"/>
      <c r="G10" s="55"/>
      <c r="H10" s="95"/>
      <c r="I10" s="50"/>
      <c r="J10" s="98"/>
      <c r="K10" s="44"/>
      <c r="L10" s="35"/>
      <c r="M10" s="36"/>
      <c r="N10" s="37"/>
      <c r="O10" s="36"/>
      <c r="P10" s="38"/>
      <c r="Q10" s="39"/>
      <c r="R10" s="80"/>
      <c r="S10" s="36"/>
      <c r="T10" s="37"/>
    </row>
    <row r="11" spans="1:20" ht="39.75" customHeight="1">
      <c r="A11" s="55"/>
      <c r="B11" s="93"/>
      <c r="C11" s="50"/>
      <c r="D11" s="50"/>
      <c r="E11" s="50"/>
      <c r="F11" s="51"/>
      <c r="G11" s="55"/>
      <c r="H11" s="95"/>
      <c r="I11" s="50"/>
      <c r="J11" s="98"/>
      <c r="K11" s="44"/>
      <c r="L11" s="35"/>
      <c r="M11" s="36"/>
      <c r="N11" s="37"/>
      <c r="O11" s="36"/>
      <c r="P11" s="38"/>
      <c r="Q11" s="39"/>
      <c r="R11" s="80"/>
      <c r="S11" s="36"/>
      <c r="T11" s="37"/>
    </row>
    <row r="12" spans="1:20" ht="39.75" customHeight="1">
      <c r="A12" s="55"/>
      <c r="B12" s="93"/>
      <c r="C12" s="50"/>
      <c r="D12" s="50"/>
      <c r="E12" s="50"/>
      <c r="F12" s="51"/>
      <c r="G12" s="55"/>
      <c r="H12" s="95"/>
      <c r="I12" s="50"/>
      <c r="J12" s="98"/>
      <c r="K12" s="44"/>
      <c r="L12" s="35"/>
      <c r="M12" s="36"/>
      <c r="N12" s="37"/>
      <c r="O12" s="36"/>
      <c r="P12" s="38"/>
      <c r="Q12" s="39"/>
      <c r="R12" s="80"/>
      <c r="S12" s="36"/>
      <c r="T12" s="37"/>
    </row>
    <row r="13" spans="2:20" ht="30" customHeight="1">
      <c r="B13" s="45"/>
      <c r="C13" s="21"/>
      <c r="D13" s="21"/>
      <c r="E13" s="21"/>
      <c r="F13" s="21"/>
      <c r="G13" s="21"/>
      <c r="H13" s="21"/>
      <c r="I13" s="21"/>
      <c r="J13" s="21"/>
      <c r="L13" s="45"/>
      <c r="M13" s="21"/>
      <c r="N13" s="21"/>
      <c r="O13" s="21"/>
      <c r="P13" s="21"/>
      <c r="Q13" s="21"/>
      <c r="R13" s="21"/>
      <c r="S13" s="21"/>
      <c r="T13" s="21"/>
    </row>
    <row r="14" spans="1:20" ht="30" customHeight="1">
      <c r="A14" s="1" t="s">
        <v>79</v>
      </c>
      <c r="B14" s="12"/>
      <c r="D14" s="46"/>
      <c r="E14" s="12"/>
      <c r="F14" s="12"/>
      <c r="G14" s="12"/>
      <c r="H14" s="12"/>
      <c r="J14" s="12"/>
      <c r="K14" s="1" t="s">
        <v>79</v>
      </c>
      <c r="L14" s="12"/>
      <c r="N14" s="46"/>
      <c r="O14" s="12"/>
      <c r="P14" s="12"/>
      <c r="Q14" s="12"/>
      <c r="R14" s="12"/>
      <c r="T14" s="12"/>
    </row>
    <row r="15" spans="1:20" ht="30" customHeight="1">
      <c r="A15" s="337" t="s">
        <v>68</v>
      </c>
      <c r="B15" s="339" t="s">
        <v>69</v>
      </c>
      <c r="C15" s="339" t="s">
        <v>70</v>
      </c>
      <c r="D15" s="341" t="s">
        <v>71</v>
      </c>
      <c r="E15" s="341"/>
      <c r="F15" s="166" t="s">
        <v>72</v>
      </c>
      <c r="G15" s="344" t="s">
        <v>73</v>
      </c>
      <c r="H15" s="346" t="s">
        <v>125</v>
      </c>
      <c r="I15" s="333" t="s">
        <v>75</v>
      </c>
      <c r="J15" s="333" t="s">
        <v>126</v>
      </c>
      <c r="K15" s="337" t="s">
        <v>68</v>
      </c>
      <c r="L15" s="339" t="s">
        <v>69</v>
      </c>
      <c r="M15" s="339" t="s">
        <v>70</v>
      </c>
      <c r="N15" s="341" t="s">
        <v>71</v>
      </c>
      <c r="O15" s="341"/>
      <c r="P15" s="166" t="s">
        <v>72</v>
      </c>
      <c r="Q15" s="344" t="s">
        <v>73</v>
      </c>
      <c r="R15" s="346" t="s">
        <v>125</v>
      </c>
      <c r="S15" s="333" t="s">
        <v>75</v>
      </c>
      <c r="T15" s="333" t="s">
        <v>126</v>
      </c>
    </row>
    <row r="16" spans="1:20" ht="30" customHeight="1">
      <c r="A16" s="338"/>
      <c r="B16" s="340"/>
      <c r="C16" s="340"/>
      <c r="D16" s="33" t="s">
        <v>77</v>
      </c>
      <c r="E16" s="33" t="s">
        <v>78</v>
      </c>
      <c r="F16" s="180"/>
      <c r="G16" s="345"/>
      <c r="H16" s="347"/>
      <c r="I16" s="348"/>
      <c r="J16" s="334"/>
      <c r="K16" s="338"/>
      <c r="L16" s="340"/>
      <c r="M16" s="340"/>
      <c r="N16" s="33" t="s">
        <v>77</v>
      </c>
      <c r="O16" s="33" t="s">
        <v>78</v>
      </c>
      <c r="P16" s="180"/>
      <c r="Q16" s="345"/>
      <c r="R16" s="347"/>
      <c r="S16" s="348"/>
      <c r="T16" s="334"/>
    </row>
    <row r="17" spans="1:20" ht="39.75" customHeight="1">
      <c r="A17" s="55"/>
      <c r="B17" s="93"/>
      <c r="C17" s="50"/>
      <c r="D17" s="50"/>
      <c r="E17" s="50"/>
      <c r="F17" s="51"/>
      <c r="G17" s="55"/>
      <c r="H17" s="94"/>
      <c r="I17" s="50"/>
      <c r="J17" s="99"/>
      <c r="K17" s="44"/>
      <c r="L17" s="35"/>
      <c r="M17" s="36"/>
      <c r="N17" s="37"/>
      <c r="O17" s="36"/>
      <c r="P17" s="38"/>
      <c r="Q17" s="39"/>
      <c r="R17" s="77"/>
      <c r="S17" s="36"/>
      <c r="T17" s="37"/>
    </row>
    <row r="18" spans="1:20" ht="39.75" customHeight="1">
      <c r="A18" s="55"/>
      <c r="B18" s="93"/>
      <c r="C18" s="50"/>
      <c r="D18" s="50"/>
      <c r="E18" s="50"/>
      <c r="F18" s="51"/>
      <c r="G18" s="55"/>
      <c r="H18" s="95"/>
      <c r="I18" s="50"/>
      <c r="J18" s="99"/>
      <c r="K18" s="44"/>
      <c r="L18" s="35"/>
      <c r="M18" s="36"/>
      <c r="N18" s="37"/>
      <c r="O18" s="36"/>
      <c r="P18" s="38"/>
      <c r="Q18" s="39"/>
      <c r="R18" s="79"/>
      <c r="S18" s="36"/>
      <c r="T18" s="37"/>
    </row>
    <row r="19" spans="1:20" ht="39.75" customHeight="1">
      <c r="A19" s="55"/>
      <c r="B19" s="93"/>
      <c r="C19" s="50"/>
      <c r="D19" s="50"/>
      <c r="E19" s="50"/>
      <c r="F19" s="51"/>
      <c r="G19" s="55"/>
      <c r="H19" s="95"/>
      <c r="I19" s="50"/>
      <c r="J19" s="99"/>
      <c r="K19" s="44"/>
      <c r="L19" s="35"/>
      <c r="M19" s="36"/>
      <c r="N19" s="37"/>
      <c r="O19" s="36"/>
      <c r="P19" s="38"/>
      <c r="Q19" s="39"/>
      <c r="R19" s="79"/>
      <c r="S19" s="36"/>
      <c r="T19" s="37"/>
    </row>
    <row r="20" spans="1:20" ht="39.75" customHeight="1">
      <c r="A20" s="55"/>
      <c r="B20" s="93"/>
      <c r="C20" s="50"/>
      <c r="D20" s="50"/>
      <c r="E20" s="50"/>
      <c r="F20" s="51"/>
      <c r="G20" s="55"/>
      <c r="H20" s="95"/>
      <c r="I20" s="50"/>
      <c r="J20" s="99"/>
      <c r="K20" s="44"/>
      <c r="L20" s="35"/>
      <c r="M20" s="36"/>
      <c r="N20" s="37"/>
      <c r="O20" s="36"/>
      <c r="P20" s="38"/>
      <c r="Q20" s="39"/>
      <c r="R20" s="79"/>
      <c r="S20" s="36"/>
      <c r="T20" s="37"/>
    </row>
    <row r="21" spans="1:20" ht="39.75" customHeight="1">
      <c r="A21" s="55"/>
      <c r="B21" s="93"/>
      <c r="C21" s="50"/>
      <c r="D21" s="50"/>
      <c r="E21" s="50"/>
      <c r="F21" s="51"/>
      <c r="G21" s="55"/>
      <c r="H21" s="95"/>
      <c r="I21" s="50"/>
      <c r="J21" s="99"/>
      <c r="K21" s="44"/>
      <c r="L21" s="35"/>
      <c r="M21" s="36"/>
      <c r="N21" s="37"/>
      <c r="O21" s="36"/>
      <c r="P21" s="38"/>
      <c r="Q21" s="39"/>
      <c r="R21" s="79"/>
      <c r="S21" s="36"/>
      <c r="T21" s="37"/>
    </row>
    <row r="22" spans="1:20" ht="39.75" customHeight="1">
      <c r="A22" s="55"/>
      <c r="B22" s="93"/>
      <c r="C22" s="50"/>
      <c r="D22" s="50"/>
      <c r="E22" s="50"/>
      <c r="F22" s="51"/>
      <c r="G22" s="55"/>
      <c r="H22" s="95"/>
      <c r="I22" s="50"/>
      <c r="J22" s="99"/>
      <c r="K22" s="44"/>
      <c r="L22" s="35"/>
      <c r="M22" s="36"/>
      <c r="N22" s="37"/>
      <c r="O22" s="36"/>
      <c r="P22" s="38"/>
      <c r="Q22" s="39"/>
      <c r="R22" s="79"/>
      <c r="S22" s="36"/>
      <c r="T22" s="37"/>
    </row>
    <row r="23" ht="30" customHeight="1"/>
  </sheetData>
  <sheetProtection password="CCCD" sheet="1" formatCells="0" selectLockedCells="1"/>
  <mergeCells count="40">
    <mergeCell ref="A5:A6"/>
    <mergeCell ref="B5:B6"/>
    <mergeCell ref="C5:C6"/>
    <mergeCell ref="D5:E5"/>
    <mergeCell ref="F5:F6"/>
    <mergeCell ref="G5:G6"/>
    <mergeCell ref="H5:H6"/>
    <mergeCell ref="I5:I6"/>
    <mergeCell ref="C1:F1"/>
    <mergeCell ref="B2:E2"/>
    <mergeCell ref="I15:I16"/>
    <mergeCell ref="J15:J16"/>
    <mergeCell ref="J5:J6"/>
    <mergeCell ref="H15:H16"/>
    <mergeCell ref="A15:A16"/>
    <mergeCell ref="B15:B16"/>
    <mergeCell ref="C15:C16"/>
    <mergeCell ref="D15:E15"/>
    <mergeCell ref="F15:F16"/>
    <mergeCell ref="G15:G16"/>
    <mergeCell ref="R15:R16"/>
    <mergeCell ref="S15:S16"/>
    <mergeCell ref="T15:T16"/>
    <mergeCell ref="M1:P1"/>
    <mergeCell ref="L2:O2"/>
    <mergeCell ref="K5:K6"/>
    <mergeCell ref="L5:L6"/>
    <mergeCell ref="M5:M6"/>
    <mergeCell ref="N5:O5"/>
    <mergeCell ref="P5:P6"/>
    <mergeCell ref="Q5:Q6"/>
    <mergeCell ref="R5:R6"/>
    <mergeCell ref="S5:S6"/>
    <mergeCell ref="T5:T6"/>
    <mergeCell ref="K15:K16"/>
    <mergeCell ref="L15:L16"/>
    <mergeCell ref="M15:M16"/>
    <mergeCell ref="N15:O15"/>
    <mergeCell ref="P15:P16"/>
    <mergeCell ref="Q15:Q16"/>
  </mergeCells>
  <dataValidations count="6">
    <dataValidation type="list" allowBlank="1" showInputMessage="1" showErrorMessage="1" sqref="A17:A22 K17:K22">
      <formula1>"保育従事職員,調理員,嘱託医"</formula1>
    </dataValidation>
    <dataValidation type="list" allowBlank="1" showInputMessage="1" showErrorMessage="1" sqref="B7:B12 L7:L12 B17:B22 L17:L22">
      <formula1>"常勤,非常勤"</formula1>
    </dataValidation>
    <dataValidation type="list" allowBlank="1" showInputMessage="1" showErrorMessage="1" sqref="C7:C12 M7:M12 C17:C22 M17:M22">
      <formula1>"専任,兼任"</formula1>
    </dataValidation>
    <dataValidation type="list" allowBlank="1" showInputMessage="1" showErrorMessage="1" sqref="D7:D12 N7:N12 D17:D22 N17:N22">
      <formula1>"日,週,月"</formula1>
    </dataValidation>
    <dataValidation type="list" allowBlank="1" showInputMessage="1" showErrorMessage="1" sqref="I2 S2">
      <formula1>"A,B"</formula1>
    </dataValidation>
    <dataValidation type="list" allowBlank="1" showInputMessage="1" showErrorMessage="1" sqref="A7:A12 K7:K12">
      <formula1>"施設長,保育従事職員,調理員,嘱託医"</formula1>
    </dataValidation>
  </dataValidations>
  <printOptions horizontalCentered="1" verticalCentered="1"/>
  <pageMargins left="0.6692913385826772" right="0.4724409448818898" top="0.984251968503937" bottom="0.5905511811023623" header="0.5118110236220472" footer="0.5118110236220472"/>
  <pageSetup blackAndWhite="1"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西園　佳祐</cp:lastModifiedBy>
  <cp:lastPrinted>2024-01-11T08:35:41Z</cp:lastPrinted>
  <dcterms:modified xsi:type="dcterms:W3CDTF">2024-03-19T09:00:15Z</dcterms:modified>
  <cp:category/>
  <cp:version/>
  <cp:contentType/>
  <cp:contentStatus/>
</cp:coreProperties>
</file>