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30000財政課\各種調査に対する回答\R2各種調査に対する回答\庁外調査\01_東京都\済210224_【東京都区政課】（R3.3.9〆）令和元年度財政状況資料集の作成及び提出について\07.HP掲載\H23~H30Excel版\"/>
    </mc:Choice>
  </mc:AlternateContent>
  <workbookProtection workbookPassword="CC05" lockStructure="1"/>
  <bookViews>
    <workbookView xWindow="-15" yWindow="5940" windowWidth="19230" windowHeight="5985" tabRatio="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BE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CO34" i="9" l="1"/>
  <c r="CO35" i="9" s="1"/>
  <c r="CO36" i="9" s="1"/>
  <c r="CO37" i="9" s="1"/>
</calcChain>
</file>

<file path=xl/sharedStrings.xml><?xml version="1.0" encoding="utf-8"?>
<sst xmlns="http://schemas.openxmlformats.org/spreadsheetml/2006/main" count="1049" uniqueCount="545">
  <si>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</si>
  <si>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</si>
  <si>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</si>
  <si>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</si>
  <si>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</si>
  <si>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</si>
  <si>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</si>
  <si>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</si>
  <si>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</si>
  <si>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</si>
  <si>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</si>
  <si>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</si>
  <si>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</si>
  <si>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</si>
  <si>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</si>
  <si>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</si>
  <si>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</si>
  <si>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</si>
  <si>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</si>
  <si>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</si>
  <si>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</si>
  <si>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</si>
  <si>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</si>
  <si>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</si>
  <si>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</si>
  <si>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</si>
  <si>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</si>
  <si>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</si>
  <si>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</si>
  <si>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</si>
  <si>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</si>
  <si>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</si>
  <si>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</si>
  <si>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</si>
  <si>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</si>
  <si>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</si>
  <si>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</si>
  <si>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</si>
  <si>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</si>
  <si>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</si>
  <si>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</si>
  <si>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</si>
  <si>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</si>
  <si>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</si>
  <si>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</si>
  <si>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</si>
  <si>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</si>
  <si>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</si>
  <si>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</si>
  <si>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</si>
  <si>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</si>
  <si>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</si>
  <si>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</si>
  <si>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</si>
  <si>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</si>
  <si>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</si>
  <si>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</si>
  <si>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</si>
  <si>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</si>
  <si>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</si>
  <si>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</si>
  <si>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</si>
  <si>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</si>
  <si>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</si>
  <si>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</si>
  <si>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</si>
  <si>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</si>
  <si>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</si>
  <si>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</si>
  <si>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</si>
  <si>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</si>
  <si>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</si>
  <si>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</si>
  <si>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</si>
  <si>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</si>
  <si>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</si>
  <si>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</si>
  <si>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</si>
  <si>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</si>
  <si>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</si>
  <si>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</si>
  <si>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</si>
  <si>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</si>
  <si>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</si>
  <si>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</si>
  <si>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</si>
  <si>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</si>
  <si>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</si>
  <si>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</si>
  <si>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</si>
  <si>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</si>
  <si>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</si>
  <si>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</si>
  <si>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</si>
  <si>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</si>
  <si>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</si>
  <si>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</si>
  <si>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</si>
  <si>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</si>
  <si>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</si>
  <si>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</si>
  <si>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</si>
  <si>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</si>
  <si>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</si>
  <si>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</si>
  <si>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</si>
  <si>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</si>
  <si>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</si>
  <si>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</si>
  <si>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</si>
  <si>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</si>
  <si>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</si>
  <si>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</si>
  <si>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</si>
  <si>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</si>
  <si>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</si>
  <si>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</si>
  <si>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</si>
  <si>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</si>
  <si>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</si>
  <si>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</si>
  <si>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</si>
  <si>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</si>
  <si>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</si>
  <si>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</si>
  <si>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</si>
  <si>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</si>
  <si>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</si>
  <si>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</si>
  <si>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</si>
  <si>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</si>
  <si>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</si>
  <si>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</si>
  <si>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</si>
  <si>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</si>
  <si>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</si>
  <si>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</si>
  <si>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</si>
  <si>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</si>
  <si>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</si>
  <si>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</si>
  <si>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</si>
  <si>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</si>
  <si>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</si>
  <si>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</si>
  <si>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</si>
  <si>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</si>
  <si>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</si>
  <si>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</si>
  <si>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</si>
  <si>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</si>
  <si>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</si>
  <si>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</si>
  <si>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</si>
  <si>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</si>
  <si>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</si>
  <si>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</si>
  <si>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</si>
  <si>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</si>
  <si>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</si>
  <si>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</si>
  <si>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</si>
  <si>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</si>
  <si>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</si>
  <si>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</si>
  <si>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</si>
  <si>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</si>
  <si>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</si>
  <si>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</si>
  <si>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</si>
  <si>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</si>
  <si>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</si>
  <si>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</si>
  <si>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</si>
  <si>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</si>
  <si>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</si>
  <si>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</si>
  <si>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</si>
  <si>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</si>
  <si>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</si>
  <si>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</si>
  <si>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</si>
  <si>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</si>
  <si>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</si>
  <si>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</si>
  <si>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</si>
  <si>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</si>
  <si>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</si>
  <si>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</si>
  <si>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</si>
  <si>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</si>
  <si>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</si>
  <si>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</si>
  <si>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</si>
  <si>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</si>
  <si>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</si>
  <si>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東京都北区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</si>
  <si>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</si>
  <si>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</si>
  <si>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</si>
  <si>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</si>
  <si>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</si>
  <si>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</si>
  <si>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</si>
  <si>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</si>
  <si>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</si>
  <si>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</si>
  <si>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</si>
  <si>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</si>
  <si>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</si>
  <si>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</si>
  <si>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</si>
  <si>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</si>
  <si>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</si>
  <si>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</si>
  <si>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</si>
  <si>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</si>
  <si>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</si>
  <si>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</si>
  <si>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</si>
  <si>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</si>
  <si>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</si>
  <si>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</si>
  <si>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</si>
  <si>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</si>
  <si>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</si>
  <si>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</si>
  <si>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</si>
  <si>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</si>
  <si>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</si>
  <si>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</si>
  <si>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</si>
  <si>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</si>
  <si>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</si>
  <si>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</si>
  <si>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</si>
  <si>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</si>
  <si>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</si>
  <si>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</si>
  <si>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</si>
  <si>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</si>
  <si>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</si>
  <si>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</si>
  <si>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</si>
  <si>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</si>
  <si>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</si>
  <si>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</si>
  <si>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</si>
  <si>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</si>
  <si>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</si>
  <si>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</si>
  <si>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</si>
  <si>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</si>
  <si>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</si>
  <si>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</si>
  <si>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</si>
  <si>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</si>
  <si>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</si>
  <si>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</si>
  <si>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</si>
  <si>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</si>
  <si>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</si>
  <si>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</si>
  <si>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</si>
  <si>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</si>
  <si>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</si>
  <si>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</si>
  <si>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</si>
  <si>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</si>
  <si>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</si>
  <si>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</si>
  <si>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</si>
  <si>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</si>
  <si>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</si>
  <si>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</si>
  <si>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</si>
  <si>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</si>
  <si>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</si>
  <si>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</si>
  <si>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</si>
  <si>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</si>
  <si>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</si>
  <si>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</si>
  <si>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</si>
  <si>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</si>
  <si>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</si>
  <si>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</si>
  <si>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</si>
  <si>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</si>
  <si>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</si>
  <si>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</si>
  <si>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</si>
  <si>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</si>
  <si>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</si>
  <si>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</si>
  <si>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</si>
  <si>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</si>
  <si>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</si>
  <si>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</si>
  <si>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</si>
  <si>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</si>
  <si>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</si>
  <si>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</si>
  <si>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</si>
  <si>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</si>
  <si>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</si>
  <si>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</si>
  <si>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</si>
  <si>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</si>
  <si>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</si>
  <si>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</si>
  <si>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</si>
  <si>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</si>
  <si>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</si>
  <si>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</si>
  <si>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</si>
  <si>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</si>
  <si>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</si>
  <si>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</si>
  <si>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</si>
  <si>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</si>
  <si>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</si>
  <si>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</si>
  <si>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</si>
  <si>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</si>
  <si>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</si>
  <si>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</si>
  <si>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</si>
  <si>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</si>
  <si>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</si>
  <si>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</si>
  <si>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</si>
  <si>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</si>
  <si>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</si>
  <si>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</si>
  <si>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</si>
  <si>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</si>
  <si>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</si>
  <si>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</si>
  <si>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</si>
  <si>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</si>
  <si>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</si>
  <si>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</si>
  <si>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</si>
  <si>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</si>
  <si>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</si>
  <si>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</si>
  <si>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東京都北区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</si>
  <si>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</si>
  <si>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</si>
  <si>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</si>
  <si>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</si>
  <si>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</si>
  <si>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</si>
  <si>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</si>
  <si>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</si>
  <si>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</si>
  <si>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</si>
  <si>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</si>
  <si>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</si>
  <si>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</si>
  <si>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</si>
  <si>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</si>
  <si>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</si>
  <si>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</si>
  <si>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</si>
  <si>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</si>
  <si>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</si>
  <si>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</si>
  <si>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</si>
  <si>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</si>
  <si>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</si>
  <si>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</si>
  <si>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</si>
  <si>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</si>
  <si>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</si>
  <si>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</si>
  <si>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</si>
  <si>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</si>
  <si>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</si>
  <si>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</si>
  <si>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</si>
  <si>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</si>
  <si>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</si>
  <si>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</si>
  <si>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</si>
  <si>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</si>
  <si>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</si>
  <si>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</si>
  <si>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</si>
  <si>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</si>
  <si>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</si>
  <si>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</si>
  <si>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</si>
  <si>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</si>
  <si>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</si>
  <si>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</si>
  <si>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</si>
  <si>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</si>
  <si>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</si>
  <si>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</si>
  <si>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</si>
  <si>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</si>
  <si>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</si>
  <si>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</si>
  <si>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</si>
  <si>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</si>
  <si>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</si>
  <si>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</si>
  <si>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</si>
  <si>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</si>
  <si>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</si>
  <si>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</si>
  <si>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</si>
  <si>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</si>
  <si>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</si>
  <si>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</si>
  <si>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</si>
  <si>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</si>
  <si>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</si>
  <si>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</si>
  <si>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</si>
  <si>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</si>
  <si>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</si>
  <si>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</si>
  <si>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</si>
  <si>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</si>
  <si>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</si>
  <si>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</si>
  <si>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</si>
  <si>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</si>
  <si>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</si>
  <si>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</si>
  <si>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</si>
  <si>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</si>
  <si>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</si>
  <si>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</si>
  <si>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</si>
  <si>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</si>
  <si>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</si>
  <si>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</si>
  <si>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</si>
  <si>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</si>
  <si>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</si>
  <si>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</si>
  <si>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</si>
  <si>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</si>
  <si>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</si>
  <si>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</si>
  <si>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</si>
  <si>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</si>
  <si>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</si>
  <si>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</si>
  <si>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</si>
  <si>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</si>
  <si>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</si>
  <si>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</si>
  <si>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</si>
  <si>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</si>
  <si>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</si>
  <si>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</si>
  <si>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</si>
  <si>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</si>
  <si>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</si>
  <si>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</si>
  <si>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</si>
  <si>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</si>
  <si>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</si>
  <si>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</si>
  <si>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</si>
  <si>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</si>
  <si>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</si>
  <si>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</si>
  <si>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</si>
  <si>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</si>
  <si>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</si>
  <si>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</si>
  <si>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</si>
  <si>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</si>
  <si>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</si>
  <si>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</si>
  <si>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</si>
  <si>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</si>
  <si>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</si>
  <si>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</si>
  <si>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</si>
  <si>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</si>
  <si>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</si>
  <si>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</si>
  <si>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</si>
  <si>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</si>
  <si>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</si>
  <si>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</si>
  <si>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</si>
  <si>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</si>
  <si>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</si>
  <si>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</si>
  <si>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</si>
  <si>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</si>
  <si>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</si>
  <si>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</si>
  <si>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</si>
  <si>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</si>
  <si>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</si>
  <si>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</si>
  <si>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</si>
  <si>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</si>
  <si>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</si>
  <si>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</si>
  <si>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</si>
  <si>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</si>
  <si>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</si>
  <si>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</si>
  <si>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</si>
  <si>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5.71</t>
  </si>
  <si>
    <t>▲ 5.07</t>
  </si>
  <si>
    <t>▲ 7.27</t>
  </si>
  <si>
    <t>▲ 3.90</t>
  </si>
  <si>
    <t>一般会計</t>
  </si>
  <si>
    <t>介護保険会計</t>
  </si>
  <si>
    <t>国民健康保険事業会計</t>
  </si>
  <si>
    <t>後期高齢者医療会計</t>
  </si>
  <si>
    <t>中小企業従業員退職金等共済事業会計</t>
  </si>
  <si>
    <t>その他会計（赤字）</t>
  </si>
  <si>
    <t>その他会計（黒字）</t>
  </si>
  <si>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</si>
  <si>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</si>
  <si>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</si>
  <si>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</si>
  <si>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</si>
  <si>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</si>
  <si>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</si>
  <si>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</si>
  <si>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</si>
  <si>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</si>
  <si>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東京城北勤労者サービスセンター</t>
    <rPh sb="0" eb="2">
      <t>トウキョウ</t>
    </rPh>
    <rPh sb="2" eb="4">
      <t>ジョウホク</t>
    </rPh>
    <rPh sb="4" eb="7">
      <t>キンロウシャ</t>
    </rPh>
    <phoneticPr fontId="2"/>
  </si>
  <si>
    <t>-</t>
    <phoneticPr fontId="2"/>
  </si>
  <si>
    <t>-</t>
    <phoneticPr fontId="5"/>
  </si>
  <si>
    <t>国民健康保険事業会計</t>
    <phoneticPr fontId="5"/>
  </si>
  <si>
    <t>後期高齢者医療会計</t>
    <phoneticPr fontId="5"/>
  </si>
  <si>
    <t>介護保険会計</t>
    <phoneticPr fontId="5"/>
  </si>
  <si>
    <t>－</t>
    <phoneticPr fontId="2"/>
  </si>
  <si>
    <t>○</t>
    <phoneticPr fontId="2"/>
  </si>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</sst>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30" fillId="7" borderId="44" xfId="30" applyNumberFormat="1" applyFont="1" applyFill="1" applyBorder="1" applyAlignment="1" applyProtection="1">
      <alignment horizontal="left" vertical="center" shrinkToFit="1"/>
      <protection locked="0"/>
    </xf>
    <xf numFmtId="0" fontId="30" fillId="7" borderId="18" xfId="30" applyNumberFormat="1" applyFont="1" applyFill="1" applyBorder="1" applyAlignment="1" applyProtection="1">
      <alignment horizontal="left" vertical="center" shrinkToFit="1"/>
      <protection locked="0"/>
    </xf>
    <xf numFmtId="0" fontId="30"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30" fillId="7" borderId="44" xfId="30" applyNumberFormat="1" applyFont="1" applyFill="1" applyBorder="1" applyAlignment="1" applyProtection="1">
      <alignment horizontal="right" vertical="center" shrinkToFit="1"/>
      <protection locked="0"/>
    </xf>
    <xf numFmtId="177" fontId="30" fillId="7" borderId="18" xfId="30" applyNumberFormat="1" applyFont="1" applyFill="1" applyBorder="1" applyAlignment="1" applyProtection="1">
      <alignment horizontal="right" vertical="center" shrinkToFit="1"/>
      <protection locked="0"/>
    </xf>
    <xf numFmtId="177" fontId="30"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30" fillId="0" borderId="98" xfId="33" applyNumberFormat="1" applyFont="1" applyFill="1" applyBorder="1" applyAlignment="1" applyProtection="1">
      <alignment horizontal="right" vertical="center" shrinkToFit="1"/>
      <protection locked="0"/>
    </xf>
    <xf numFmtId="177" fontId="30" fillId="0" borderId="99" xfId="33" applyNumberFormat="1" applyFont="1" applyFill="1" applyBorder="1" applyAlignment="1" applyProtection="1">
      <alignment horizontal="right" vertical="center" shrinkToFit="1"/>
      <protection locked="0"/>
    </xf>
    <xf numFmtId="177" fontId="30" fillId="0" borderId="100" xfId="33" applyNumberFormat="1" applyFont="1" applyFill="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55625</c:v>
                </c:pt>
                <c:pt idx="1">
                  <c:v>41485</c:v>
                </c:pt>
                <c:pt idx="2">
                  <c:v>39651</c:v>
                </c:pt>
                <c:pt idx="3">
                  <c:v>37665</c:v>
                </c:pt>
                <c:pt idx="4">
                  <c:v>36861</c:v>
                </c:pt>
              </c:numCache>
            </c:numRef>
          </c:val>
          <c:smooth val="0"/>
          <c:extLst>
            <c:ext xmlns:c16="http://schemas.microsoft.com/office/drawing/2014/chart" uri="{C3380CC4-5D6E-409C-BE32-E72D297353CC}">
              <c16:uniqueId val="{00000000-5CE7-48D3-B098-D120B7758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44553</c:v>
                </c:pt>
                <c:pt idx="1">
                  <c:v>36683</c:v>
                </c:pt>
                <c:pt idx="2">
                  <c:v>38980</c:v>
                </c:pt>
                <c:pt idx="3">
                  <c:v>27460</c:v>
                </c:pt>
                <c:pt idx="4">
                  <c:v>36430</c:v>
                </c:pt>
              </c:numCache>
            </c:numRef>
          </c:val>
          <c:smooth val="0"/>
          <c:extLst>
            <c:ext xmlns:c16="http://schemas.microsoft.com/office/drawing/2014/chart" uri="{C3380CC4-5D6E-409C-BE32-E72D297353CC}">
              <c16:uniqueId val="{00000001-5CE7-48D3-B098-D120B77583F3}"/>
            </c:ext>
          </c:extLst>
        </c:ser>
        <c:dLbls>
          <c:showLegendKey val="0"/>
          <c:showVal val="0"/>
          <c:showCatName val="0"/>
          <c:showSerName val="0"/>
          <c:showPercent val="0"/>
          <c:showBubbleSize val="0"/>
        </c:dLbls>
        <c:marker val="1"/>
        <c:smooth val="0"/>
        <c:axId val="108486656"/>
        <c:axId val="108488192"/>
      </c:lineChart>
      <c:catAx>
        <c:axId val="10848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8192"/>
        <c:crosses val="autoZero"/>
        <c:auto val="1"/>
        <c:lblAlgn val="ctr"/>
        <c:lblOffset val="100"/>
        <c:tickLblSkip val="1"/>
        <c:tickMarkSkip val="1"/>
        <c:noMultiLvlLbl val="0"/>
      </c:catAx>
      <c:valAx>
        <c:axId val="108488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c:v>
                </c:pt>
                <c:pt idx="1">
                  <c:v>4.43</c:v>
                </c:pt>
                <c:pt idx="2">
                  <c:v>5.49</c:v>
                </c:pt>
                <c:pt idx="3">
                  <c:v>5.74</c:v>
                </c:pt>
                <c:pt idx="4">
                  <c:v>7.2</c:v>
                </c:pt>
              </c:numCache>
            </c:numRef>
          </c:val>
          <c:extLst>
            <c:ext xmlns:c16="http://schemas.microsoft.com/office/drawing/2014/chart" uri="{C3380CC4-5D6E-409C-BE32-E72D297353CC}">
              <c16:uniqueId val="{00000000-11B6-425C-8CDD-5334B604C1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14.34</c:v>
                </c:pt>
                <c:pt idx="1">
                  <c:v>14.48</c:v>
                </c:pt>
                <c:pt idx="2">
                  <c:v>9.2200000000000006</c:v>
                </c:pt>
                <c:pt idx="3">
                  <c:v>18.059999999999999</c:v>
                </c:pt>
                <c:pt idx="4">
                  <c:v>15.89</c:v>
                </c:pt>
              </c:numCache>
            </c:numRef>
          </c:val>
          <c:extLst>
            <c:ext xmlns:c16="http://schemas.microsoft.com/office/drawing/2014/chart" uri="{C3380CC4-5D6E-409C-BE32-E72D297353CC}">
              <c16:uniqueId val="{00000001-11B6-425C-8CDD-5334B604C1FF}"/>
            </c:ext>
          </c:extLst>
        </c:ser>
        <c:dLbls>
          <c:showLegendKey val="0"/>
          <c:showVal val="0"/>
          <c:showCatName val="0"/>
          <c:showSerName val="0"/>
          <c:showPercent val="0"/>
          <c:showBubbleSize val="0"/>
        </c:dLbls>
        <c:gapWidth val="250"/>
        <c:overlap val="100"/>
        <c:axId val="122537088"/>
        <c:axId val="12253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-5.71</c:v>
                </c:pt>
                <c:pt idx="1">
                  <c:v>-5.07</c:v>
                </c:pt>
                <c:pt idx="2">
                  <c:v>-7.27</c:v>
                </c:pt>
                <c:pt idx="3">
                  <c:v>5.69</c:v>
                </c:pt>
                <c:pt idx="4">
                  <c:v>-3.9</c:v>
                </c:pt>
              </c:numCache>
            </c:numRef>
          </c:val>
          <c:smooth val="0"/>
          <c:extLst>
            <c:ext xmlns:c16="http://schemas.microsoft.com/office/drawing/2014/chart" uri="{C3380CC4-5D6E-409C-BE32-E72D297353CC}">
              <c16:uniqueId val="{00000002-11B6-425C-8CDD-5334B604C1FF}"/>
            </c:ext>
          </c:extLst>
        </c:ser>
        <c:dLbls>
          <c:showLegendKey val="0"/>
          <c:showVal val="0"/>
          <c:showCatName val="0"/>
          <c:showSerName val="0"/>
          <c:showPercent val="0"/>
          <c:showBubbleSize val="0"/>
        </c:dLbls>
        <c:marker val="1"/>
        <c:smooth val="0"/>
        <c:axId val="122537088"/>
        <c:axId val="122539008"/>
      </c:lineChart>
      <c:catAx>
        <c:axId val="1225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39008"/>
        <c:crosses val="autoZero"/>
        <c:auto val="1"/>
        <c:lblAlgn val="ctr"/>
        <c:lblOffset val="100"/>
        <c:tickLblSkip val="1"/>
        <c:tickMarkSkip val="1"/>
        <c:noMultiLvlLbl val="0"/>
      </c:catAx>
      <c:valAx>
        <c:axId val="12253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3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7105-4357-ABAE-DE4F2A0EFF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05-4357-ABAE-DE4F2A0EFF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05-4357-ABAE-DE4F2A0EFF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05-4357-ABAE-DE4F2A0EFF5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105-4357-ABAE-DE4F2A0EFF5F}"/>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105-4357-ABAE-DE4F2A0EFF5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0.13</c:v>
                </c:pt>
                <c:pt idx="4">
                  <c:v>#N/A</c:v>
                </c:pt>
                <c:pt idx="5">
                  <c:v>0.28000000000000003</c:v>
                </c:pt>
                <c:pt idx="6">
                  <c:v>#N/A</c:v>
                </c:pt>
                <c:pt idx="7">
                  <c:v>0.28999999999999998</c:v>
                </c:pt>
                <c:pt idx="8">
                  <c:v>#N/A</c:v>
                </c:pt>
                <c:pt idx="9">
                  <c:v>0.31</c:v>
                </c:pt>
              </c:numCache>
            </c:numRef>
          </c:val>
          <c:extLst>
            <c:ext xmlns:c16="http://schemas.microsoft.com/office/drawing/2014/chart" uri="{C3380CC4-5D6E-409C-BE32-E72D297353CC}">
              <c16:uniqueId val="{00000006-7105-4357-ABAE-DE4F2A0EFF5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0.54</c:v>
                </c:pt>
                <c:pt idx="2">
                  <c:v>#N/A</c:v>
                </c:pt>
                <c:pt idx="3">
                  <c:v>0.44</c:v>
                </c:pt>
                <c:pt idx="4">
                  <c:v>#N/A</c:v>
                </c:pt>
                <c:pt idx="5">
                  <c:v>0.72</c:v>
                </c:pt>
                <c:pt idx="6">
                  <c:v>#N/A</c:v>
                </c:pt>
                <c:pt idx="7">
                  <c:v>0.82</c:v>
                </c:pt>
                <c:pt idx="8">
                  <c:v>#N/A</c:v>
                </c:pt>
                <c:pt idx="9">
                  <c:v>0.99</c:v>
                </c:pt>
              </c:numCache>
            </c:numRef>
          </c:val>
          <c:extLst>
            <c:ext xmlns:c16="http://schemas.microsoft.com/office/drawing/2014/chart" uri="{C3380CC4-5D6E-409C-BE32-E72D297353CC}">
              <c16:uniqueId val="{00000007-7105-4357-ABAE-DE4F2A0EFF5F}"/>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0.62</c:v>
                </c:pt>
                <c:pt idx="2">
                  <c:v>#N/A</c:v>
                </c:pt>
                <c:pt idx="3">
                  <c:v>0.25</c:v>
                </c:pt>
                <c:pt idx="4">
                  <c:v>#N/A</c:v>
                </c:pt>
                <c:pt idx="5">
                  <c:v>0.53</c:v>
                </c:pt>
                <c:pt idx="6">
                  <c:v>#N/A</c:v>
                </c:pt>
                <c:pt idx="7">
                  <c:v>1.29</c:v>
                </c:pt>
                <c:pt idx="8">
                  <c:v>#N/A</c:v>
                </c:pt>
                <c:pt idx="9">
                  <c:v>1.88</c:v>
                </c:pt>
              </c:numCache>
            </c:numRef>
          </c:val>
          <c:extLst>
            <c:ext xmlns:c16="http://schemas.microsoft.com/office/drawing/2014/chart" uri="{C3380CC4-5D6E-409C-BE32-E72D297353CC}">
              <c16:uniqueId val="{00000008-7105-4357-ABAE-DE4F2A0EFF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c:v>
                </c:pt>
                <c:pt idx="2">
                  <c:v>#N/A</c:v>
                </c:pt>
                <c:pt idx="3">
                  <c:v>4.43</c:v>
                </c:pt>
                <c:pt idx="4">
                  <c:v>#N/A</c:v>
                </c:pt>
                <c:pt idx="5">
                  <c:v>5.49</c:v>
                </c:pt>
                <c:pt idx="6">
                  <c:v>#N/A</c:v>
                </c:pt>
                <c:pt idx="7">
                  <c:v>5.74</c:v>
                </c:pt>
                <c:pt idx="8">
                  <c:v>#N/A</c:v>
                </c:pt>
                <c:pt idx="9">
                  <c:v>7.2</c:v>
                </c:pt>
              </c:numCache>
            </c:numRef>
          </c:val>
          <c:extLst>
            <c:ext xmlns:c16="http://schemas.microsoft.com/office/drawing/2014/chart" uri="{C3380CC4-5D6E-409C-BE32-E72D297353CC}">
              <c16:uniqueId val="{00000009-7105-4357-ABAE-DE4F2A0EFF5F}"/>
            </c:ext>
          </c:extLst>
        </c:ser>
        <c:dLbls>
          <c:showLegendKey val="0"/>
          <c:showVal val="0"/>
          <c:showCatName val="0"/>
          <c:showSerName val="0"/>
          <c:showPercent val="0"/>
          <c:showBubbleSize val="0"/>
        </c:dLbls>
        <c:gapWidth val="150"/>
        <c:overlap val="100"/>
        <c:axId val="122644736"/>
        <c:axId val="122658816"/>
      </c:barChart>
      <c:catAx>
        <c:axId val="1226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58816"/>
        <c:crosses val="autoZero"/>
        <c:auto val="1"/>
        <c:lblAlgn val="ctr"/>
        <c:lblOffset val="100"/>
        <c:tickLblSkip val="1"/>
        <c:tickMarkSkip val="1"/>
        <c:noMultiLvlLbl val="0"/>
      </c:catAx>
      <c:valAx>
        <c:axId val="12265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4889</c:v>
                </c:pt>
                <c:pt idx="5">
                  <c:v>5258</c:v>
                </c:pt>
                <c:pt idx="8">
                  <c:v>5547</c:v>
                </c:pt>
                <c:pt idx="11">
                  <c:v>5900</c:v>
                </c:pt>
                <c:pt idx="14">
                  <c:v>6078</c:v>
                </c:pt>
              </c:numCache>
            </c:numRef>
          </c:val>
          <c:extLst>
            <c:ext xmlns:c16="http://schemas.microsoft.com/office/drawing/2014/chart" uri="{C3380CC4-5D6E-409C-BE32-E72D297353CC}">
              <c16:uniqueId val="{00000000-5210-410C-AF23-5CB857DC52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10-410C-AF23-5CB857DC52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96</c:v>
                </c:pt>
                <c:pt idx="3">
                  <c:v>96</c:v>
                </c:pt>
                <c:pt idx="6">
                  <c:v>96</c:v>
                </c:pt>
                <c:pt idx="9">
                  <c:v>96</c:v>
                </c:pt>
                <c:pt idx="12">
                  <c:v>96</c:v>
                </c:pt>
              </c:numCache>
            </c:numRef>
          </c:val>
          <c:extLst>
            <c:ext xmlns:c16="http://schemas.microsoft.com/office/drawing/2014/chart" uri="{C3380CC4-5D6E-409C-BE32-E72D297353CC}">
              <c16:uniqueId val="{00000002-5210-410C-AF23-5CB857DC52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370</c:v>
                </c:pt>
                <c:pt idx="3">
                  <c:v>314</c:v>
                </c:pt>
                <c:pt idx="6">
                  <c:v>294</c:v>
                </c:pt>
                <c:pt idx="9">
                  <c:v>289</c:v>
                </c:pt>
                <c:pt idx="12">
                  <c:v>216</c:v>
                </c:pt>
              </c:numCache>
            </c:numRef>
          </c:val>
          <c:extLst>
            <c:ext xmlns:c16="http://schemas.microsoft.com/office/drawing/2014/chart" uri="{C3380CC4-5D6E-409C-BE32-E72D297353CC}">
              <c16:uniqueId val="{00000003-5210-410C-AF23-5CB857DC52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10-410C-AF23-5CB857DC52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66</c:v>
                </c:pt>
                <c:pt idx="3">
                  <c:v>78</c:v>
                </c:pt>
                <c:pt idx="6">
                  <c:v>213</c:v>
                </c:pt>
                <c:pt idx="9">
                  <c:v>213</c:v>
                </c:pt>
                <c:pt idx="12">
                  <c:v>65</c:v>
                </c:pt>
              </c:numCache>
            </c:numRef>
          </c:val>
          <c:extLst>
            <c:ext xmlns:c16="http://schemas.microsoft.com/office/drawing/2014/chart" uri="{C3380CC4-5D6E-409C-BE32-E72D297353CC}">
              <c16:uniqueId val="{00000005-5210-410C-AF23-5CB857DC52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10-410C-AF23-5CB857DC52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3438</c:v>
                </c:pt>
                <c:pt idx="3">
                  <c:v>3233</c:v>
                </c:pt>
                <c:pt idx="6">
                  <c:v>3382</c:v>
                </c:pt>
                <c:pt idx="9">
                  <c:v>3696</c:v>
                </c:pt>
                <c:pt idx="12">
                  <c:v>3570</c:v>
                </c:pt>
              </c:numCache>
            </c:numRef>
          </c:val>
          <c:extLst>
            <c:ext xmlns:c16="http://schemas.microsoft.com/office/drawing/2014/chart" uri="{C3380CC4-5D6E-409C-BE32-E72D297353CC}">
              <c16:uniqueId val="{00000007-5210-410C-AF23-5CB857DC529B}"/>
            </c:ext>
          </c:extLst>
        </c:ser>
        <c:dLbls>
          <c:showLegendKey val="0"/>
          <c:showVal val="0"/>
          <c:showCatName val="0"/>
          <c:showSerName val="0"/>
          <c:showPercent val="0"/>
          <c:showBubbleSize val="0"/>
        </c:dLbls>
        <c:gapWidth val="100"/>
        <c:overlap val="100"/>
        <c:axId val="130937216"/>
        <c:axId val="13093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-919</c:v>
                </c:pt>
                <c:pt idx="2">
                  <c:v>#N/A</c:v>
                </c:pt>
                <c:pt idx="3">
                  <c:v>#N/A</c:v>
                </c:pt>
                <c:pt idx="4">
                  <c:v>-1537</c:v>
                </c:pt>
                <c:pt idx="5">
                  <c:v>#N/A</c:v>
                </c:pt>
                <c:pt idx="6">
                  <c:v>#N/A</c:v>
                </c:pt>
                <c:pt idx="7">
                  <c:v>-1562</c:v>
                </c:pt>
                <c:pt idx="8">
                  <c:v>#N/A</c:v>
                </c:pt>
                <c:pt idx="9">
                  <c:v>#N/A</c:v>
                </c:pt>
                <c:pt idx="10">
                  <c:v>-1606</c:v>
                </c:pt>
                <c:pt idx="11">
                  <c:v>#N/A</c:v>
                </c:pt>
                <c:pt idx="12">
                  <c:v>#N/A</c:v>
                </c:pt>
                <c:pt idx="13">
                  <c:v>-2131</c:v>
                </c:pt>
                <c:pt idx="14">
                  <c:v>#N/A</c:v>
                </c:pt>
              </c:numCache>
            </c:numRef>
          </c:val>
          <c:smooth val="0"/>
          <c:extLst>
            <c:ext xmlns:c16="http://schemas.microsoft.com/office/drawing/2014/chart" uri="{C3380CC4-5D6E-409C-BE32-E72D297353CC}">
              <c16:uniqueId val="{00000008-5210-410C-AF23-5CB857DC529B}"/>
            </c:ext>
          </c:extLst>
        </c:ser>
        <c:dLbls>
          <c:showLegendKey val="0"/>
          <c:showVal val="0"/>
          <c:showCatName val="0"/>
          <c:showSerName val="0"/>
          <c:showPercent val="0"/>
          <c:showBubbleSize val="0"/>
        </c:dLbls>
        <c:marker val="1"/>
        <c:smooth val="0"/>
        <c:axId val="130937216"/>
        <c:axId val="130939136"/>
      </c:lineChart>
      <c:catAx>
        <c:axId val="1309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39136"/>
        <c:crosses val="autoZero"/>
        <c:auto val="1"/>
        <c:lblAlgn val="ctr"/>
        <c:lblOffset val="100"/>
        <c:tickLblSkip val="1"/>
        <c:tickMarkSkip val="1"/>
        <c:noMultiLvlLbl val="0"/>
      </c:catAx>
      <c:valAx>
        <c:axId val="13093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81821</c:v>
                </c:pt>
                <c:pt idx="5">
                  <c:v>86373</c:v>
                </c:pt>
                <c:pt idx="8">
                  <c:v>86752</c:v>
                </c:pt>
                <c:pt idx="11">
                  <c:v>83310</c:v>
                </c:pt>
                <c:pt idx="14">
                  <c:v>77874</c:v>
                </c:pt>
              </c:numCache>
            </c:numRef>
          </c:val>
          <c:extLst>
            <c:ext xmlns:c16="http://schemas.microsoft.com/office/drawing/2014/chart" uri="{C3380CC4-5D6E-409C-BE32-E72D297353CC}">
              <c16:uniqueId val="{00000000-E6C7-4C9D-9585-DAD2A0951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6C7-4C9D-9585-DAD2A0951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45250</c:v>
                </c:pt>
                <c:pt idx="5">
                  <c:v>50248</c:v>
                </c:pt>
                <c:pt idx="8">
                  <c:v>45726</c:v>
                </c:pt>
                <c:pt idx="11">
                  <c:v>47773</c:v>
                </c:pt>
                <c:pt idx="14">
                  <c:v>48401</c:v>
                </c:pt>
              </c:numCache>
            </c:numRef>
          </c:val>
          <c:extLst>
            <c:ext xmlns:c16="http://schemas.microsoft.com/office/drawing/2014/chart" uri="{C3380CC4-5D6E-409C-BE32-E72D297353CC}">
              <c16:uniqueId val="{00000002-E6C7-4C9D-9585-DAD2A0951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7-4C9D-9585-DAD2A0951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C7-4C9D-9585-DAD2A0951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c:v>
                </c:pt>
                <c:pt idx="3">
                  <c:v>38</c:v>
                </c:pt>
                <c:pt idx="6">
                  <c:v>28</c:v>
                </c:pt>
                <c:pt idx="9">
                  <c:v>0</c:v>
                </c:pt>
                <c:pt idx="12">
                  <c:v>0</c:v>
                </c:pt>
              </c:numCache>
            </c:numRef>
          </c:val>
          <c:extLst>
            <c:ext xmlns:c16="http://schemas.microsoft.com/office/drawing/2014/chart" uri="{C3380CC4-5D6E-409C-BE32-E72D297353CC}">
              <c16:uniqueId val="{00000005-E6C7-4C9D-9585-DAD2A0951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25257</c:v>
                </c:pt>
                <c:pt idx="3">
                  <c:v>24554</c:v>
                </c:pt>
                <c:pt idx="6">
                  <c:v>23357</c:v>
                </c:pt>
                <c:pt idx="9">
                  <c:v>22016</c:v>
                </c:pt>
                <c:pt idx="12">
                  <c:v>19918</c:v>
                </c:pt>
              </c:numCache>
            </c:numRef>
          </c:val>
          <c:extLst>
            <c:ext xmlns:c16="http://schemas.microsoft.com/office/drawing/2014/chart" uri="{C3380CC4-5D6E-409C-BE32-E72D297353CC}">
              <c16:uniqueId val="{00000006-E6C7-4C9D-9585-DAD2A0951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1996</c:v>
                </c:pt>
                <c:pt idx="3">
                  <c:v>1593</c:v>
                </c:pt>
                <c:pt idx="6">
                  <c:v>1238</c:v>
                </c:pt>
                <c:pt idx="9">
                  <c:v>1046</c:v>
                </c:pt>
                <c:pt idx="12">
                  <c:v>1084</c:v>
                </c:pt>
              </c:numCache>
            </c:numRef>
          </c:val>
          <c:extLst>
            <c:ext xmlns:c16="http://schemas.microsoft.com/office/drawing/2014/chart" uri="{C3380CC4-5D6E-409C-BE32-E72D297353CC}">
              <c16:uniqueId val="{00000007-E6C7-4C9D-9585-DAD2A0951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6C7-4C9D-9585-DAD2A0951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775</c:v>
                </c:pt>
                <c:pt idx="3">
                  <c:v>679</c:v>
                </c:pt>
                <c:pt idx="6">
                  <c:v>968</c:v>
                </c:pt>
                <c:pt idx="9">
                  <c:v>949</c:v>
                </c:pt>
                <c:pt idx="12">
                  <c:v>834</c:v>
                </c:pt>
              </c:numCache>
            </c:numRef>
          </c:val>
          <c:extLst>
            <c:ext xmlns:c16="http://schemas.microsoft.com/office/drawing/2014/chart" uri="{C3380CC4-5D6E-409C-BE32-E72D297353CC}">
              <c16:uniqueId val="{00000009-E6C7-4C9D-9585-DAD2A0951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34538</c:v>
                </c:pt>
                <c:pt idx="3">
                  <c:v>34254</c:v>
                </c:pt>
                <c:pt idx="6">
                  <c:v>34885</c:v>
                </c:pt>
                <c:pt idx="9">
                  <c:v>28899</c:v>
                </c:pt>
                <c:pt idx="12">
                  <c:v>28085</c:v>
                </c:pt>
              </c:numCache>
            </c:numRef>
          </c:val>
          <c:extLst>
            <c:ext xmlns:c16="http://schemas.microsoft.com/office/drawing/2014/chart" uri="{C3380CC4-5D6E-409C-BE32-E72D297353CC}">
              <c16:uniqueId val="{0000000A-E6C7-4C9D-9585-DAD2A095121B}"/>
            </c:ext>
          </c:extLst>
        </c:ser>
        <c:dLbls>
          <c:showLegendKey val="0"/>
          <c:showVal val="0"/>
          <c:showCatName val="0"/>
          <c:showSerName val="0"/>
          <c:showPercent val="0"/>
          <c:showBubbleSize val="0"/>
        </c:dLbls>
        <c:gapWidth val="100"/>
        <c:overlap val="100"/>
        <c:axId val="107920000"/>
        <c:axId val="10793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C7-4C9D-9585-DAD2A095121B}"/>
            </c:ext>
          </c:extLst>
        </c:ser>
        <c:dLbls>
          <c:showLegendKey val="0"/>
          <c:showVal val="0"/>
          <c:showCatName val="0"/>
          <c:showSerName val="0"/>
          <c:showPercent val="0"/>
          <c:showBubbleSize val="0"/>
        </c:dLbls>
        <c:marker val="1"/>
        <c:smooth val="0"/>
        <c:axId val="107920000"/>
        <c:axId val="107934464"/>
      </c:lineChart>
      <c:catAx>
        <c:axId val="1079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34464"/>
        <c:crosses val="autoZero"/>
        <c:auto val="1"/>
        <c:lblAlgn val="ctr"/>
        <c:lblOffset val="100"/>
        <c:tickLblSkip val="1"/>
        <c:tickMarkSkip val="1"/>
        <c:noMultiLvlLbl val="0"/>
      </c:catAx>
      <c:valAx>
        <c:axId val="1079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334,723
320,165
20.59
133,566,783
127,958,413
5,441,071
75,613,595
25,095,120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財政力指数は前年度と同数の</a:t>
          </a:r>
          <a:r>
            <a:rPr kumimoji="1" lang="en-US" altLang="ja-JP" sz="1300">
              <a:latin typeface="ＭＳ Ｐゴシック"/>
            </a:rPr>
            <a:t>0.37</a:t>
          </a:r>
          <a:r>
            <a:rPr kumimoji="1" lang="ja-JP" altLang="en-US" sz="1300">
              <a:latin typeface="ＭＳ Ｐゴシック"/>
            </a:rPr>
            <a:t>となり、特別区税の歳入に占める割合が</a:t>
          </a:r>
          <a:r>
            <a:rPr kumimoji="1" lang="en-US" altLang="ja-JP" sz="1300">
              <a:latin typeface="ＭＳ Ｐゴシック"/>
            </a:rPr>
            <a:t>19.6</a:t>
          </a:r>
          <a:r>
            <a:rPr kumimoji="1" lang="ja-JP" altLang="en-US" sz="1300">
              <a:latin typeface="ＭＳ Ｐゴシック"/>
            </a:rPr>
            <a:t>％と類似団体平均を大きく下回るなど、低い水準で推移している。一方で、都区財政調整交付金は歳入の</a:t>
          </a:r>
          <a:r>
            <a:rPr kumimoji="1" lang="en-US" altLang="ja-JP" sz="1300">
              <a:latin typeface="ＭＳ Ｐゴシック"/>
            </a:rPr>
            <a:t>35.5</a:t>
          </a:r>
          <a:r>
            <a:rPr kumimoji="1" lang="ja-JP" altLang="en-US" sz="1300">
              <a:latin typeface="ＭＳ Ｐゴシック"/>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19050</xdr:rowOff>
    </xdr:from>
    <xdr:to>
      <xdr:col>7</xdr:col>
      <xdr:colOff>152400</xdr:colOff>
      <xdr:row>44</xdr:row>
      <xdr:rowOff>113393</xdr:rowOff>
    </xdr:to>
    <xdr:cxnSp macro="">
      <xdr:nvCxnSpPr>
        <xdr:cNvPr id="65" name="直線コネクタ 64"/>
        <xdr:cNvCxnSpPr/>
      </xdr:nvCxnSpPr>
      <xdr:spPr>
        <a:xfrm flipV="1">
          <a:off x="4953000" y="60198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105427</xdr:rowOff>
    </xdr:from>
    <xdr:ext cx="762000" cy="259045"/>
    <xdr:sp macro="" textlink="">
      <xdr:nvSpPr>
        <xdr:cNvPr id="68"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7</xdr:col>
      <xdr:colOff>63500</xdr:colOff>
      <xdr:row>35</xdr:row>
      <xdr:rowOff>19050</xdr:rowOff>
    </xdr:from>
    <xdr:to>
      <xdr:col>7</xdr:col>
      <xdr:colOff>241300</xdr:colOff>
      <xdr:row>35</xdr:row>
      <xdr:rowOff>19050</xdr:rowOff>
    </xdr:to>
    <xdr:cxnSp macro="">
      <xdr:nvCxnSpPr>
        <xdr:cNvPr id="69" name="直線コネクタ 68"/>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macro="" textlink="">
      <xdr:nvSpPr>
        <xdr:cNvPr id="77" name="フローチャート :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78" name="テキスト ボックス 77"/>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a:t>
          </a:r>
          <a:r>
            <a:rPr kumimoji="1" lang="en-US" altLang="ja-JP" sz="1300">
              <a:latin typeface="ＭＳ Ｐゴシック"/>
            </a:rPr>
            <a:t>1.8</a:t>
          </a:r>
          <a:r>
            <a:rPr kumimoji="1" lang="ja-JP" altLang="en-US" sz="1300">
              <a:latin typeface="ＭＳ Ｐゴシック"/>
            </a:rPr>
            <a:t>ポイント減少し</a:t>
          </a:r>
          <a:r>
            <a:rPr kumimoji="1" lang="en-US" altLang="ja-JP" sz="1300">
              <a:latin typeface="ＭＳ Ｐゴシック"/>
            </a:rPr>
            <a:t>87.6</a:t>
          </a:r>
          <a:r>
            <a:rPr kumimoji="1" lang="ja-JP" altLang="en-US" sz="1300">
              <a:latin typeface="ＭＳ Ｐゴシック"/>
            </a:rPr>
            <a:t>％となった。これは、待機児童解消を図るため保育所定員の拡大による扶助費の増など経常的な経費が増加したものの、景気の回復による都区財政調整交付金等の増により経常的な経費に充当された一般財源の増加がそれを上回ったことによる。</a:t>
          </a:r>
          <a:endParaRPr kumimoji="1" lang="en-US" altLang="ja-JP" sz="1300">
            <a:latin typeface="ＭＳ Ｐゴシック"/>
          </a:endParaRPr>
        </a:p>
        <a:p>
          <a:r>
            <a:rPr kumimoji="1" lang="ja-JP" altLang="en-US" sz="1300">
              <a:latin typeface="ＭＳ Ｐゴシック"/>
            </a:rPr>
            <a:t>　引き続き、収納対策の充実や「北区経営改革プラン２０１５」の実行に全力を挙げて取り組み、適正水準とされる</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％の範囲に収めるよう努める。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44027</xdr:rowOff>
    </xdr:from>
    <xdr:to>
      <xdr:col>7</xdr:col>
      <xdr:colOff>152400</xdr:colOff>
      <xdr:row>68</xdr:row>
      <xdr:rowOff>21167</xdr:rowOff>
    </xdr:to>
    <xdr:cxnSp macro="">
      <xdr:nvCxnSpPr>
        <xdr:cNvPr id="128" name="直線コネクタ 127"/>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164694</xdr:rowOff>
    </xdr:from>
    <xdr:ext cx="762000" cy="259045"/>
    <xdr:sp macro="" textlink="">
      <xdr:nvSpPr>
        <xdr:cNvPr id="129"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7</xdr:col>
      <xdr:colOff>63500</xdr:colOff>
      <xdr:row>68</xdr:row>
      <xdr:rowOff>21167</xdr:rowOff>
    </xdr:from>
    <xdr:to>
      <xdr:col>7</xdr:col>
      <xdr:colOff>241300</xdr:colOff>
      <xdr:row>68</xdr:row>
      <xdr:rowOff>21167</xdr:rowOff>
    </xdr:to>
    <xdr:cxnSp macro="">
      <xdr:nvCxnSpPr>
        <xdr:cNvPr id="130" name="直線コネクタ 129"/>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130404</xdr:rowOff>
    </xdr:from>
    <xdr:ext cx="762000" cy="259045"/>
    <xdr:sp macro="" textlink="">
      <xdr:nvSpPr>
        <xdr:cNvPr id="131"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7</xdr:col>
      <xdr:colOff>63500</xdr:colOff>
      <xdr:row>59</xdr:row>
      <xdr:rowOff>44027</xdr:rowOff>
    </xdr:from>
    <xdr:to>
      <xdr:col>7</xdr:col>
      <xdr:colOff>241300</xdr:colOff>
      <xdr:row>59</xdr:row>
      <xdr:rowOff>44027</xdr:rowOff>
    </xdr:to>
    <xdr:cxnSp macro="">
      <xdr:nvCxnSpPr>
        <xdr:cNvPr id="132" name="直線コネクタ 131"/>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90594</xdr:rowOff>
    </xdr:from>
    <xdr:to>
      <xdr:col>7</xdr:col>
      <xdr:colOff>152400</xdr:colOff>
      <xdr:row>67</xdr:row>
      <xdr:rowOff>63923</xdr:rowOff>
    </xdr:to>
    <xdr:cxnSp macro="">
      <xdr:nvCxnSpPr>
        <xdr:cNvPr id="133" name="直線コネクタ 132"/>
        <xdr:cNvCxnSpPr/>
      </xdr:nvCxnSpPr>
      <xdr:spPr>
        <a:xfrm flipV="1">
          <a:off x="4114800" y="1140629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13140</xdr:rowOff>
    </xdr:from>
    <xdr:ext cx="762000" cy="259045"/>
    <xdr:sp macro="" textlink="">
      <xdr:nvSpPr>
        <xdr:cNvPr id="134"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35" name="フローチャート : 判断 134"/>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39794</xdr:rowOff>
    </xdr:from>
    <xdr:to>
      <xdr:col>6</xdr:col>
      <xdr:colOff>0</xdr:colOff>
      <xdr:row>67</xdr:row>
      <xdr:rowOff>63923</xdr:rowOff>
    </xdr:to>
    <xdr:cxnSp macro="">
      <xdr:nvCxnSpPr>
        <xdr:cNvPr id="136" name="直線コネクタ 135"/>
        <xdr:cNvCxnSpPr/>
      </xdr:nvCxnSpPr>
      <xdr:spPr>
        <a:xfrm>
          <a:off x="3225800" y="115269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66463</xdr:rowOff>
    </xdr:from>
    <xdr:to>
      <xdr:col>6</xdr:col>
      <xdr:colOff>50800</xdr:colOff>
      <xdr:row>65</xdr:row>
      <xdr:rowOff>168063</xdr:rowOff>
    </xdr:to>
    <xdr:sp macro="" textlink="">
      <xdr:nvSpPr>
        <xdr:cNvPr id="137" name="フローチャート : 判断 136"/>
        <xdr:cNvSpPr/>
      </xdr:nvSpPr>
      <xdr:spPr>
        <a:xfrm>
          <a:off x="4064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6790</xdr:rowOff>
    </xdr:from>
    <xdr:ext cx="736600" cy="259045"/>
    <xdr:sp macro="" textlink="">
      <xdr:nvSpPr>
        <xdr:cNvPr id="138" name="テキスト ボックス 137"/>
        <xdr:cNvSpPr txBox="1"/>
      </xdr:nvSpPr>
      <xdr:spPr>
        <a:xfrm>
          <a:off x="3733800" y="109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18204</xdr:rowOff>
    </xdr:from>
    <xdr:to>
      <xdr:col>4</xdr:col>
      <xdr:colOff>482600</xdr:colOff>
      <xdr:row>67</xdr:row>
      <xdr:rowOff>39794</xdr:rowOff>
    </xdr:to>
    <xdr:cxnSp macro="">
      <xdr:nvCxnSpPr>
        <xdr:cNvPr id="139" name="直線コネクタ 138"/>
        <xdr:cNvCxnSpPr/>
      </xdr:nvCxnSpPr>
      <xdr:spPr>
        <a:xfrm>
          <a:off x="2336800" y="113339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114723</xdr:rowOff>
    </xdr:from>
    <xdr:to>
      <xdr:col>4</xdr:col>
      <xdr:colOff>533400</xdr:colOff>
      <xdr:row>66</xdr:row>
      <xdr:rowOff>44873</xdr:rowOff>
    </xdr:to>
    <xdr:sp macro="" textlink="">
      <xdr:nvSpPr>
        <xdr:cNvPr id="140" name="フローチャート : 判断 139"/>
        <xdr:cNvSpPr/>
      </xdr:nvSpPr>
      <xdr:spPr>
        <a:xfrm>
          <a:off x="3175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55050</xdr:rowOff>
    </xdr:from>
    <xdr:ext cx="762000" cy="259045"/>
    <xdr:sp macro="" textlink="">
      <xdr:nvSpPr>
        <xdr:cNvPr id="141" name="テキスト ボックス 140"/>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66</xdr:row>
      <xdr:rowOff>18204</xdr:rowOff>
    </xdr:to>
    <xdr:cxnSp macro="">
      <xdr:nvCxnSpPr>
        <xdr:cNvPr id="142" name="直線コネクタ 141"/>
        <xdr:cNvCxnSpPr/>
      </xdr:nvCxnSpPr>
      <xdr:spPr>
        <a:xfrm>
          <a:off x="1447800" y="1117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42333</xdr:rowOff>
    </xdr:from>
    <xdr:to>
      <xdr:col>3</xdr:col>
      <xdr:colOff>330200</xdr:colOff>
      <xdr:row>65</xdr:row>
      <xdr:rowOff>143933</xdr:rowOff>
    </xdr:to>
    <xdr:sp macro="" textlink="">
      <xdr:nvSpPr>
        <xdr:cNvPr id="143" name="フローチャート : 判断 142"/>
        <xdr:cNvSpPr/>
      </xdr:nvSpPr>
      <xdr:spPr>
        <a:xfrm>
          <a:off x="2286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154110</xdr:rowOff>
    </xdr:from>
    <xdr:ext cx="762000" cy="259045"/>
    <xdr:sp macro="" textlink="">
      <xdr:nvSpPr>
        <xdr:cNvPr id="144" name="テキスト ボックス 143"/>
        <xdr:cNvSpPr txBox="1"/>
      </xdr:nvSpPr>
      <xdr:spPr>
        <a:xfrm>
          <a:off x="1955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5" name="フローチャート : 判断 144"/>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6" name="テキスト ボックス 145"/>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39794</xdr:rowOff>
    </xdr:from>
    <xdr:to>
      <xdr:col>7</xdr:col>
      <xdr:colOff>203200</xdr:colOff>
      <xdr:row>66</xdr:row>
      <xdr:rowOff>141394</xdr:rowOff>
    </xdr:to>
    <xdr:sp macro="" textlink="">
      <xdr:nvSpPr>
        <xdr:cNvPr id="152" name="円/楕円 151"/>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11871</xdr:rowOff>
    </xdr:from>
    <xdr:ext cx="762000" cy="259045"/>
    <xdr:sp macro="" textlink="">
      <xdr:nvSpPr>
        <xdr:cNvPr id="153"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13123</xdr:rowOff>
    </xdr:from>
    <xdr:to>
      <xdr:col>6</xdr:col>
      <xdr:colOff>50800</xdr:colOff>
      <xdr:row>67</xdr:row>
      <xdr:rowOff>114723</xdr:rowOff>
    </xdr:to>
    <xdr:sp macro="" textlink="">
      <xdr:nvSpPr>
        <xdr:cNvPr id="154" name="円/楕円 153"/>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99500</xdr:rowOff>
    </xdr:from>
    <xdr:ext cx="736600" cy="259045"/>
    <xdr:sp macro="" textlink="">
      <xdr:nvSpPr>
        <xdr:cNvPr id="155" name="テキスト ボックス 154"/>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160444</xdr:rowOff>
    </xdr:from>
    <xdr:to>
      <xdr:col>4</xdr:col>
      <xdr:colOff>533400</xdr:colOff>
      <xdr:row>67</xdr:row>
      <xdr:rowOff>90594</xdr:rowOff>
    </xdr:to>
    <xdr:sp macro="" textlink="">
      <xdr:nvSpPr>
        <xdr:cNvPr id="156" name="円/楕円 155"/>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75371</xdr:rowOff>
    </xdr:from>
    <xdr:ext cx="762000" cy="259045"/>
    <xdr:sp macro="" textlink="">
      <xdr:nvSpPr>
        <xdr:cNvPr id="157" name="テキスト ボックス 156"/>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138854</xdr:rowOff>
    </xdr:from>
    <xdr:to>
      <xdr:col>3</xdr:col>
      <xdr:colOff>330200</xdr:colOff>
      <xdr:row>66</xdr:row>
      <xdr:rowOff>69004</xdr:rowOff>
    </xdr:to>
    <xdr:sp macro="" textlink="">
      <xdr:nvSpPr>
        <xdr:cNvPr id="158" name="円/楕円 157"/>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53781</xdr:rowOff>
    </xdr:from>
    <xdr:ext cx="762000" cy="259045"/>
    <xdr:sp macro="" textlink="">
      <xdr:nvSpPr>
        <xdr:cNvPr id="159" name="テキスト ボックス 158"/>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60" name="円/楕円 159"/>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61" name="テキスト ボックス 160"/>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人口１人当たりの人件費・物件費等決算額は、予防接種費等による物件費や道路等維持補修費の増加が人件費の減少を上回ったことで、前年度比</a:t>
          </a:r>
          <a:r>
            <a:rPr kumimoji="1" lang="en-US" altLang="ja-JP" sz="1300">
              <a:latin typeface="ＭＳ Ｐゴシック"/>
            </a:rPr>
            <a:t>0.5</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維持補修費については、施設の経年劣化により今後増加していくことが見込まれるが、「公共施設再配置方針」による公共施設の総量削減を推進するとともに、計画的な維持保全に努め、適切な管理を行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167590</xdr:rowOff>
    </xdr:from>
    <xdr:to>
      <xdr:col>7</xdr:col>
      <xdr:colOff>152400</xdr:colOff>
      <xdr:row>88</xdr:row>
      <xdr:rowOff>59953</xdr:rowOff>
    </xdr:to>
    <xdr:cxnSp macro="">
      <xdr:nvCxnSpPr>
        <xdr:cNvPr id="189" name="直線コネクタ 188"/>
        <xdr:cNvCxnSpPr/>
      </xdr:nvCxnSpPr>
      <xdr:spPr>
        <a:xfrm flipV="1">
          <a:off x="4953000" y="13883590"/>
          <a:ext cx="0" cy="126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32030</xdr:rowOff>
    </xdr:from>
    <xdr:ext cx="762000" cy="259045"/>
    <xdr:sp macro="" textlink="">
      <xdr:nvSpPr>
        <xdr:cNvPr id="190" name="人件費・物件費等の状況最小値テキスト"/>
        <xdr:cNvSpPr txBox="1"/>
      </xdr:nvSpPr>
      <xdr:spPr>
        <a:xfrm>
          <a:off x="5041900" y="1511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362,423</a:t>
          </a:r>
          <a:endParaRPr kumimoji="1" lang="ja-JP" altLang="en-US" sz="1000" b="1">
            <a:latin typeface="ＭＳ Ｐゴシック"/>
          </a:endParaRPr>
        </a:p>
      </xdr:txBody>
    </xdr:sp>
    <xdr:clientData/>
  </xdr:oneCellAnchor>
  <xdr:twoCellAnchor>
    <xdr:from>
      <xdr:col>7</xdr:col>
      <xdr:colOff>63500</xdr:colOff>
      <xdr:row>88</xdr:row>
      <xdr:rowOff>59953</xdr:rowOff>
    </xdr:from>
    <xdr:to>
      <xdr:col>7</xdr:col>
      <xdr:colOff>241300</xdr:colOff>
      <xdr:row>88</xdr:row>
      <xdr:rowOff>59953</xdr:rowOff>
    </xdr:to>
    <xdr:cxnSp macro="">
      <xdr:nvCxnSpPr>
        <xdr:cNvPr id="191" name="直線コネクタ 190"/>
        <xdr:cNvCxnSpPr/>
      </xdr:nvCxnSpPr>
      <xdr:spPr>
        <a:xfrm>
          <a:off x="4864100" y="1514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82517</xdr:rowOff>
    </xdr:from>
    <xdr:ext cx="762000" cy="259045"/>
    <xdr:sp macro="" textlink="">
      <xdr:nvSpPr>
        <xdr:cNvPr id="192" name="人件費・物件費等の状況最大値テキスト"/>
        <xdr:cNvSpPr txBox="1"/>
      </xdr:nvSpPr>
      <xdr:spPr>
        <a:xfrm>
          <a:off x="5041900" y="136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100,516</a:t>
          </a:r>
          <a:endParaRPr kumimoji="1" lang="ja-JP" altLang="en-US" sz="1000" b="1">
            <a:latin typeface="ＭＳ Ｐゴシック"/>
          </a:endParaRPr>
        </a:p>
      </xdr:txBody>
    </xdr:sp>
    <xdr:clientData/>
  </xdr:oneCellAnchor>
  <xdr:twoCellAnchor>
    <xdr:from>
      <xdr:col>7</xdr:col>
      <xdr:colOff>63500</xdr:colOff>
      <xdr:row>80</xdr:row>
      <xdr:rowOff>167590</xdr:rowOff>
    </xdr:from>
    <xdr:to>
      <xdr:col>7</xdr:col>
      <xdr:colOff>241300</xdr:colOff>
      <xdr:row>80</xdr:row>
      <xdr:rowOff>167590</xdr:rowOff>
    </xdr:to>
    <xdr:cxnSp macro="">
      <xdr:nvCxnSpPr>
        <xdr:cNvPr id="193" name="直線コネクタ 192"/>
        <xdr:cNvCxnSpPr/>
      </xdr:nvCxnSpPr>
      <xdr:spPr>
        <a:xfrm>
          <a:off x="4864100" y="1388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123258</xdr:rowOff>
    </xdr:from>
    <xdr:to>
      <xdr:col>7</xdr:col>
      <xdr:colOff>152400</xdr:colOff>
      <xdr:row>81</xdr:row>
      <xdr:rowOff>126119</xdr:rowOff>
    </xdr:to>
    <xdr:cxnSp macro="">
      <xdr:nvCxnSpPr>
        <xdr:cNvPr id="194" name="直線コネクタ 193"/>
        <xdr:cNvCxnSpPr/>
      </xdr:nvCxnSpPr>
      <xdr:spPr>
        <a:xfrm>
          <a:off x="4114800" y="14010708"/>
          <a:ext cx="8382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60844</xdr:rowOff>
    </xdr:from>
    <xdr:ext cx="762000" cy="259045"/>
    <xdr:sp macro="" textlink="">
      <xdr:nvSpPr>
        <xdr:cNvPr id="195" name="人件費・物件費等の状況平均値テキスト"/>
        <xdr:cNvSpPr txBox="1"/>
      </xdr:nvSpPr>
      <xdr:spPr>
        <a:xfrm>
          <a:off x="5041900" y="13776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44317</xdr:rowOff>
    </xdr:from>
    <xdr:to>
      <xdr:col>7</xdr:col>
      <xdr:colOff>203200</xdr:colOff>
      <xdr:row>81</xdr:row>
      <xdr:rowOff>145917</xdr:rowOff>
    </xdr:to>
    <xdr:sp macro="" textlink="">
      <xdr:nvSpPr>
        <xdr:cNvPr id="196" name="フローチャート : 判断 195"/>
        <xdr:cNvSpPr/>
      </xdr:nvSpPr>
      <xdr:spPr>
        <a:xfrm>
          <a:off x="49022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123258</xdr:rowOff>
    </xdr:from>
    <xdr:to>
      <xdr:col>6</xdr:col>
      <xdr:colOff>0</xdr:colOff>
      <xdr:row>81</xdr:row>
      <xdr:rowOff>167266</xdr:rowOff>
    </xdr:to>
    <xdr:cxnSp macro="">
      <xdr:nvCxnSpPr>
        <xdr:cNvPr id="197" name="直線コネクタ 196"/>
        <xdr:cNvCxnSpPr/>
      </xdr:nvCxnSpPr>
      <xdr:spPr>
        <a:xfrm flipV="1">
          <a:off x="3225800" y="14010708"/>
          <a:ext cx="889000" cy="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46879</xdr:rowOff>
    </xdr:from>
    <xdr:to>
      <xdr:col>6</xdr:col>
      <xdr:colOff>50800</xdr:colOff>
      <xdr:row>81</xdr:row>
      <xdr:rowOff>148479</xdr:rowOff>
    </xdr:to>
    <xdr:sp macro="" textlink="">
      <xdr:nvSpPr>
        <xdr:cNvPr id="198" name="フローチャート : 判断 197"/>
        <xdr:cNvSpPr/>
      </xdr:nvSpPr>
      <xdr:spPr>
        <a:xfrm>
          <a:off x="4064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158656</xdr:rowOff>
    </xdr:from>
    <xdr:ext cx="736600" cy="259045"/>
    <xdr:sp macro="" textlink="">
      <xdr:nvSpPr>
        <xdr:cNvPr id="199" name="テキスト ボックス 198"/>
        <xdr:cNvSpPr txBox="1"/>
      </xdr:nvSpPr>
      <xdr:spPr>
        <a:xfrm>
          <a:off x="3733800" y="1370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167266</xdr:rowOff>
    </xdr:from>
    <xdr:to>
      <xdr:col>4</xdr:col>
      <xdr:colOff>482600</xdr:colOff>
      <xdr:row>82</xdr:row>
      <xdr:rowOff>5066</xdr:rowOff>
    </xdr:to>
    <xdr:cxnSp macro="">
      <xdr:nvCxnSpPr>
        <xdr:cNvPr id="200" name="直線コネクタ 199"/>
        <xdr:cNvCxnSpPr/>
      </xdr:nvCxnSpPr>
      <xdr:spPr>
        <a:xfrm flipV="1">
          <a:off x="2336800" y="14054716"/>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82645</xdr:rowOff>
    </xdr:from>
    <xdr:to>
      <xdr:col>4</xdr:col>
      <xdr:colOff>533400</xdr:colOff>
      <xdr:row>82</xdr:row>
      <xdr:rowOff>12795</xdr:rowOff>
    </xdr:to>
    <xdr:sp macro="" textlink="">
      <xdr:nvSpPr>
        <xdr:cNvPr id="201" name="フローチャート : 判断 200"/>
        <xdr:cNvSpPr/>
      </xdr:nvSpPr>
      <xdr:spPr>
        <a:xfrm>
          <a:off x="3175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22972</xdr:rowOff>
    </xdr:from>
    <xdr:ext cx="762000" cy="259045"/>
    <xdr:sp macro="" textlink="">
      <xdr:nvSpPr>
        <xdr:cNvPr id="202" name="テキスト ボックス 201"/>
        <xdr:cNvSpPr txBox="1"/>
      </xdr:nvSpPr>
      <xdr:spPr>
        <a:xfrm>
          <a:off x="2844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5066</xdr:rowOff>
    </xdr:from>
    <xdr:to>
      <xdr:col>3</xdr:col>
      <xdr:colOff>279400</xdr:colOff>
      <xdr:row>82</xdr:row>
      <xdr:rowOff>26851</xdr:rowOff>
    </xdr:to>
    <xdr:cxnSp macro="">
      <xdr:nvCxnSpPr>
        <xdr:cNvPr id="203" name="直線コネクタ 202"/>
        <xdr:cNvCxnSpPr/>
      </xdr:nvCxnSpPr>
      <xdr:spPr>
        <a:xfrm flipV="1">
          <a:off x="1447800" y="14063966"/>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76240</xdr:rowOff>
    </xdr:from>
    <xdr:to>
      <xdr:col>3</xdr:col>
      <xdr:colOff>330200</xdr:colOff>
      <xdr:row>82</xdr:row>
      <xdr:rowOff>6390</xdr:rowOff>
    </xdr:to>
    <xdr:sp macro="" textlink="">
      <xdr:nvSpPr>
        <xdr:cNvPr id="204" name="フローチャート : 判断 203"/>
        <xdr:cNvSpPr/>
      </xdr:nvSpPr>
      <xdr:spPr>
        <a:xfrm>
          <a:off x="2286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16567</xdr:rowOff>
    </xdr:from>
    <xdr:ext cx="762000" cy="259045"/>
    <xdr:sp macro="" textlink="">
      <xdr:nvSpPr>
        <xdr:cNvPr id="205" name="テキスト ボックス 204"/>
        <xdr:cNvSpPr txBox="1"/>
      </xdr:nvSpPr>
      <xdr:spPr>
        <a:xfrm>
          <a:off x="1955800" y="137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84479</xdr:rowOff>
    </xdr:from>
    <xdr:to>
      <xdr:col>2</xdr:col>
      <xdr:colOff>127000</xdr:colOff>
      <xdr:row>82</xdr:row>
      <xdr:rowOff>14629</xdr:rowOff>
    </xdr:to>
    <xdr:sp macro="" textlink="">
      <xdr:nvSpPr>
        <xdr:cNvPr id="206" name="フローチャート : 判断 205"/>
        <xdr:cNvSpPr/>
      </xdr:nvSpPr>
      <xdr:spPr>
        <a:xfrm>
          <a:off x="1397000" y="1397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24806</xdr:rowOff>
    </xdr:from>
    <xdr:ext cx="762000" cy="259045"/>
    <xdr:sp macro="" textlink="">
      <xdr:nvSpPr>
        <xdr:cNvPr id="207" name="テキスト ボックス 206"/>
        <xdr:cNvSpPr txBox="1"/>
      </xdr:nvSpPr>
      <xdr:spPr>
        <a:xfrm>
          <a:off x="1066800" y="137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129,347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75319</xdr:rowOff>
    </xdr:from>
    <xdr:to>
      <xdr:col>7</xdr:col>
      <xdr:colOff>203200</xdr:colOff>
      <xdr:row>82</xdr:row>
      <xdr:rowOff>5469</xdr:rowOff>
    </xdr:to>
    <xdr:sp macro="" textlink="">
      <xdr:nvSpPr>
        <xdr:cNvPr id="213" name="円/楕円 212"/>
        <xdr:cNvSpPr/>
      </xdr:nvSpPr>
      <xdr:spPr>
        <a:xfrm>
          <a:off x="4902200" y="13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47396</xdr:rowOff>
    </xdr:from>
    <xdr:ext cx="762000" cy="259045"/>
    <xdr:sp macro="" textlink="">
      <xdr:nvSpPr>
        <xdr:cNvPr id="214" name="人件費・物件費等の状況該当値テキスト"/>
        <xdr:cNvSpPr txBox="1"/>
      </xdr:nvSpPr>
      <xdr:spPr>
        <a:xfrm>
          <a:off x="5041900" y="1393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72458</xdr:rowOff>
    </xdr:from>
    <xdr:to>
      <xdr:col>6</xdr:col>
      <xdr:colOff>50800</xdr:colOff>
      <xdr:row>82</xdr:row>
      <xdr:rowOff>2608</xdr:rowOff>
    </xdr:to>
    <xdr:sp macro="" textlink="">
      <xdr:nvSpPr>
        <xdr:cNvPr id="215" name="円/楕円 214"/>
        <xdr:cNvSpPr/>
      </xdr:nvSpPr>
      <xdr:spPr>
        <a:xfrm>
          <a:off x="4064000" y="139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158835</xdr:rowOff>
    </xdr:from>
    <xdr:ext cx="736600" cy="259045"/>
    <xdr:sp macro="" textlink="">
      <xdr:nvSpPr>
        <xdr:cNvPr id="216" name="テキスト ボックス 215"/>
        <xdr:cNvSpPr txBox="1"/>
      </xdr:nvSpPr>
      <xdr:spPr>
        <a:xfrm>
          <a:off x="3733800" y="1404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116466</xdr:rowOff>
    </xdr:from>
    <xdr:to>
      <xdr:col>4</xdr:col>
      <xdr:colOff>533400</xdr:colOff>
      <xdr:row>82</xdr:row>
      <xdr:rowOff>46616</xdr:rowOff>
    </xdr:to>
    <xdr:sp macro="" textlink="">
      <xdr:nvSpPr>
        <xdr:cNvPr id="217" name="円/楕円 216"/>
        <xdr:cNvSpPr/>
      </xdr:nvSpPr>
      <xdr:spPr>
        <a:xfrm>
          <a:off x="3175000" y="140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31393</xdr:rowOff>
    </xdr:from>
    <xdr:ext cx="762000" cy="259045"/>
    <xdr:sp macro="" textlink="">
      <xdr:nvSpPr>
        <xdr:cNvPr id="218" name="テキスト ボックス 217"/>
        <xdr:cNvSpPr txBox="1"/>
      </xdr:nvSpPr>
      <xdr:spPr>
        <a:xfrm>
          <a:off x="2844800" y="140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125716</xdr:rowOff>
    </xdr:from>
    <xdr:to>
      <xdr:col>3</xdr:col>
      <xdr:colOff>330200</xdr:colOff>
      <xdr:row>82</xdr:row>
      <xdr:rowOff>55866</xdr:rowOff>
    </xdr:to>
    <xdr:sp macro="" textlink="">
      <xdr:nvSpPr>
        <xdr:cNvPr id="219" name="円/楕円 218"/>
        <xdr:cNvSpPr/>
      </xdr:nvSpPr>
      <xdr:spPr>
        <a:xfrm>
          <a:off x="2286000" y="140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40643</xdr:rowOff>
    </xdr:from>
    <xdr:ext cx="762000" cy="259045"/>
    <xdr:sp macro="" textlink="">
      <xdr:nvSpPr>
        <xdr:cNvPr id="220" name="テキスト ボックス 219"/>
        <xdr:cNvSpPr txBox="1"/>
      </xdr:nvSpPr>
      <xdr:spPr>
        <a:xfrm>
          <a:off x="1955800" y="140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147501</xdr:rowOff>
    </xdr:from>
    <xdr:to>
      <xdr:col>2</xdr:col>
      <xdr:colOff>127000</xdr:colOff>
      <xdr:row>82</xdr:row>
      <xdr:rowOff>77651</xdr:rowOff>
    </xdr:to>
    <xdr:sp macro="" textlink="">
      <xdr:nvSpPr>
        <xdr:cNvPr id="221" name="円/楕円 220"/>
        <xdr:cNvSpPr/>
      </xdr:nvSpPr>
      <xdr:spPr>
        <a:xfrm>
          <a:off x="1397000" y="140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62428</xdr:rowOff>
    </xdr:from>
    <xdr:ext cx="762000" cy="259045"/>
    <xdr:sp macro="" textlink="">
      <xdr:nvSpPr>
        <xdr:cNvPr id="222" name="テキスト ボックス 221"/>
        <xdr:cNvSpPr txBox="1"/>
      </xdr:nvSpPr>
      <xdr:spPr>
        <a:xfrm>
          <a:off x="1066800" y="1412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ラスパイレス指数は、前年度比で</a:t>
          </a:r>
          <a:r>
            <a:rPr kumimoji="1" lang="en-US" altLang="ja-JP" sz="1300">
              <a:latin typeface="ＭＳ Ｐゴシック"/>
            </a:rPr>
            <a:t>8.7</a:t>
          </a:r>
          <a:r>
            <a:rPr kumimoji="1" lang="ja-JP" altLang="en-US" sz="1300">
              <a:latin typeface="ＭＳ Ｐゴシック"/>
            </a:rPr>
            <a:t>ポイント減少し、</a:t>
          </a:r>
          <a:r>
            <a:rPr kumimoji="1" lang="en-US" altLang="ja-JP" sz="1300">
              <a:latin typeface="ＭＳ Ｐゴシック"/>
            </a:rPr>
            <a:t>99.4</a:t>
          </a:r>
          <a:r>
            <a:rPr kumimoji="1" lang="ja-JP" altLang="en-US" sz="1300">
              <a:latin typeface="ＭＳ Ｐゴシック"/>
            </a:rPr>
            <a:t>となった。平成</a:t>
          </a:r>
          <a:r>
            <a:rPr kumimoji="1" lang="en-US" altLang="ja-JP" sz="1300">
              <a:latin typeface="ＭＳ Ｐゴシック"/>
            </a:rPr>
            <a:t>24</a:t>
          </a:r>
          <a:r>
            <a:rPr kumimoji="1" lang="ja-JP" altLang="en-US" sz="1300">
              <a:latin typeface="ＭＳ Ｐゴシック"/>
            </a:rPr>
            <a:t>年度は国家公務員の時限的な給与改定特例法の措置が反映されていたため大幅な減少となったが、この措置が無いとした場合の指数と比較しても、給与水準の引下げなどにより前年度比</a:t>
          </a:r>
          <a:r>
            <a:rPr kumimoji="1" lang="en-US" altLang="ja-JP" sz="1300">
              <a:latin typeface="ＭＳ Ｐゴシック"/>
            </a:rPr>
            <a:t>0.5</a:t>
          </a:r>
          <a:r>
            <a:rPr kumimoji="1" lang="ja-JP" altLang="en-US" sz="1300">
              <a:latin typeface="ＭＳ Ｐゴシック"/>
            </a:rPr>
            <a:t>ポイントの減少となっている。　</a:t>
          </a:r>
          <a:endParaRPr kumimoji="1" lang="en-US" altLang="ja-JP" sz="1300">
            <a:latin typeface="ＭＳ Ｐゴシック"/>
          </a:endParaRPr>
        </a:p>
        <a:p>
          <a:r>
            <a:rPr kumimoji="1" lang="ja-JP" altLang="en-US" sz="1300">
              <a:latin typeface="ＭＳ Ｐゴシック"/>
            </a:rPr>
            <a:t>　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83</xdr:row>
      <xdr:rowOff>12700</xdr:rowOff>
    </xdr:to>
    <xdr:cxnSp macro="">
      <xdr:nvCxnSpPr>
        <xdr:cNvPr id="253" name="直線コネクタ 252"/>
        <xdr:cNvCxnSpPr/>
      </xdr:nvCxnSpPr>
      <xdr:spPr>
        <a:xfrm flipV="1">
          <a:off x="17018000" y="13863864"/>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54"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55" name="直線コネクタ 254"/>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macro="" textlink="">
      <xdr:nvSpPr>
        <xdr:cNvPr id="256"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7" name="直線コネクタ 256"/>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90</xdr:row>
      <xdr:rowOff>53521</xdr:rowOff>
    </xdr:to>
    <xdr:cxnSp macro="">
      <xdr:nvCxnSpPr>
        <xdr:cNvPr id="258" name="直線コネクタ 257"/>
        <xdr:cNvCxnSpPr/>
      </xdr:nvCxnSpPr>
      <xdr:spPr>
        <a:xfrm flipV="1">
          <a:off x="16179800" y="13984514"/>
          <a:ext cx="838200" cy="14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81841</xdr:rowOff>
    </xdr:from>
    <xdr:ext cx="762000" cy="259045"/>
    <xdr:sp macro="" textlink="">
      <xdr:nvSpPr>
        <xdr:cNvPr id="259" name="給与水準   （国との比較）平均値テキスト"/>
        <xdr:cNvSpPr txBox="1"/>
      </xdr:nvSpPr>
      <xdr:spPr>
        <a:xfrm>
          <a:off x="17106900" y="1396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97971</xdr:rowOff>
    </xdr:from>
    <xdr:to>
      <xdr:col>24</xdr:col>
      <xdr:colOff>609600</xdr:colOff>
      <xdr:row>82</xdr:row>
      <xdr:rowOff>28121</xdr:rowOff>
    </xdr:to>
    <xdr:sp macro="" textlink="">
      <xdr:nvSpPr>
        <xdr:cNvPr id="260" name="フローチャート : 判断 259"/>
        <xdr:cNvSpPr/>
      </xdr:nvSpPr>
      <xdr:spPr>
        <a:xfrm>
          <a:off x="169672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156029</xdr:rowOff>
    </xdr:from>
    <xdr:to>
      <xdr:col>23</xdr:col>
      <xdr:colOff>406400</xdr:colOff>
      <xdr:row>90</xdr:row>
      <xdr:rowOff>53521</xdr:rowOff>
    </xdr:to>
    <xdr:cxnSp macro="">
      <xdr:nvCxnSpPr>
        <xdr:cNvPr id="261" name="直線コネクタ 260"/>
        <xdr:cNvCxnSpPr/>
      </xdr:nvCxnSpPr>
      <xdr:spPr>
        <a:xfrm>
          <a:off x="15290800" y="154150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62" name="フローチャート : 判断 261"/>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63" name="テキスト ボックス 262"/>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148771</xdr:rowOff>
    </xdr:from>
    <xdr:to>
      <xdr:col>22</xdr:col>
      <xdr:colOff>203200</xdr:colOff>
      <xdr:row>89</xdr:row>
      <xdr:rowOff>156029</xdr:rowOff>
    </xdr:to>
    <xdr:cxnSp macro="">
      <xdr:nvCxnSpPr>
        <xdr:cNvPr id="264" name="直線コネクタ 263"/>
        <xdr:cNvCxnSpPr/>
      </xdr:nvCxnSpPr>
      <xdr:spPr>
        <a:xfrm>
          <a:off x="14401800" y="14036221"/>
          <a:ext cx="889000" cy="137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5" name="フローチャート : 判断 264"/>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6" name="テキスト ボックス 265"/>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148771</xdr:rowOff>
    </xdr:from>
    <xdr:to>
      <xdr:col>21</xdr:col>
      <xdr:colOff>0</xdr:colOff>
      <xdr:row>82</xdr:row>
      <xdr:rowOff>132443</xdr:rowOff>
    </xdr:to>
    <xdr:cxnSp macro="">
      <xdr:nvCxnSpPr>
        <xdr:cNvPr id="267" name="直線コネクタ 266"/>
        <xdr:cNvCxnSpPr/>
      </xdr:nvCxnSpPr>
      <xdr:spPr>
        <a:xfrm flipV="1">
          <a:off x="13512800" y="140362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149679</xdr:rowOff>
    </xdr:from>
    <xdr:to>
      <xdr:col>21</xdr:col>
      <xdr:colOff>50800</xdr:colOff>
      <xdr:row>82</xdr:row>
      <xdr:rowOff>79829</xdr:rowOff>
    </xdr:to>
    <xdr:sp macro="" textlink="">
      <xdr:nvSpPr>
        <xdr:cNvPr id="268" name="フローチャート : 判断 267"/>
        <xdr:cNvSpPr/>
      </xdr:nvSpPr>
      <xdr:spPr>
        <a:xfrm>
          <a:off x="14351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64606</xdr:rowOff>
    </xdr:from>
    <xdr:ext cx="762000" cy="259045"/>
    <xdr:sp macro="" textlink="">
      <xdr:nvSpPr>
        <xdr:cNvPr id="269" name="テキスト ボックス 268"/>
        <xdr:cNvSpPr txBox="1"/>
      </xdr:nvSpPr>
      <xdr:spPr>
        <a:xfrm>
          <a:off x="14020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70" name="フローチャート : 判断 269"/>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48277</xdr:rowOff>
    </xdr:from>
    <xdr:ext cx="762000" cy="259045"/>
    <xdr:sp macro="" textlink="">
      <xdr:nvSpPr>
        <xdr:cNvPr id="271" name="テキスト ボックス 270"/>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7" name="円/楕円 276"/>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8"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2721</xdr:rowOff>
    </xdr:from>
    <xdr:to>
      <xdr:col>23</xdr:col>
      <xdr:colOff>457200</xdr:colOff>
      <xdr:row>90</xdr:row>
      <xdr:rowOff>104321</xdr:rowOff>
    </xdr:to>
    <xdr:sp macro="" textlink="">
      <xdr:nvSpPr>
        <xdr:cNvPr id="279" name="円/楕円 278"/>
        <xdr:cNvSpPr/>
      </xdr:nvSpPr>
      <xdr:spPr>
        <a:xfrm>
          <a:off x="16129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114498</xdr:rowOff>
    </xdr:from>
    <xdr:ext cx="736600" cy="259045"/>
    <xdr:sp macro="" textlink="">
      <xdr:nvSpPr>
        <xdr:cNvPr id="280" name="テキスト ボックス 279"/>
        <xdr:cNvSpPr txBox="1"/>
      </xdr:nvSpPr>
      <xdr:spPr>
        <a:xfrm>
          <a:off x="15798800" y="15202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105229</xdr:rowOff>
    </xdr:from>
    <xdr:to>
      <xdr:col>22</xdr:col>
      <xdr:colOff>254000</xdr:colOff>
      <xdr:row>90</xdr:row>
      <xdr:rowOff>35379</xdr:rowOff>
    </xdr:to>
    <xdr:sp macro="" textlink="">
      <xdr:nvSpPr>
        <xdr:cNvPr id="281" name="円/楕円 280"/>
        <xdr:cNvSpPr/>
      </xdr:nvSpPr>
      <xdr:spPr>
        <a:xfrm>
          <a:off x="15240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45556</xdr:rowOff>
    </xdr:from>
    <xdr:ext cx="762000" cy="259045"/>
    <xdr:sp macro="" textlink="">
      <xdr:nvSpPr>
        <xdr:cNvPr id="282" name="テキスト ボックス 281"/>
        <xdr:cNvSpPr txBox="1"/>
      </xdr:nvSpPr>
      <xdr:spPr>
        <a:xfrm>
          <a:off x="14909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97971</xdr:rowOff>
    </xdr:from>
    <xdr:to>
      <xdr:col>21</xdr:col>
      <xdr:colOff>50800</xdr:colOff>
      <xdr:row>82</xdr:row>
      <xdr:rowOff>28121</xdr:rowOff>
    </xdr:to>
    <xdr:sp macro="" textlink="">
      <xdr:nvSpPr>
        <xdr:cNvPr id="283" name="円/楕円 282"/>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38298</xdr:rowOff>
    </xdr:from>
    <xdr:ext cx="762000" cy="259045"/>
    <xdr:sp macro="" textlink="">
      <xdr:nvSpPr>
        <xdr:cNvPr id="284" name="テキスト ボックス 283"/>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85" name="円/楕円 284"/>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86" name="テキスト ボックス 28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普通会計の職員数は前年度比</a:t>
          </a:r>
          <a:r>
            <a:rPr kumimoji="1" lang="en-US" altLang="ja-JP" sz="1300">
              <a:latin typeface="ＭＳ Ｐゴシック"/>
            </a:rPr>
            <a:t>24</a:t>
          </a:r>
          <a:r>
            <a:rPr kumimoji="1" lang="ja-JP" altLang="en-US" sz="1300">
              <a:latin typeface="ＭＳ Ｐゴシック"/>
            </a:rPr>
            <a:t>人の増となり、人口千人当たりの職員数は</a:t>
          </a:r>
          <a:r>
            <a:rPr kumimoji="1" lang="en-US" altLang="ja-JP" sz="1300">
              <a:latin typeface="ＭＳ Ｐゴシック"/>
            </a:rPr>
            <a:t>7.04</a:t>
          </a:r>
          <a:r>
            <a:rPr kumimoji="1" lang="ja-JP" altLang="en-US" sz="1300">
              <a:latin typeface="ＭＳ Ｐゴシック"/>
            </a:rPr>
            <a:t>人で前年度から</a:t>
          </a:r>
          <a:r>
            <a:rPr kumimoji="1" lang="en-US" altLang="ja-JP" sz="1300">
              <a:latin typeface="ＭＳ Ｐゴシック"/>
            </a:rPr>
            <a:t>0.04</a:t>
          </a:r>
          <a:r>
            <a:rPr kumimoji="1" lang="ja-JP" altLang="en-US" sz="1300">
              <a:latin typeface="ＭＳ Ｐゴシック"/>
            </a:rPr>
            <a:t>人増加した。</a:t>
          </a:r>
          <a:endParaRPr kumimoji="1" lang="en-US" altLang="ja-JP" sz="1300">
            <a:latin typeface="ＭＳ Ｐゴシック"/>
          </a:endParaRPr>
        </a:p>
        <a:p>
          <a:r>
            <a:rPr kumimoji="1" lang="ja-JP" altLang="en-US" sz="1300">
              <a:latin typeface="ＭＳ Ｐゴシック"/>
            </a:rPr>
            <a:t>　行政需要の多様化、複雑化に対応しつつ、指定管理者施設の拡充をはじめ、外部化を基軸とした事務事業の見直しを進めるなど、「職員定数管理計画</a:t>
          </a:r>
          <a:r>
            <a:rPr kumimoji="1" lang="en-US" altLang="ja-JP" sz="1300">
              <a:latin typeface="ＭＳ Ｐゴシック"/>
            </a:rPr>
            <a:t>2015</a:t>
          </a:r>
          <a:r>
            <a:rPr kumimoji="1" lang="ja-JP" altLang="en-US" sz="1300">
              <a:latin typeface="ＭＳ Ｐゴシック"/>
            </a:rPr>
            <a:t>」に基づいた適正な定数管理を行い、類似団体の平均水準を下回るよう抑制に努めていく。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38281</xdr:rowOff>
    </xdr:from>
    <xdr:to>
      <xdr:col>24</xdr:col>
      <xdr:colOff>558800</xdr:colOff>
      <xdr:row>68</xdr:row>
      <xdr:rowOff>80917</xdr:rowOff>
    </xdr:to>
    <xdr:cxnSp macro="">
      <xdr:nvCxnSpPr>
        <xdr:cNvPr id="318" name="直線コネクタ 317"/>
        <xdr:cNvCxnSpPr/>
      </xdr:nvCxnSpPr>
      <xdr:spPr>
        <a:xfrm flipV="1">
          <a:off x="17018000" y="10153831"/>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52994</xdr:rowOff>
    </xdr:from>
    <xdr:ext cx="762000" cy="259045"/>
    <xdr:sp macro="" textlink="">
      <xdr:nvSpPr>
        <xdr:cNvPr id="319" name="定員管理の状況最小値テキスト"/>
        <xdr:cNvSpPr txBox="1"/>
      </xdr:nvSpPr>
      <xdr:spPr>
        <a:xfrm>
          <a:off x="17106900" y="117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24</xdr:col>
      <xdr:colOff>469900</xdr:colOff>
      <xdr:row>68</xdr:row>
      <xdr:rowOff>80917</xdr:rowOff>
    </xdr:from>
    <xdr:to>
      <xdr:col>24</xdr:col>
      <xdr:colOff>647700</xdr:colOff>
      <xdr:row>68</xdr:row>
      <xdr:rowOff>80917</xdr:rowOff>
    </xdr:to>
    <xdr:cxnSp macro="">
      <xdr:nvCxnSpPr>
        <xdr:cNvPr id="320" name="直線コネクタ 319"/>
        <xdr:cNvCxnSpPr/>
      </xdr:nvCxnSpPr>
      <xdr:spPr>
        <a:xfrm>
          <a:off x="16929100" y="117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124658</xdr:rowOff>
    </xdr:from>
    <xdr:ext cx="762000" cy="259045"/>
    <xdr:sp macro="" textlink="">
      <xdr:nvSpPr>
        <xdr:cNvPr id="321" name="定員管理の状況最大値テキスト"/>
        <xdr:cNvSpPr txBox="1"/>
      </xdr:nvSpPr>
      <xdr:spPr>
        <a:xfrm>
          <a:off x="17106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24</xdr:col>
      <xdr:colOff>469900</xdr:colOff>
      <xdr:row>59</xdr:row>
      <xdr:rowOff>38281</xdr:rowOff>
    </xdr:from>
    <xdr:to>
      <xdr:col>24</xdr:col>
      <xdr:colOff>647700</xdr:colOff>
      <xdr:row>59</xdr:row>
      <xdr:rowOff>38281</xdr:rowOff>
    </xdr:to>
    <xdr:cxnSp macro="">
      <xdr:nvCxnSpPr>
        <xdr:cNvPr id="322" name="直線コネクタ 321"/>
        <xdr:cNvCxnSpPr/>
      </xdr:nvCxnSpPr>
      <xdr:spPr>
        <a:xfrm>
          <a:off x="16929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110430</xdr:rowOff>
    </xdr:to>
    <xdr:cxnSp macro="">
      <xdr:nvCxnSpPr>
        <xdr:cNvPr id="323" name="直線コネクタ 322"/>
        <xdr:cNvCxnSpPr/>
      </xdr:nvCxnSpPr>
      <xdr:spPr>
        <a:xfrm>
          <a:off x="16179800" y="10392833"/>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8362</xdr:rowOff>
    </xdr:from>
    <xdr:ext cx="762000" cy="259045"/>
    <xdr:sp macro="" textlink="">
      <xdr:nvSpPr>
        <xdr:cNvPr id="324" name="定員管理の状況平均値テキスト"/>
        <xdr:cNvSpPr txBox="1"/>
      </xdr:nvSpPr>
      <xdr:spPr>
        <a:xfrm>
          <a:off x="17106900" y="10123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25" name="フローチャート : 判断 324"/>
        <xdr:cNvSpPr/>
      </xdr:nvSpPr>
      <xdr:spPr>
        <a:xfrm>
          <a:off x="16967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146050</xdr:rowOff>
    </xdr:to>
    <xdr:cxnSp macro="">
      <xdr:nvCxnSpPr>
        <xdr:cNvPr id="326" name="直線コネクタ 325"/>
        <xdr:cNvCxnSpPr/>
      </xdr:nvCxnSpPr>
      <xdr:spPr>
        <a:xfrm flipV="1">
          <a:off x="15290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7" name="フローチャート : 判断 326"/>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28" name="テキスト ボックス 327"/>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154094</xdr:rowOff>
    </xdr:to>
    <xdr:cxnSp macro="">
      <xdr:nvCxnSpPr>
        <xdr:cNvPr id="329" name="直線コネクタ 328"/>
        <xdr:cNvCxnSpPr/>
      </xdr:nvCxnSpPr>
      <xdr:spPr>
        <a:xfrm flipV="1">
          <a:off x="14401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42394</xdr:rowOff>
    </xdr:from>
    <xdr:to>
      <xdr:col>22</xdr:col>
      <xdr:colOff>254000</xdr:colOff>
      <xdr:row>60</xdr:row>
      <xdr:rowOff>143994</xdr:rowOff>
    </xdr:to>
    <xdr:sp macro="" textlink="">
      <xdr:nvSpPr>
        <xdr:cNvPr id="330" name="フローチャート : 判断 329"/>
        <xdr:cNvSpPr/>
      </xdr:nvSpPr>
      <xdr:spPr>
        <a:xfrm>
          <a:off x="15240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154171</xdr:rowOff>
    </xdr:from>
    <xdr:ext cx="762000" cy="259045"/>
    <xdr:sp macro="" textlink="">
      <xdr:nvSpPr>
        <xdr:cNvPr id="331" name="テキスト ボックス 330"/>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158690</xdr:rowOff>
    </xdr:to>
    <xdr:cxnSp macro="">
      <xdr:nvCxnSpPr>
        <xdr:cNvPr id="332" name="直線コネクタ 331"/>
        <xdr:cNvCxnSpPr/>
      </xdr:nvCxnSpPr>
      <xdr:spPr>
        <a:xfrm flipV="1">
          <a:off x="13512800" y="1044109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50437</xdr:rowOff>
    </xdr:from>
    <xdr:to>
      <xdr:col>21</xdr:col>
      <xdr:colOff>50800</xdr:colOff>
      <xdr:row>60</xdr:row>
      <xdr:rowOff>152037</xdr:rowOff>
    </xdr:to>
    <xdr:sp macro="" textlink="">
      <xdr:nvSpPr>
        <xdr:cNvPr id="333" name="フローチャート : 判断 332"/>
        <xdr:cNvSpPr/>
      </xdr:nvSpPr>
      <xdr:spPr>
        <a:xfrm>
          <a:off x="14351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34" name="テキスト ボックス 333"/>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72269</xdr:rowOff>
    </xdr:from>
    <xdr:to>
      <xdr:col>19</xdr:col>
      <xdr:colOff>533400</xdr:colOff>
      <xdr:row>61</xdr:row>
      <xdr:rowOff>2419</xdr:rowOff>
    </xdr:to>
    <xdr:sp macro="" textlink="">
      <xdr:nvSpPr>
        <xdr:cNvPr id="335" name="フローチャート : 判断 334"/>
        <xdr:cNvSpPr/>
      </xdr:nvSpPr>
      <xdr:spPr>
        <a:xfrm>
          <a:off x="13462000" y="1035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12596</xdr:rowOff>
    </xdr:from>
    <xdr:ext cx="762000" cy="259045"/>
    <xdr:sp macro="" textlink="">
      <xdr:nvSpPr>
        <xdr:cNvPr id="336" name="テキスト ボックス 335"/>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59630</xdr:rowOff>
    </xdr:from>
    <xdr:to>
      <xdr:col>24</xdr:col>
      <xdr:colOff>609600</xdr:colOff>
      <xdr:row>60</xdr:row>
      <xdr:rowOff>161230</xdr:rowOff>
    </xdr:to>
    <xdr:sp macro="" textlink="">
      <xdr:nvSpPr>
        <xdr:cNvPr id="342" name="円/楕円 341"/>
        <xdr:cNvSpPr/>
      </xdr:nvSpPr>
      <xdr:spPr>
        <a:xfrm>
          <a:off x="169672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31707</xdr:rowOff>
    </xdr:from>
    <xdr:ext cx="762000" cy="259045"/>
    <xdr:sp macro="" textlink="">
      <xdr:nvSpPr>
        <xdr:cNvPr id="343" name="定員管理の状況該当値テキスト"/>
        <xdr:cNvSpPr txBox="1"/>
      </xdr:nvSpPr>
      <xdr:spPr>
        <a:xfrm>
          <a:off x="17106900" y="103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44" name="円/楕円 343"/>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141410</xdr:rowOff>
    </xdr:from>
    <xdr:ext cx="736600" cy="259045"/>
    <xdr:sp macro="" textlink="">
      <xdr:nvSpPr>
        <xdr:cNvPr id="345" name="テキスト ボックス 344"/>
        <xdr:cNvSpPr txBox="1"/>
      </xdr:nvSpPr>
      <xdr:spPr>
        <a:xfrm>
          <a:off x="15798800" y="1042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47" name="テキスト ボックス 346"/>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8" name="円/楕円 347"/>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18221</xdr:rowOff>
    </xdr:from>
    <xdr:ext cx="762000" cy="259045"/>
    <xdr:sp macro="" textlink="">
      <xdr:nvSpPr>
        <xdr:cNvPr id="349" name="テキスト ボックス 34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107890</xdr:rowOff>
    </xdr:from>
    <xdr:to>
      <xdr:col>19</xdr:col>
      <xdr:colOff>533400</xdr:colOff>
      <xdr:row>61</xdr:row>
      <xdr:rowOff>38040</xdr:rowOff>
    </xdr:to>
    <xdr:sp macro="" textlink="">
      <xdr:nvSpPr>
        <xdr:cNvPr id="350" name="円/楕円 349"/>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22817</xdr:rowOff>
    </xdr:from>
    <xdr:ext cx="762000" cy="259045"/>
    <xdr:sp macro="" textlink="">
      <xdr:nvSpPr>
        <xdr:cNvPr id="351" name="テキスト ボックス 350"/>
        <xdr:cNvSpPr txBox="1"/>
      </xdr:nvSpPr>
      <xdr:spPr>
        <a:xfrm>
          <a:off x="13131800" y="104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実質公債費比率は、区債償還額が減少傾向にあることなどにより、前年度比</a:t>
          </a:r>
          <a:r>
            <a:rPr kumimoji="1" lang="en-US" altLang="ja-JP" sz="1300">
              <a:latin typeface="ＭＳ Ｐゴシック"/>
            </a:rPr>
            <a:t>0.4</a:t>
          </a:r>
          <a:r>
            <a:rPr kumimoji="1" lang="ja-JP" altLang="en-US" sz="1300">
              <a:latin typeface="ＭＳ Ｐゴシック"/>
            </a:rPr>
            <a:t>ポイント低下し、類似団体平均を</a:t>
          </a:r>
          <a:r>
            <a:rPr kumimoji="1" lang="en-US" altLang="ja-JP" sz="1300">
              <a:latin typeface="ＭＳ Ｐゴシック"/>
            </a:rPr>
            <a:t>1.1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今後も学校改築や福祉施設整備などで区債発行が見込まれるが、引き続き将来負担への影響に配慮し、計画的な活用を図るとともに、減債基金への積立てを継続し、償還財源を確保していく。</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年に、実質公債費比率の数値を再算定し、修正後は、</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a:t>
          </a:r>
          <a:r>
            <a:rPr kumimoji="1" lang="en-US" altLang="ja-JP" sz="1300" baseline="0">
              <a:latin typeface="ＭＳ Ｐゴシック"/>
            </a:rPr>
            <a:t>H21</a:t>
          </a:r>
          <a:r>
            <a:rPr kumimoji="1" lang="ja-JP" altLang="en-US" sz="1300" baseline="0">
              <a:latin typeface="ＭＳ Ｐゴシック"/>
            </a:rPr>
            <a:t>は</a:t>
          </a:r>
          <a:r>
            <a:rPr kumimoji="1" lang="en-US" altLang="ja-JP" sz="1300" baseline="0">
              <a:latin typeface="ＭＳ Ｐゴシック"/>
            </a:rPr>
            <a:t>0.7</a:t>
          </a:r>
          <a:r>
            <a:rPr kumimoji="1" lang="ja-JP" altLang="en-US" sz="1300" baseline="0">
              <a:latin typeface="ＭＳ Ｐゴシック"/>
            </a:rPr>
            <a:t>、</a:t>
          </a:r>
          <a:r>
            <a:rPr kumimoji="1" lang="en-US" altLang="ja-JP" sz="1300" baseline="0">
              <a:latin typeface="ＭＳ Ｐゴシック"/>
            </a:rPr>
            <a:t>H22</a:t>
          </a:r>
          <a:r>
            <a:rPr kumimoji="1" lang="ja-JP" altLang="en-US" sz="1300" baseline="0">
              <a:latin typeface="ＭＳ Ｐゴシック"/>
            </a:rPr>
            <a:t>は△</a:t>
          </a:r>
          <a:r>
            <a:rPr kumimoji="1" lang="en-US" altLang="ja-JP" sz="1300" baseline="0">
              <a:latin typeface="ＭＳ Ｐゴシック"/>
            </a:rPr>
            <a:t>1.0</a:t>
          </a:r>
          <a:r>
            <a:rPr kumimoji="1" lang="ja-JP" altLang="en-US" sz="1300" baseline="0">
              <a:latin typeface="ＭＳ Ｐゴシック"/>
            </a:rPr>
            <a:t>となっている。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35278</xdr:rowOff>
    </xdr:from>
    <xdr:to>
      <xdr:col>24</xdr:col>
      <xdr:colOff>558800</xdr:colOff>
      <xdr:row>45</xdr:row>
      <xdr:rowOff>47272</xdr:rowOff>
    </xdr:to>
    <xdr:cxnSp macro="">
      <xdr:nvCxnSpPr>
        <xdr:cNvPr id="378" name="直線コネクタ 377"/>
        <xdr:cNvCxnSpPr/>
      </xdr:nvCxnSpPr>
      <xdr:spPr>
        <a:xfrm flipV="1">
          <a:off x="17018000" y="6207478"/>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9"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80" name="直線コネクタ 379"/>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121655</xdr:rowOff>
    </xdr:from>
    <xdr:ext cx="762000" cy="259045"/>
    <xdr:sp macro="" textlink="">
      <xdr:nvSpPr>
        <xdr:cNvPr id="381"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36</xdr:row>
      <xdr:rowOff>35278</xdr:rowOff>
    </xdr:from>
    <xdr:to>
      <xdr:col>24</xdr:col>
      <xdr:colOff>647700</xdr:colOff>
      <xdr:row>36</xdr:row>
      <xdr:rowOff>35278</xdr:rowOff>
    </xdr:to>
    <xdr:cxnSp macro="">
      <xdr:nvCxnSpPr>
        <xdr:cNvPr id="382" name="直線コネクタ 381"/>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30339</xdr:rowOff>
    </xdr:to>
    <xdr:cxnSp macro="">
      <xdr:nvCxnSpPr>
        <xdr:cNvPr id="383" name="直線コネクタ 382"/>
        <xdr:cNvCxnSpPr/>
      </xdr:nvCxnSpPr>
      <xdr:spPr>
        <a:xfrm flipV="1">
          <a:off x="16179800" y="66632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45455</xdr:rowOff>
    </xdr:from>
    <xdr:ext cx="762000" cy="259045"/>
    <xdr:sp macro="" textlink="">
      <xdr:nvSpPr>
        <xdr:cNvPr id="384" name="公債費負担の状況平均値テキスト"/>
        <xdr:cNvSpPr txBox="1"/>
      </xdr:nvSpPr>
      <xdr:spPr>
        <a:xfrm>
          <a:off x="17106900" y="673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73378</xdr:rowOff>
    </xdr:from>
    <xdr:to>
      <xdr:col>24</xdr:col>
      <xdr:colOff>609600</xdr:colOff>
      <xdr:row>40</xdr:row>
      <xdr:rowOff>3528</xdr:rowOff>
    </xdr:to>
    <xdr:sp macro="" textlink="">
      <xdr:nvSpPr>
        <xdr:cNvPr id="385" name="フローチャート : 判断 384"/>
        <xdr:cNvSpPr/>
      </xdr:nvSpPr>
      <xdr:spPr>
        <a:xfrm>
          <a:off x="169672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30339</xdr:rowOff>
    </xdr:from>
    <xdr:to>
      <xdr:col>23</xdr:col>
      <xdr:colOff>406400</xdr:colOff>
      <xdr:row>39</xdr:row>
      <xdr:rowOff>83961</xdr:rowOff>
    </xdr:to>
    <xdr:cxnSp macro="">
      <xdr:nvCxnSpPr>
        <xdr:cNvPr id="386" name="直線コネクタ 385"/>
        <xdr:cNvCxnSpPr/>
      </xdr:nvCxnSpPr>
      <xdr:spPr>
        <a:xfrm flipV="1">
          <a:off x="15290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153811</xdr:rowOff>
    </xdr:from>
    <xdr:to>
      <xdr:col>23</xdr:col>
      <xdr:colOff>457200</xdr:colOff>
      <xdr:row>40</xdr:row>
      <xdr:rowOff>83961</xdr:rowOff>
    </xdr:to>
    <xdr:sp macro="" textlink="">
      <xdr:nvSpPr>
        <xdr:cNvPr id="387" name="フローチャート : 判断 386"/>
        <xdr:cNvSpPr/>
      </xdr:nvSpPr>
      <xdr:spPr>
        <a:xfrm>
          <a:off x="16129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68738</xdr:rowOff>
    </xdr:from>
    <xdr:ext cx="736600" cy="259045"/>
    <xdr:sp macro="" textlink="">
      <xdr:nvSpPr>
        <xdr:cNvPr id="388" name="テキスト ボックス 387"/>
        <xdr:cNvSpPr txBox="1"/>
      </xdr:nvSpPr>
      <xdr:spPr>
        <a:xfrm>
          <a:off x="15798800" y="69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83961</xdr:rowOff>
    </xdr:from>
    <xdr:to>
      <xdr:col>22</xdr:col>
      <xdr:colOff>203200</xdr:colOff>
      <xdr:row>39</xdr:row>
      <xdr:rowOff>137583</xdr:rowOff>
    </xdr:to>
    <xdr:cxnSp macro="">
      <xdr:nvCxnSpPr>
        <xdr:cNvPr id="389" name="直線コネクタ 388"/>
        <xdr:cNvCxnSpPr/>
      </xdr:nvCxnSpPr>
      <xdr:spPr>
        <a:xfrm flipV="1">
          <a:off x="14401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90" name="フローチャート :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1" name="テキスト ボックス 39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41</xdr:row>
      <xdr:rowOff>35983</xdr:rowOff>
    </xdr:to>
    <xdr:cxnSp macro="">
      <xdr:nvCxnSpPr>
        <xdr:cNvPr id="392" name="直線コネクタ 391"/>
        <xdr:cNvCxnSpPr/>
      </xdr:nvCxnSpPr>
      <xdr:spPr>
        <a:xfrm flipV="1">
          <a:off x="13512800" y="682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6" name="テキスト ボックス 395"/>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402" name="円/楕円 401"/>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403"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150989</xdr:rowOff>
    </xdr:from>
    <xdr:to>
      <xdr:col>23</xdr:col>
      <xdr:colOff>457200</xdr:colOff>
      <xdr:row>39</xdr:row>
      <xdr:rowOff>81139</xdr:rowOff>
    </xdr:to>
    <xdr:sp macro="" textlink="">
      <xdr:nvSpPr>
        <xdr:cNvPr id="404" name="円/楕円 403"/>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91316</xdr:rowOff>
    </xdr:from>
    <xdr:ext cx="736600" cy="259045"/>
    <xdr:sp macro="" textlink="">
      <xdr:nvSpPr>
        <xdr:cNvPr id="405" name="テキスト ボックス 404"/>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33161</xdr:rowOff>
    </xdr:from>
    <xdr:to>
      <xdr:col>22</xdr:col>
      <xdr:colOff>254000</xdr:colOff>
      <xdr:row>39</xdr:row>
      <xdr:rowOff>134761</xdr:rowOff>
    </xdr:to>
    <xdr:sp macro="" textlink="">
      <xdr:nvSpPr>
        <xdr:cNvPr id="406" name="円/楕円 405"/>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144938</xdr:rowOff>
    </xdr:from>
    <xdr:ext cx="762000" cy="259045"/>
    <xdr:sp macro="" textlink="">
      <xdr:nvSpPr>
        <xdr:cNvPr id="407" name="テキスト ボックス 406"/>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08" name="円/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0" name="円/楕円 409"/>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1" name="テキスト ボックス 410"/>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区債の現在高や債務負担行為に基づく支出予定額等を含めた将来負担額に対して、基金などの充当可能財源が上回っている状態にあり、将来負担比率は引き続き算定されていない。　</a:t>
          </a:r>
          <a:endParaRPr kumimoji="1" lang="en-US" altLang="ja-JP" sz="1300">
            <a:latin typeface="ＭＳ Ｐゴシック"/>
          </a:endParaRPr>
        </a:p>
        <a:p>
          <a:r>
            <a:rPr kumimoji="1" lang="ja-JP" altLang="en-US" sz="1300">
              <a:latin typeface="ＭＳ Ｐゴシック"/>
            </a:rPr>
            <a:t>　今後も区債の発行等にあたっては、財源措置の有無などを勘案し計画的な活用に努めていく。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8" name="フローチャート :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9" name="フローチャート :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41" name="フローチャート :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3" name="フローチャート :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5" name="フローチャート :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334,723
320,165
20.59
133,566,783
127,958,413
5,441,071
75,613,595
25,095,120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人件費は、「職員定数管理計画」に基づく職員定数の見直しや事業の外部化、技能系職員の退職不補充などにより職員給与費が減少したことなどから、前年度から</a:t>
          </a:r>
          <a:r>
            <a:rPr kumimoji="1" lang="en-US" altLang="ja-JP" sz="1300">
              <a:latin typeface="ＭＳ Ｐゴシック"/>
            </a:rPr>
            <a:t>1.2</a:t>
          </a:r>
          <a:r>
            <a:rPr kumimoji="1" lang="ja-JP" altLang="en-US" sz="1300">
              <a:latin typeface="ＭＳ Ｐゴシック"/>
            </a:rPr>
            <a:t>ポイント低下し、</a:t>
          </a:r>
          <a:r>
            <a:rPr kumimoji="1" lang="en-US" altLang="ja-JP" sz="1300">
              <a:latin typeface="ＭＳ Ｐゴシック"/>
            </a:rPr>
            <a:t>27.7</a:t>
          </a:r>
          <a:r>
            <a:rPr kumimoji="1" lang="ja-JP" altLang="en-US" sz="1300">
              <a:latin typeface="ＭＳ Ｐゴシック"/>
            </a:rPr>
            <a:t>％となった。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今後も行政需要の多様化、複雑化に対応しつつ、指定管理者施設の拡充をはじめ、外部化を基軸とした事務事業の見直しを進めるなど、「職員定数管理計画」に基づき、適正な定数管理を行っていく。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139700</xdr:rowOff>
    </xdr:from>
    <xdr:to>
      <xdr:col>7</xdr:col>
      <xdr:colOff>15875</xdr:colOff>
      <xdr:row>41</xdr:row>
      <xdr:rowOff>95250</xdr:rowOff>
    </xdr:to>
    <xdr:cxnSp macro="">
      <xdr:nvCxnSpPr>
        <xdr:cNvPr id="60" name="直線コネクタ 59"/>
        <xdr:cNvCxnSpPr/>
      </xdr:nvCxnSpPr>
      <xdr:spPr>
        <a:xfrm flipV="1">
          <a:off x="4826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67327</xdr:rowOff>
    </xdr:from>
    <xdr:ext cx="762000" cy="259045"/>
    <xdr:sp macro="" textlink="">
      <xdr:nvSpPr>
        <xdr:cNvPr id="61" name="人件費最小値テキスト"/>
        <xdr:cNvSpPr txBox="1"/>
      </xdr:nvSpPr>
      <xdr:spPr>
        <a:xfrm>
          <a:off x="4914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6</xdr:col>
      <xdr:colOff>612775</xdr:colOff>
      <xdr:row>41</xdr:row>
      <xdr:rowOff>95250</xdr:rowOff>
    </xdr:from>
    <xdr:to>
      <xdr:col>7</xdr:col>
      <xdr:colOff>104775</xdr:colOff>
      <xdr:row>41</xdr:row>
      <xdr:rowOff>95250</xdr:rowOff>
    </xdr:to>
    <xdr:cxnSp macro="">
      <xdr:nvCxnSpPr>
        <xdr:cNvPr id="62" name="直線コネクタ 61"/>
        <xdr:cNvCxnSpPr/>
      </xdr:nvCxnSpPr>
      <xdr:spPr>
        <a:xfrm>
          <a:off x="4737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54627</xdr:rowOff>
    </xdr:from>
    <xdr:ext cx="762000" cy="259045"/>
    <xdr:sp macro="" textlink="">
      <xdr:nvSpPr>
        <xdr:cNvPr id="63"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32</xdr:row>
      <xdr:rowOff>139700</xdr:rowOff>
    </xdr:from>
    <xdr:to>
      <xdr:col>7</xdr:col>
      <xdr:colOff>104775</xdr:colOff>
      <xdr:row>32</xdr:row>
      <xdr:rowOff>139700</xdr:rowOff>
    </xdr:to>
    <xdr:cxnSp macro="">
      <xdr:nvCxnSpPr>
        <xdr:cNvPr id="64" name="直線コネクタ 63"/>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158750</xdr:rowOff>
    </xdr:from>
    <xdr:to>
      <xdr:col>7</xdr:col>
      <xdr:colOff>15875</xdr:colOff>
      <xdr:row>38</xdr:row>
      <xdr:rowOff>139700</xdr:rowOff>
    </xdr:to>
    <xdr:cxnSp macro="">
      <xdr:nvCxnSpPr>
        <xdr:cNvPr id="65" name="直線コネクタ 64"/>
        <xdr:cNvCxnSpPr/>
      </xdr:nvCxnSpPr>
      <xdr:spPr>
        <a:xfrm flipV="1">
          <a:off x="3987800" y="650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6"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7" name="フローチャート : 判断 66"/>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139700</xdr:rowOff>
    </xdr:from>
    <xdr:to>
      <xdr:col>5</xdr:col>
      <xdr:colOff>549275</xdr:colOff>
      <xdr:row>39</xdr:row>
      <xdr:rowOff>31750</xdr:rowOff>
    </xdr:to>
    <xdr:cxnSp macro="">
      <xdr:nvCxnSpPr>
        <xdr:cNvPr id="68" name="直線コネクタ 67"/>
        <xdr:cNvCxnSpPr/>
      </xdr:nvCxnSpPr>
      <xdr:spPr>
        <a:xfrm flipV="1">
          <a:off x="3098800" y="665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107950</xdr:rowOff>
    </xdr:from>
    <xdr:to>
      <xdr:col>5</xdr:col>
      <xdr:colOff>600075</xdr:colOff>
      <xdr:row>38</xdr:row>
      <xdr:rowOff>38100</xdr:rowOff>
    </xdr:to>
    <xdr:sp macro="" textlink="">
      <xdr:nvSpPr>
        <xdr:cNvPr id="69" name="フローチャート : 判断 68"/>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0" name="テキスト ボックス 69"/>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107950</xdr:rowOff>
    </xdr:to>
    <xdr:cxnSp macro="">
      <xdr:nvCxnSpPr>
        <xdr:cNvPr id="71" name="直線コネクタ 70"/>
        <xdr:cNvCxnSpPr/>
      </xdr:nvCxnSpPr>
      <xdr:spPr>
        <a:xfrm flipV="1">
          <a:off x="2209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2" name="フローチャート : 判断 71"/>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3" name="テキスト ボックス 72"/>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95250</xdr:rowOff>
    </xdr:from>
    <xdr:to>
      <xdr:col>3</xdr:col>
      <xdr:colOff>142875</xdr:colOff>
      <xdr:row>39</xdr:row>
      <xdr:rowOff>107950</xdr:rowOff>
    </xdr:to>
    <xdr:cxnSp macro="">
      <xdr:nvCxnSpPr>
        <xdr:cNvPr id="74" name="直線コネクタ 73"/>
        <xdr:cNvCxnSpPr/>
      </xdr:nvCxnSpPr>
      <xdr:spPr>
        <a:xfrm>
          <a:off x="1320800" y="678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5" name="フローチャート : 判断 74"/>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6" name="テキスト ボックス 75"/>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101600</xdr:rowOff>
    </xdr:from>
    <xdr:to>
      <xdr:col>1</xdr:col>
      <xdr:colOff>676275</xdr:colOff>
      <xdr:row>39</xdr:row>
      <xdr:rowOff>31750</xdr:rowOff>
    </xdr:to>
    <xdr:sp macro="" textlink="">
      <xdr:nvSpPr>
        <xdr:cNvPr id="77" name="フローチャート : 判断 76"/>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41927</xdr:rowOff>
    </xdr:from>
    <xdr:ext cx="762000" cy="259045"/>
    <xdr:sp macro="" textlink="">
      <xdr:nvSpPr>
        <xdr:cNvPr id="78" name="テキスト ボックス 77"/>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107950</xdr:rowOff>
    </xdr:from>
    <xdr:to>
      <xdr:col>7</xdr:col>
      <xdr:colOff>66675</xdr:colOff>
      <xdr:row>38</xdr:row>
      <xdr:rowOff>38100</xdr:rowOff>
    </xdr:to>
    <xdr:sp macro="" textlink="">
      <xdr:nvSpPr>
        <xdr:cNvPr id="84" name="円/楕円 83"/>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80027</xdr:rowOff>
    </xdr:from>
    <xdr:ext cx="762000" cy="259045"/>
    <xdr:sp macro="" textlink="">
      <xdr:nvSpPr>
        <xdr:cNvPr id="85"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88900</xdr:rowOff>
    </xdr:from>
    <xdr:to>
      <xdr:col>5</xdr:col>
      <xdr:colOff>600075</xdr:colOff>
      <xdr:row>39</xdr:row>
      <xdr:rowOff>19050</xdr:rowOff>
    </xdr:to>
    <xdr:sp macro="" textlink="">
      <xdr:nvSpPr>
        <xdr:cNvPr id="86" name="円/楕円 85"/>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87" name="テキスト ボックス 86"/>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8" name="円/楕円 87"/>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9" name="テキスト ボックス 88"/>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0" name="円/楕円 89"/>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1" name="テキスト ボックス 90"/>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44450</xdr:rowOff>
    </xdr:from>
    <xdr:to>
      <xdr:col>1</xdr:col>
      <xdr:colOff>676275</xdr:colOff>
      <xdr:row>39</xdr:row>
      <xdr:rowOff>146050</xdr:rowOff>
    </xdr:to>
    <xdr:sp macro="" textlink="">
      <xdr:nvSpPr>
        <xdr:cNvPr id="92" name="円/楕円 91"/>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93" name="テキスト ボックス 92"/>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物件費は、予防接種費や妊産婦健康診査費等の増により増加したが、それ以上に特別区税等経常的一般財源が増加したことで、前年度から</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20.0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今後も事業の外部化や競争性を確保した調達方法の推進による消耗品費などの抑制に努める等、引き続きコストの削減に努めていく。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61686</xdr:rowOff>
    </xdr:from>
    <xdr:to>
      <xdr:col>24</xdr:col>
      <xdr:colOff>31750</xdr:colOff>
      <xdr:row>21</xdr:row>
      <xdr:rowOff>102507</xdr:rowOff>
    </xdr:to>
    <xdr:cxnSp macro="">
      <xdr:nvCxnSpPr>
        <xdr:cNvPr id="123" name="直線コネクタ 122"/>
        <xdr:cNvCxnSpPr/>
      </xdr:nvCxnSpPr>
      <xdr:spPr>
        <a:xfrm flipV="1">
          <a:off x="16510000" y="2119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4"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5" name="直線コネクタ 124"/>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148063</xdr:rowOff>
    </xdr:from>
    <xdr:ext cx="762000" cy="259045"/>
    <xdr:sp macro="" textlink="">
      <xdr:nvSpPr>
        <xdr:cNvPr id="126" name="物件費最大値テキスト"/>
        <xdr:cNvSpPr txBox="1"/>
      </xdr:nvSpPr>
      <xdr:spPr>
        <a:xfrm>
          <a:off x="16598900" y="18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12</xdr:row>
      <xdr:rowOff>61686</xdr:rowOff>
    </xdr:from>
    <xdr:to>
      <xdr:col>24</xdr:col>
      <xdr:colOff>120650</xdr:colOff>
      <xdr:row>12</xdr:row>
      <xdr:rowOff>61686</xdr:rowOff>
    </xdr:to>
    <xdr:cxnSp macro="">
      <xdr:nvCxnSpPr>
        <xdr:cNvPr id="127" name="直線コネクタ 126"/>
        <xdr:cNvCxnSpPr/>
      </xdr:nvCxnSpPr>
      <xdr:spPr>
        <a:xfrm>
          <a:off x="16421100" y="211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143329</xdr:rowOff>
    </xdr:to>
    <xdr:cxnSp macro="">
      <xdr:nvCxnSpPr>
        <xdr:cNvPr id="128" name="直線コネクタ 127"/>
        <xdr:cNvCxnSpPr/>
      </xdr:nvCxnSpPr>
      <xdr:spPr>
        <a:xfrm flipV="1">
          <a:off x="15671800" y="28212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133548</xdr:rowOff>
    </xdr:from>
    <xdr:ext cx="762000" cy="259045"/>
    <xdr:sp macro="" textlink="">
      <xdr:nvSpPr>
        <xdr:cNvPr id="129" name="物件費平均値テキスト"/>
        <xdr:cNvSpPr txBox="1"/>
      </xdr:nvSpPr>
      <xdr:spPr>
        <a:xfrm>
          <a:off x="16598900" y="253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30" name="フローチャート : 判断 129"/>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143329</xdr:rowOff>
    </xdr:to>
    <xdr:cxnSp macro="">
      <xdr:nvCxnSpPr>
        <xdr:cNvPr id="131" name="直線コネクタ 130"/>
        <xdr:cNvCxnSpPr/>
      </xdr:nvCxnSpPr>
      <xdr:spPr>
        <a:xfrm>
          <a:off x="14782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2" name="フローチャート : 判断 131"/>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33" name="テキスト ボックス 132"/>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17</xdr:row>
      <xdr:rowOff>69850</xdr:rowOff>
    </xdr:to>
    <xdr:cxnSp macro="">
      <xdr:nvCxnSpPr>
        <xdr:cNvPr id="134" name="直線コネクタ 133"/>
        <xdr:cNvCxnSpPr/>
      </xdr:nvCxnSpPr>
      <xdr:spPr>
        <a:xfrm flipV="1">
          <a:off x="13893800" y="278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5" name="フローチャート : 判断 134"/>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6" name="テキスト ボックス 135"/>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20864</xdr:rowOff>
    </xdr:from>
    <xdr:to>
      <xdr:col>20</xdr:col>
      <xdr:colOff>158750</xdr:colOff>
      <xdr:row>17</xdr:row>
      <xdr:rowOff>69850</xdr:rowOff>
    </xdr:to>
    <xdr:cxnSp macro="">
      <xdr:nvCxnSpPr>
        <xdr:cNvPr id="137" name="直線コネクタ 136"/>
        <xdr:cNvCxnSpPr/>
      </xdr:nvCxnSpPr>
      <xdr:spPr>
        <a:xfrm>
          <a:off x="13004800" y="2935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8" name="フローチャート : 判断 137"/>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9" name="テキスト ボックス 138"/>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40" name="フローチャート : 判断 139"/>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1" name="テキスト ボックス 140"/>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7" name="円/楕円 146"/>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170741</xdr:rowOff>
    </xdr:from>
    <xdr:ext cx="762000" cy="259045"/>
    <xdr:sp macro="" textlink="">
      <xdr:nvSpPr>
        <xdr:cNvPr id="148"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49" name="円/楕円 148"/>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0" name="テキスト ボックス 149"/>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1" name="円/楕円 150"/>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2" name="テキスト ボックス 151"/>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3" name="円/楕円 152"/>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4" name="テキスト ボックス 153"/>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141514</xdr:rowOff>
    </xdr:from>
    <xdr:to>
      <xdr:col>19</xdr:col>
      <xdr:colOff>6350</xdr:colOff>
      <xdr:row>17</xdr:row>
      <xdr:rowOff>71664</xdr:rowOff>
    </xdr:to>
    <xdr:sp macro="" textlink="">
      <xdr:nvSpPr>
        <xdr:cNvPr id="155" name="円/楕円 154"/>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56441</xdr:rowOff>
    </xdr:from>
    <xdr:ext cx="762000" cy="259045"/>
    <xdr:sp macro="" textlink="">
      <xdr:nvSpPr>
        <xdr:cNvPr id="156" name="テキスト ボックス 155"/>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扶助費は、公立保育園運営委託費の増などにより、前年度から</a:t>
          </a:r>
          <a:r>
            <a:rPr kumimoji="1" lang="en-US" altLang="ja-JP" sz="1300">
              <a:latin typeface="ＭＳ Ｐゴシック"/>
            </a:rPr>
            <a:t>0.2</a:t>
          </a:r>
          <a:r>
            <a:rPr kumimoji="1" lang="ja-JP" altLang="en-US" sz="1300">
              <a:latin typeface="ＭＳ Ｐゴシック"/>
            </a:rPr>
            <a:t>ポイント上昇し、</a:t>
          </a:r>
          <a:r>
            <a:rPr kumimoji="1" lang="en-US" altLang="ja-JP" sz="1300">
              <a:latin typeface="ＭＳ Ｐゴシック"/>
            </a:rPr>
            <a:t>19.2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進展する高齢化や子育て施策の充実などから今後も上昇は続くと見込まれ、その財源の確保に努めていく。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134620</xdr:rowOff>
    </xdr:from>
    <xdr:to>
      <xdr:col>7</xdr:col>
      <xdr:colOff>15875</xdr:colOff>
      <xdr:row>60</xdr:row>
      <xdr:rowOff>35560</xdr:rowOff>
    </xdr:to>
    <xdr:cxnSp macro="">
      <xdr:nvCxnSpPr>
        <xdr:cNvPr id="184" name="直線コネクタ 183"/>
        <xdr:cNvCxnSpPr/>
      </xdr:nvCxnSpPr>
      <xdr:spPr>
        <a:xfrm flipV="1">
          <a:off x="4826000" y="90500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7637</xdr:rowOff>
    </xdr:from>
    <xdr:ext cx="762000" cy="259045"/>
    <xdr:sp macro="" textlink="">
      <xdr:nvSpPr>
        <xdr:cNvPr id="185"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60</xdr:row>
      <xdr:rowOff>35560</xdr:rowOff>
    </xdr:from>
    <xdr:to>
      <xdr:col>7</xdr:col>
      <xdr:colOff>104775</xdr:colOff>
      <xdr:row>60</xdr:row>
      <xdr:rowOff>35560</xdr:rowOff>
    </xdr:to>
    <xdr:cxnSp macro="">
      <xdr:nvCxnSpPr>
        <xdr:cNvPr id="186" name="直線コネクタ 185"/>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49547</xdr:rowOff>
    </xdr:from>
    <xdr:ext cx="762000" cy="259045"/>
    <xdr:sp macro="" textlink="">
      <xdr:nvSpPr>
        <xdr:cNvPr id="187" name="扶助費最大値テキスト"/>
        <xdr:cNvSpPr txBox="1"/>
      </xdr:nvSpPr>
      <xdr:spPr>
        <a:xfrm>
          <a:off x="4914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52</xdr:row>
      <xdr:rowOff>134620</xdr:rowOff>
    </xdr:from>
    <xdr:to>
      <xdr:col>7</xdr:col>
      <xdr:colOff>104775</xdr:colOff>
      <xdr:row>52</xdr:row>
      <xdr:rowOff>134620</xdr:rowOff>
    </xdr:to>
    <xdr:cxnSp macro="">
      <xdr:nvCxnSpPr>
        <xdr:cNvPr id="188" name="直線コネクタ 187"/>
        <xdr:cNvCxnSpPr/>
      </xdr:nvCxnSpPr>
      <xdr:spPr>
        <a:xfrm>
          <a:off x="4737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46990</xdr:rowOff>
    </xdr:to>
    <xdr:cxnSp macro="">
      <xdr:nvCxnSpPr>
        <xdr:cNvPr id="189" name="直線コネクタ 188"/>
        <xdr:cNvCxnSpPr/>
      </xdr:nvCxnSpPr>
      <xdr:spPr>
        <a:xfrm>
          <a:off x="3987800" y="1014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90"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1" name="フローチャート : 判断 190"/>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149860</xdr:rowOff>
    </xdr:from>
    <xdr:to>
      <xdr:col>5</xdr:col>
      <xdr:colOff>549275</xdr:colOff>
      <xdr:row>59</xdr:row>
      <xdr:rowOff>31750</xdr:rowOff>
    </xdr:to>
    <xdr:cxnSp macro="">
      <xdr:nvCxnSpPr>
        <xdr:cNvPr id="192" name="直線コネクタ 191"/>
        <xdr:cNvCxnSpPr/>
      </xdr:nvCxnSpPr>
      <xdr:spPr>
        <a:xfrm>
          <a:off x="3098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148590</xdr:rowOff>
    </xdr:from>
    <xdr:to>
      <xdr:col>5</xdr:col>
      <xdr:colOff>600075</xdr:colOff>
      <xdr:row>58</xdr:row>
      <xdr:rowOff>78740</xdr:rowOff>
    </xdr:to>
    <xdr:sp macro="" textlink="">
      <xdr:nvSpPr>
        <xdr:cNvPr id="193" name="フローチャート : 判断 192"/>
        <xdr:cNvSpPr/>
      </xdr:nvSpPr>
      <xdr:spPr>
        <a:xfrm>
          <a:off x="3937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88917</xdr:rowOff>
    </xdr:from>
    <xdr:ext cx="736600" cy="259045"/>
    <xdr:sp macro="" textlink="">
      <xdr:nvSpPr>
        <xdr:cNvPr id="194" name="テキスト ボックス 193"/>
        <xdr:cNvSpPr txBox="1"/>
      </xdr:nvSpPr>
      <xdr:spPr>
        <a:xfrm>
          <a:off x="3606800" y="969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153670</xdr:rowOff>
    </xdr:from>
    <xdr:to>
      <xdr:col>4</xdr:col>
      <xdr:colOff>346075</xdr:colOff>
      <xdr:row>58</xdr:row>
      <xdr:rowOff>149860</xdr:rowOff>
    </xdr:to>
    <xdr:cxnSp macro="">
      <xdr:nvCxnSpPr>
        <xdr:cNvPr id="195" name="直線コネクタ 194"/>
        <xdr:cNvCxnSpPr/>
      </xdr:nvCxnSpPr>
      <xdr:spPr>
        <a:xfrm>
          <a:off x="2209800" y="9926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102870</xdr:rowOff>
    </xdr:from>
    <xdr:to>
      <xdr:col>4</xdr:col>
      <xdr:colOff>396875</xdr:colOff>
      <xdr:row>58</xdr:row>
      <xdr:rowOff>33020</xdr:rowOff>
    </xdr:to>
    <xdr:sp macro="" textlink="">
      <xdr:nvSpPr>
        <xdr:cNvPr id="196" name="フローチャート : 判断 195"/>
        <xdr:cNvSpPr/>
      </xdr:nvSpPr>
      <xdr:spPr>
        <a:xfrm>
          <a:off x="3048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43197</xdr:rowOff>
    </xdr:from>
    <xdr:ext cx="762000" cy="259045"/>
    <xdr:sp macro="" textlink="">
      <xdr:nvSpPr>
        <xdr:cNvPr id="197" name="テキスト ボックス 196"/>
        <xdr:cNvSpPr txBox="1"/>
      </xdr:nvSpPr>
      <xdr:spPr>
        <a:xfrm>
          <a:off x="2717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xdr:rowOff>
    </xdr:from>
    <xdr:to>
      <xdr:col>3</xdr:col>
      <xdr:colOff>142875</xdr:colOff>
      <xdr:row>57</xdr:row>
      <xdr:rowOff>153670</xdr:rowOff>
    </xdr:to>
    <xdr:cxnSp macro="">
      <xdr:nvCxnSpPr>
        <xdr:cNvPr id="198" name="直線コネクタ 197"/>
        <xdr:cNvCxnSpPr/>
      </xdr:nvCxnSpPr>
      <xdr:spPr>
        <a:xfrm>
          <a:off x="1320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9" name="フローチャート :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0" name="テキスト ボックス 199"/>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1" name="フローチャート : 判断 200"/>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202" name="テキスト ボックス 201"/>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167640</xdr:rowOff>
    </xdr:from>
    <xdr:to>
      <xdr:col>7</xdr:col>
      <xdr:colOff>66675</xdr:colOff>
      <xdr:row>59</xdr:row>
      <xdr:rowOff>97790</xdr:rowOff>
    </xdr:to>
    <xdr:sp macro="" textlink="">
      <xdr:nvSpPr>
        <xdr:cNvPr id="208" name="円/楕円 207"/>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139717</xdr:rowOff>
    </xdr:from>
    <xdr:ext cx="762000" cy="259045"/>
    <xdr:sp macro="" textlink="">
      <xdr:nvSpPr>
        <xdr:cNvPr id="209"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0" name="円/楕円 209"/>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1" name="テキスト ボックス 210"/>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12" name="円/楕円 211"/>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13" name="テキスト ボックス 212"/>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102870</xdr:rowOff>
    </xdr:from>
    <xdr:to>
      <xdr:col>3</xdr:col>
      <xdr:colOff>193675</xdr:colOff>
      <xdr:row>58</xdr:row>
      <xdr:rowOff>33020</xdr:rowOff>
    </xdr:to>
    <xdr:sp macro="" textlink="">
      <xdr:nvSpPr>
        <xdr:cNvPr id="214" name="円/楕円 213"/>
        <xdr:cNvSpPr/>
      </xdr:nvSpPr>
      <xdr:spPr>
        <a:xfrm>
          <a:off x="215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17797</xdr:rowOff>
    </xdr:from>
    <xdr:ext cx="762000" cy="259045"/>
    <xdr:sp macro="" textlink="">
      <xdr:nvSpPr>
        <xdr:cNvPr id="215" name="テキスト ボックス 214"/>
        <xdr:cNvSpPr txBox="1"/>
      </xdr:nvSpPr>
      <xdr:spPr>
        <a:xfrm>
          <a:off x="1828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137160</xdr:rowOff>
    </xdr:from>
    <xdr:to>
      <xdr:col>1</xdr:col>
      <xdr:colOff>676275</xdr:colOff>
      <xdr:row>57</xdr:row>
      <xdr:rowOff>67310</xdr:rowOff>
    </xdr:to>
    <xdr:sp macro="" textlink="">
      <xdr:nvSpPr>
        <xdr:cNvPr id="216" name="円/楕円 215"/>
        <xdr:cNvSpPr/>
      </xdr:nvSpPr>
      <xdr:spPr>
        <a:xfrm>
          <a:off x="1270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52087</xdr:rowOff>
    </xdr:from>
    <xdr:ext cx="762000" cy="259045"/>
    <xdr:sp macro="" textlink="">
      <xdr:nvSpPr>
        <xdr:cNvPr id="217" name="テキスト ボックス 216"/>
        <xdr:cNvSpPr txBox="1"/>
      </xdr:nvSpPr>
      <xdr:spPr>
        <a:xfrm>
          <a:off x="939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その他は、道路維持工事事業量や介護保険会計繰出金等が増となったことなどにより、前年度から</a:t>
          </a:r>
          <a:r>
            <a:rPr kumimoji="1" lang="en-US" altLang="ja-JP" sz="1300">
              <a:latin typeface="ＭＳ Ｐゴシック"/>
            </a:rPr>
            <a:t>0.1</a:t>
          </a:r>
          <a:r>
            <a:rPr kumimoji="1" lang="ja-JP" altLang="en-US" sz="1300">
              <a:latin typeface="ＭＳ Ｐゴシック"/>
            </a:rPr>
            <a:t>ポイント上昇し</a:t>
          </a:r>
          <a:r>
            <a:rPr kumimoji="1" lang="en-US" altLang="ja-JP" sz="1300">
              <a:latin typeface="ＭＳ Ｐゴシック"/>
            </a:rPr>
            <a:t>11.5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維持補修費については、施設の経年劣化により、また、繰出金については高齢化の進展による介護給付費の増などにより、それぞれ今後の増加が見込まれる。施設の計画的な維持保全に努めるとともに、介護予防の充実や保険料の収納率向上を推進し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127000</xdr:rowOff>
    </xdr:to>
    <xdr:cxnSp macro="">
      <xdr:nvCxnSpPr>
        <xdr:cNvPr id="243" name="直線コネクタ 242"/>
        <xdr:cNvCxnSpPr/>
      </xdr:nvCxnSpPr>
      <xdr:spPr>
        <a:xfrm flipV="1">
          <a:off x="16510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6"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7" name="直線コネクタ 246"/>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104140</xdr:rowOff>
    </xdr:from>
    <xdr:to>
      <xdr:col>24</xdr:col>
      <xdr:colOff>31750</xdr:colOff>
      <xdr:row>60</xdr:row>
      <xdr:rowOff>127000</xdr:rowOff>
    </xdr:to>
    <xdr:cxnSp macro="">
      <xdr:nvCxnSpPr>
        <xdr:cNvPr id="248" name="直線コネクタ 247"/>
        <xdr:cNvCxnSpPr/>
      </xdr:nvCxnSpPr>
      <xdr:spPr>
        <a:xfrm>
          <a:off x="15671800" y="1039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24147</xdr:rowOff>
    </xdr:from>
    <xdr:ext cx="762000" cy="259045"/>
    <xdr:sp macro="" textlink="">
      <xdr:nvSpPr>
        <xdr:cNvPr id="249" name="その他平均値テキスト"/>
        <xdr:cNvSpPr txBox="1"/>
      </xdr:nvSpPr>
      <xdr:spPr>
        <a:xfrm>
          <a:off x="16598900" y="979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50" name="フローチャート : 判断 249"/>
        <xdr:cNvSpPr/>
      </xdr:nvSpPr>
      <xdr:spPr>
        <a:xfrm>
          <a:off x="16459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104140</xdr:rowOff>
    </xdr:to>
    <xdr:cxnSp macro="">
      <xdr:nvCxnSpPr>
        <xdr:cNvPr id="251" name="直線コネクタ 250"/>
        <xdr:cNvCxnSpPr/>
      </xdr:nvCxnSpPr>
      <xdr:spPr>
        <a:xfrm>
          <a:off x="14782800" y="1029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2" name="フローチャート : 判断 251"/>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3" name="テキスト ボックス 252"/>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60</xdr:row>
      <xdr:rowOff>12700</xdr:rowOff>
    </xdr:to>
    <xdr:cxnSp macro="">
      <xdr:nvCxnSpPr>
        <xdr:cNvPr id="254" name="直線コネクタ 253"/>
        <xdr:cNvCxnSpPr/>
      </xdr:nvCxnSpPr>
      <xdr:spPr>
        <a:xfrm>
          <a:off x="13893800" y="1023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5" name="フローチャート : 判断 254"/>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6" name="テキスト ボックス 255"/>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59</xdr:row>
      <xdr:rowOff>115570</xdr:rowOff>
    </xdr:to>
    <xdr:cxnSp macro="">
      <xdr:nvCxnSpPr>
        <xdr:cNvPr id="257" name="直線コネクタ 256"/>
        <xdr:cNvCxnSpPr/>
      </xdr:nvCxnSpPr>
      <xdr:spPr>
        <a:xfrm>
          <a:off x="13004800" y="1002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64770</xdr:rowOff>
    </xdr:from>
    <xdr:to>
      <xdr:col>20</xdr:col>
      <xdr:colOff>209550</xdr:colOff>
      <xdr:row>57</xdr:row>
      <xdr:rowOff>166370</xdr:rowOff>
    </xdr:to>
    <xdr:sp macro="" textlink="">
      <xdr:nvSpPr>
        <xdr:cNvPr id="258" name="フローチャート : 判断 257"/>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59" name="テキスト ボックス 258"/>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1" name="テキスト ボックス 26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67" name="円/楕円 266"/>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8"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53340</xdr:rowOff>
    </xdr:from>
    <xdr:to>
      <xdr:col>22</xdr:col>
      <xdr:colOff>615950</xdr:colOff>
      <xdr:row>60</xdr:row>
      <xdr:rowOff>154940</xdr:rowOff>
    </xdr:to>
    <xdr:sp macro="" textlink="">
      <xdr:nvSpPr>
        <xdr:cNvPr id="269" name="円/楕円 268"/>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139717</xdr:rowOff>
    </xdr:from>
    <xdr:ext cx="736600" cy="259045"/>
    <xdr:sp macro="" textlink="">
      <xdr:nvSpPr>
        <xdr:cNvPr id="270" name="テキスト ボックス 269"/>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71" name="円/楕円 270"/>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2" name="テキスト ボックス 271"/>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3" name="円/楕円 272"/>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4" name="テキスト ボックス 273"/>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5" name="円/楕円 274"/>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6" name="テキスト ボックス 27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補助費等は、中小企業金融対策費や文化振興財団関係費が減になったことなどにより、前年度から</a:t>
          </a:r>
          <a:r>
            <a:rPr kumimoji="1" lang="en-US" altLang="ja-JP" sz="1300">
              <a:latin typeface="ＭＳ Ｐゴシック"/>
            </a:rPr>
            <a:t>0.1</a:t>
          </a:r>
          <a:r>
            <a:rPr kumimoji="1" lang="ja-JP" altLang="en-US" sz="1300">
              <a:latin typeface="ＭＳ Ｐゴシック"/>
            </a:rPr>
            <a:t>ポイント減少し、</a:t>
          </a:r>
          <a:r>
            <a:rPr kumimoji="1" lang="en-US" altLang="ja-JP" sz="1300">
              <a:latin typeface="ＭＳ Ｐゴシック"/>
            </a:rPr>
            <a:t>4.8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引き続き、補助の効果や公平性、効率性などの観点をふまえ、適宜見直しを図るとともに、適正な執行に努めていく。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127000</xdr:rowOff>
    </xdr:to>
    <xdr:cxnSp macro="">
      <xdr:nvCxnSpPr>
        <xdr:cNvPr id="302" name="直線コネクタ 301"/>
        <xdr:cNvCxnSpPr/>
      </xdr:nvCxnSpPr>
      <xdr:spPr>
        <a:xfrm flipV="1">
          <a:off x="16510000" y="584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03"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4" name="直線コネクタ 303"/>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5"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6" name="直線コネクタ 305"/>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104140</xdr:rowOff>
    </xdr:to>
    <xdr:cxnSp macro="">
      <xdr:nvCxnSpPr>
        <xdr:cNvPr id="307" name="直線コネクタ 306"/>
        <xdr:cNvCxnSpPr/>
      </xdr:nvCxnSpPr>
      <xdr:spPr>
        <a:xfrm flipV="1">
          <a:off x="15671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8"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9" name="フローチャート : 判断 308"/>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104140</xdr:rowOff>
    </xdr:to>
    <xdr:cxnSp macro="">
      <xdr:nvCxnSpPr>
        <xdr:cNvPr id="310" name="直線コネクタ 309"/>
        <xdr:cNvCxnSpPr/>
      </xdr:nvCxnSpPr>
      <xdr:spPr>
        <a:xfrm>
          <a:off x="14782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1" name="フローチャート :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2" name="テキスト ボックス 31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35</xdr:row>
      <xdr:rowOff>24130</xdr:rowOff>
    </xdr:to>
    <xdr:cxnSp macro="">
      <xdr:nvCxnSpPr>
        <xdr:cNvPr id="313" name="直線コネクタ 312"/>
        <xdr:cNvCxnSpPr/>
      </xdr:nvCxnSpPr>
      <xdr:spPr>
        <a:xfrm flipV="1">
          <a:off x="13893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macro="" textlink="">
      <xdr:nvSpPr>
        <xdr:cNvPr id="314" name="フローチャート :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15" name="テキスト ボックス 31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138430</xdr:rowOff>
    </xdr:to>
    <xdr:cxnSp macro="">
      <xdr:nvCxnSpPr>
        <xdr:cNvPr id="316" name="直線コネクタ 315"/>
        <xdr:cNvCxnSpPr/>
      </xdr:nvCxnSpPr>
      <xdr:spPr>
        <a:xfrm flipV="1">
          <a:off x="13004800" y="602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0" name="テキスト ボックス 319"/>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6" name="円/楕円 325"/>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7"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8" name="円/楕円 327"/>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9" name="テキスト ボックス 328"/>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0" name="円/楕円 329"/>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1" name="テキスト ボックス 330"/>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2" name="円/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4" name="円/楕円 333"/>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5" name="テキスト ボックス 33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公債費は、満期一括償還分の減債基金積立金の減などにより、前年度から</a:t>
          </a:r>
          <a:r>
            <a:rPr kumimoji="1" lang="en-US" altLang="ja-JP" sz="1300">
              <a:latin typeface="ＭＳ Ｐゴシック"/>
            </a:rPr>
            <a:t>0.4</a:t>
          </a:r>
          <a:r>
            <a:rPr kumimoji="1" lang="ja-JP" altLang="en-US" sz="1300">
              <a:latin typeface="ＭＳ Ｐゴシック"/>
            </a:rPr>
            <a:t>ポイント低下し、</a:t>
          </a:r>
          <a:r>
            <a:rPr kumimoji="1" lang="en-US" altLang="ja-JP" sz="1300">
              <a:latin typeface="ＭＳ Ｐゴシック"/>
            </a:rPr>
            <a:t>4.4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今後も学校改築や福祉施設整備などで区債の発行が見込まれるが、引き続き将来負担への影響に配慮し、計画的な活用を図るとともに、減債基金への積み立てを継続し、償還財源を確保していく。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0" name="直線コネクタ 349"/>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1" name="テキスト ボックス 350"/>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4" name="直線コネクタ 353"/>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5" name="テキスト ボックス 354"/>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8" name="直線コネクタ 357"/>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9" name="テキスト ボックス 358"/>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2" name="直線コネクタ 361"/>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3" name="テキスト ボックス 362"/>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41275</xdr:rowOff>
    </xdr:to>
    <xdr:cxnSp macro="">
      <xdr:nvCxnSpPr>
        <xdr:cNvPr id="366" name="直線コネクタ 365"/>
        <xdr:cNvCxnSpPr/>
      </xdr:nvCxnSpPr>
      <xdr:spPr>
        <a:xfrm flipV="1">
          <a:off x="4826000" y="125380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67"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68" name="直線コネクタ 367"/>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macro="" textlink="">
      <xdr:nvSpPr>
        <xdr:cNvPr id="369"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70" name="直線コネクタ 369"/>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146050</xdr:rowOff>
    </xdr:from>
    <xdr:to>
      <xdr:col>7</xdr:col>
      <xdr:colOff>15875</xdr:colOff>
      <xdr:row>75</xdr:row>
      <xdr:rowOff>12700</xdr:rowOff>
    </xdr:to>
    <xdr:cxnSp macro="">
      <xdr:nvCxnSpPr>
        <xdr:cNvPr id="371" name="直線コネクタ 370"/>
        <xdr:cNvCxnSpPr/>
      </xdr:nvCxnSpPr>
      <xdr:spPr>
        <a:xfrm flipV="1">
          <a:off x="3987800" y="1283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95902</xdr:rowOff>
    </xdr:from>
    <xdr:ext cx="762000" cy="259045"/>
    <xdr:sp macro="" textlink="">
      <xdr:nvSpPr>
        <xdr:cNvPr id="372" name="公債費平均値テキスト"/>
        <xdr:cNvSpPr txBox="1"/>
      </xdr:nvSpPr>
      <xdr:spPr>
        <a:xfrm>
          <a:off x="4914900" y="1278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73" name="フローチャート : 判断 372"/>
        <xdr:cNvSpPr/>
      </xdr:nvSpPr>
      <xdr:spPr>
        <a:xfrm>
          <a:off x="47752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98425</xdr:rowOff>
    </xdr:to>
    <xdr:cxnSp macro="">
      <xdr:nvCxnSpPr>
        <xdr:cNvPr id="374" name="直線コネクタ 373"/>
        <xdr:cNvCxnSpPr/>
      </xdr:nvCxnSpPr>
      <xdr:spPr>
        <a:xfrm flipV="1">
          <a:off x="3098800" y="12871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9525</xdr:rowOff>
    </xdr:from>
    <xdr:to>
      <xdr:col>5</xdr:col>
      <xdr:colOff>600075</xdr:colOff>
      <xdr:row>75</xdr:row>
      <xdr:rowOff>111125</xdr:rowOff>
    </xdr:to>
    <xdr:sp macro="" textlink="">
      <xdr:nvSpPr>
        <xdr:cNvPr id="375" name="フローチャート : 判断 374"/>
        <xdr:cNvSpPr/>
      </xdr:nvSpPr>
      <xdr:spPr>
        <a:xfrm>
          <a:off x="3937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95902</xdr:rowOff>
    </xdr:from>
    <xdr:ext cx="736600" cy="259045"/>
    <xdr:sp macro="" textlink="">
      <xdr:nvSpPr>
        <xdr:cNvPr id="376" name="テキスト ボックス 375"/>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75</xdr:row>
      <xdr:rowOff>98425</xdr:rowOff>
    </xdr:to>
    <xdr:cxnSp macro="">
      <xdr:nvCxnSpPr>
        <xdr:cNvPr id="377" name="直線コネクタ 376"/>
        <xdr:cNvCxnSpPr/>
      </xdr:nvCxnSpPr>
      <xdr:spPr>
        <a:xfrm>
          <a:off x="2209800" y="12757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66675</xdr:rowOff>
    </xdr:from>
    <xdr:to>
      <xdr:col>4</xdr:col>
      <xdr:colOff>396875</xdr:colOff>
      <xdr:row>75</xdr:row>
      <xdr:rowOff>168275</xdr:rowOff>
    </xdr:to>
    <xdr:sp macro="" textlink="">
      <xdr:nvSpPr>
        <xdr:cNvPr id="378" name="フローチャート : 判断 377"/>
        <xdr:cNvSpPr/>
      </xdr:nvSpPr>
      <xdr:spPr>
        <a:xfrm>
          <a:off x="30480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153052</xdr:rowOff>
    </xdr:from>
    <xdr:ext cx="762000" cy="259045"/>
    <xdr:sp macro="" textlink="">
      <xdr:nvSpPr>
        <xdr:cNvPr id="379" name="テキスト ボックス 378"/>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69850</xdr:rowOff>
    </xdr:from>
    <xdr:to>
      <xdr:col>3</xdr:col>
      <xdr:colOff>142875</xdr:colOff>
      <xdr:row>74</xdr:row>
      <xdr:rowOff>127000</xdr:rowOff>
    </xdr:to>
    <xdr:cxnSp macro="">
      <xdr:nvCxnSpPr>
        <xdr:cNvPr id="380" name="直線コネクタ 379"/>
        <xdr:cNvCxnSpPr/>
      </xdr:nvCxnSpPr>
      <xdr:spPr>
        <a:xfrm flipV="1">
          <a:off x="1320800" y="12757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28575</xdr:rowOff>
    </xdr:from>
    <xdr:to>
      <xdr:col>3</xdr:col>
      <xdr:colOff>193675</xdr:colOff>
      <xdr:row>75</xdr:row>
      <xdr:rowOff>130175</xdr:rowOff>
    </xdr:to>
    <xdr:sp macro="" textlink="">
      <xdr:nvSpPr>
        <xdr:cNvPr id="381" name="フローチャート : 判断 380"/>
        <xdr:cNvSpPr/>
      </xdr:nvSpPr>
      <xdr:spPr>
        <a:xfrm>
          <a:off x="215900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82" name="テキスト ボックス 381"/>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macro="" textlink="">
      <xdr:nvSpPr>
        <xdr:cNvPr id="383" name="フローチャート : 判断 382"/>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652</xdr:rowOff>
    </xdr:from>
    <xdr:ext cx="762000" cy="259045"/>
    <xdr:sp macro="" textlink="">
      <xdr:nvSpPr>
        <xdr:cNvPr id="384" name="テキスト ボックス 383"/>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95250</xdr:rowOff>
    </xdr:from>
    <xdr:to>
      <xdr:col>7</xdr:col>
      <xdr:colOff>66675</xdr:colOff>
      <xdr:row>75</xdr:row>
      <xdr:rowOff>25400</xdr:rowOff>
    </xdr:to>
    <xdr:sp macro="" textlink="">
      <xdr:nvSpPr>
        <xdr:cNvPr id="390" name="円/楕円 389"/>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111777</xdr:rowOff>
    </xdr:from>
    <xdr:ext cx="762000" cy="259045"/>
    <xdr:sp macro="" textlink="">
      <xdr:nvSpPr>
        <xdr:cNvPr id="391" name="公債費該当値テキスト"/>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92" name="円/楕円 391"/>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93" name="テキスト ボックス 392"/>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4" name="円/楕円 393"/>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159402</xdr:rowOff>
    </xdr:from>
    <xdr:ext cx="762000" cy="259045"/>
    <xdr:sp macro="" textlink="">
      <xdr:nvSpPr>
        <xdr:cNvPr id="395" name="テキスト ボックス 394"/>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19050</xdr:rowOff>
    </xdr:from>
    <xdr:to>
      <xdr:col>3</xdr:col>
      <xdr:colOff>193675</xdr:colOff>
      <xdr:row>74</xdr:row>
      <xdr:rowOff>120650</xdr:rowOff>
    </xdr:to>
    <xdr:sp macro="" textlink="">
      <xdr:nvSpPr>
        <xdr:cNvPr id="396" name="円/楕円 395"/>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130827</xdr:rowOff>
    </xdr:from>
    <xdr:ext cx="762000" cy="259045"/>
    <xdr:sp macro="" textlink="">
      <xdr:nvSpPr>
        <xdr:cNvPr id="397" name="テキスト ボックス 396"/>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8" name="円/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9" name="テキスト ボックス 39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公債費以外は、人件費や補助費等の減よりも扶助費や繰出金の増が上回ったことにより全体としては増加しているが、景気の回復による特別区税等経常的一般財源が増加に転じたため、前年度から</a:t>
          </a:r>
          <a:r>
            <a:rPr kumimoji="1" lang="en-US" altLang="ja-JP" sz="1300">
              <a:latin typeface="ＭＳ Ｐゴシック"/>
            </a:rPr>
            <a:t>1.4</a:t>
          </a:r>
          <a:r>
            <a:rPr kumimoji="1" lang="ja-JP" altLang="en-US" sz="1300">
              <a:latin typeface="ＭＳ Ｐゴシック"/>
            </a:rPr>
            <a:t>ポイント減少し、</a:t>
          </a:r>
          <a:r>
            <a:rPr kumimoji="1" lang="en-US" altLang="ja-JP" sz="1300">
              <a:latin typeface="ＭＳ Ｐゴシック"/>
            </a:rPr>
            <a:t>83.2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は、扶助費はもとより維持補修費についても増加していくことが見込まれる。引き続き、内部努力の徹底と外部化を基軸とした事務事業の取組みを推進するとともに、施設の計画的な管理に努め、持続可能な行財政運営を維持し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113393</xdr:rowOff>
    </xdr:from>
    <xdr:to>
      <xdr:col>24</xdr:col>
      <xdr:colOff>31750</xdr:colOff>
      <xdr:row>81</xdr:row>
      <xdr:rowOff>113393</xdr:rowOff>
    </xdr:to>
    <xdr:cxnSp macro="">
      <xdr:nvCxnSpPr>
        <xdr:cNvPr id="429" name="直線コネクタ 428"/>
        <xdr:cNvCxnSpPr/>
      </xdr:nvCxnSpPr>
      <xdr:spPr>
        <a:xfrm flipV="1">
          <a:off x="16510000" y="126292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85470</xdr:rowOff>
    </xdr:from>
    <xdr:ext cx="762000" cy="259045"/>
    <xdr:sp macro="" textlink="">
      <xdr:nvSpPr>
        <xdr:cNvPr id="430" name="公債費以外最小値テキスト"/>
        <xdr:cNvSpPr txBox="1"/>
      </xdr:nvSpPr>
      <xdr:spPr>
        <a:xfrm>
          <a:off x="16598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81</xdr:row>
      <xdr:rowOff>113393</xdr:rowOff>
    </xdr:from>
    <xdr:to>
      <xdr:col>24</xdr:col>
      <xdr:colOff>120650</xdr:colOff>
      <xdr:row>81</xdr:row>
      <xdr:rowOff>113393</xdr:rowOff>
    </xdr:to>
    <xdr:cxnSp macro="">
      <xdr:nvCxnSpPr>
        <xdr:cNvPr id="431" name="直線コネクタ 430"/>
        <xdr:cNvCxnSpPr/>
      </xdr:nvCxnSpPr>
      <xdr:spPr>
        <a:xfrm>
          <a:off x="16421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28320</xdr:rowOff>
    </xdr:from>
    <xdr:ext cx="762000" cy="259045"/>
    <xdr:sp macro="" textlink="">
      <xdr:nvSpPr>
        <xdr:cNvPr id="432" name="公債費以外最大値テキスト"/>
        <xdr:cNvSpPr txBox="1"/>
      </xdr:nvSpPr>
      <xdr:spPr>
        <a:xfrm>
          <a:off x="16598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628650</xdr:colOff>
      <xdr:row>73</xdr:row>
      <xdr:rowOff>113393</xdr:rowOff>
    </xdr:from>
    <xdr:to>
      <xdr:col>24</xdr:col>
      <xdr:colOff>120650</xdr:colOff>
      <xdr:row>73</xdr:row>
      <xdr:rowOff>113393</xdr:rowOff>
    </xdr:to>
    <xdr:cxnSp macro="">
      <xdr:nvCxnSpPr>
        <xdr:cNvPr id="433" name="直線コネクタ 432"/>
        <xdr:cNvCxnSpPr/>
      </xdr:nvCxnSpPr>
      <xdr:spPr>
        <a:xfrm>
          <a:off x="16421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113393</xdr:rowOff>
    </xdr:from>
    <xdr:to>
      <xdr:col>24</xdr:col>
      <xdr:colOff>31750</xdr:colOff>
      <xdr:row>82</xdr:row>
      <xdr:rowOff>94343</xdr:rowOff>
    </xdr:to>
    <xdr:cxnSp macro="">
      <xdr:nvCxnSpPr>
        <xdr:cNvPr id="434" name="直線コネクタ 433"/>
        <xdr:cNvCxnSpPr/>
      </xdr:nvCxnSpPr>
      <xdr:spPr>
        <a:xfrm flipV="1">
          <a:off x="15671800" y="140008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38298</xdr:rowOff>
    </xdr:from>
    <xdr:ext cx="762000" cy="259045"/>
    <xdr:sp macro="" textlink="">
      <xdr:nvSpPr>
        <xdr:cNvPr id="435"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21771</xdr:rowOff>
    </xdr:from>
    <xdr:to>
      <xdr:col>24</xdr:col>
      <xdr:colOff>82550</xdr:colOff>
      <xdr:row>78</xdr:row>
      <xdr:rowOff>123371</xdr:rowOff>
    </xdr:to>
    <xdr:sp macro="" textlink="">
      <xdr:nvSpPr>
        <xdr:cNvPr id="436" name="フローチャート : 判断 435"/>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135164</xdr:rowOff>
    </xdr:from>
    <xdr:to>
      <xdr:col>22</xdr:col>
      <xdr:colOff>565150</xdr:colOff>
      <xdr:row>82</xdr:row>
      <xdr:rowOff>94343</xdr:rowOff>
    </xdr:to>
    <xdr:cxnSp macro="">
      <xdr:nvCxnSpPr>
        <xdr:cNvPr id="437" name="直線コネクタ 436"/>
        <xdr:cNvCxnSpPr/>
      </xdr:nvCxnSpPr>
      <xdr:spPr>
        <a:xfrm>
          <a:off x="14782800" y="140226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111579</xdr:rowOff>
    </xdr:from>
    <xdr:to>
      <xdr:col>22</xdr:col>
      <xdr:colOff>615950</xdr:colOff>
      <xdr:row>80</xdr:row>
      <xdr:rowOff>41729</xdr:rowOff>
    </xdr:to>
    <xdr:sp macro="" textlink="">
      <xdr:nvSpPr>
        <xdr:cNvPr id="438" name="フローチャート : 判断 437"/>
        <xdr:cNvSpPr/>
      </xdr:nvSpPr>
      <xdr:spPr>
        <a:xfrm>
          <a:off x="15621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51906</xdr:rowOff>
    </xdr:from>
    <xdr:ext cx="736600" cy="259045"/>
    <xdr:sp macro="" textlink="">
      <xdr:nvSpPr>
        <xdr:cNvPr id="439" name="テキスト ボックス 438"/>
        <xdr:cNvSpPr txBox="1"/>
      </xdr:nvSpPr>
      <xdr:spPr>
        <a:xfrm>
          <a:off x="15290800" y="134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102507</xdr:rowOff>
    </xdr:from>
    <xdr:to>
      <xdr:col>21</xdr:col>
      <xdr:colOff>361950</xdr:colOff>
      <xdr:row>81</xdr:row>
      <xdr:rowOff>135164</xdr:rowOff>
    </xdr:to>
    <xdr:cxnSp macro="">
      <xdr:nvCxnSpPr>
        <xdr:cNvPr id="440" name="直線コネクタ 439"/>
        <xdr:cNvCxnSpPr/>
      </xdr:nvCxnSpPr>
      <xdr:spPr>
        <a:xfrm>
          <a:off x="13893800" y="1398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111579</xdr:rowOff>
    </xdr:from>
    <xdr:to>
      <xdr:col>21</xdr:col>
      <xdr:colOff>412750</xdr:colOff>
      <xdr:row>80</xdr:row>
      <xdr:rowOff>41729</xdr:rowOff>
    </xdr:to>
    <xdr:sp macro="" textlink="">
      <xdr:nvSpPr>
        <xdr:cNvPr id="441" name="フローチャート : 判断 440"/>
        <xdr:cNvSpPr/>
      </xdr:nvSpPr>
      <xdr:spPr>
        <a:xfrm>
          <a:off x="14732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51906</xdr:rowOff>
    </xdr:from>
    <xdr:ext cx="762000" cy="259045"/>
    <xdr:sp macro="" textlink="">
      <xdr:nvSpPr>
        <xdr:cNvPr id="442" name="テキスト ボックス 441"/>
        <xdr:cNvSpPr txBox="1"/>
      </xdr:nvSpPr>
      <xdr:spPr>
        <a:xfrm>
          <a:off x="14401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162379</xdr:rowOff>
    </xdr:from>
    <xdr:to>
      <xdr:col>20</xdr:col>
      <xdr:colOff>158750</xdr:colOff>
      <xdr:row>81</xdr:row>
      <xdr:rowOff>102507</xdr:rowOff>
    </xdr:to>
    <xdr:cxnSp macro="">
      <xdr:nvCxnSpPr>
        <xdr:cNvPr id="443" name="直線コネクタ 442"/>
        <xdr:cNvCxnSpPr/>
      </xdr:nvCxnSpPr>
      <xdr:spPr>
        <a:xfrm>
          <a:off x="13004800" y="13706929"/>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57150</xdr:rowOff>
    </xdr:from>
    <xdr:to>
      <xdr:col>20</xdr:col>
      <xdr:colOff>209550</xdr:colOff>
      <xdr:row>79</xdr:row>
      <xdr:rowOff>158750</xdr:rowOff>
    </xdr:to>
    <xdr:sp macro="" textlink="">
      <xdr:nvSpPr>
        <xdr:cNvPr id="444" name="フローチャート : 判断 443"/>
        <xdr:cNvSpPr/>
      </xdr:nvSpPr>
      <xdr:spPr>
        <a:xfrm>
          <a:off x="13843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168927</xdr:rowOff>
    </xdr:from>
    <xdr:ext cx="762000" cy="259045"/>
    <xdr:sp macro="" textlink="">
      <xdr:nvSpPr>
        <xdr:cNvPr id="445" name="テキスト ボックス 444"/>
        <xdr:cNvSpPr txBox="1"/>
      </xdr:nvSpPr>
      <xdr:spPr>
        <a:xfrm>
          <a:off x="13512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136071</xdr:rowOff>
    </xdr:from>
    <xdr:to>
      <xdr:col>19</xdr:col>
      <xdr:colOff>6350</xdr:colOff>
      <xdr:row>77</xdr:row>
      <xdr:rowOff>66221</xdr:rowOff>
    </xdr:to>
    <xdr:sp macro="" textlink="">
      <xdr:nvSpPr>
        <xdr:cNvPr id="446" name="フローチャート : 判断 445"/>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76399</xdr:rowOff>
    </xdr:from>
    <xdr:ext cx="762000" cy="259045"/>
    <xdr:sp macro="" textlink="">
      <xdr:nvSpPr>
        <xdr:cNvPr id="447" name="テキスト ボックス 446"/>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62593</xdr:rowOff>
    </xdr:from>
    <xdr:to>
      <xdr:col>24</xdr:col>
      <xdr:colOff>82550</xdr:colOff>
      <xdr:row>81</xdr:row>
      <xdr:rowOff>164193</xdr:rowOff>
    </xdr:to>
    <xdr:sp macro="" textlink="">
      <xdr:nvSpPr>
        <xdr:cNvPr id="453" name="円/楕円 452"/>
        <xdr:cNvSpPr/>
      </xdr:nvSpPr>
      <xdr:spPr>
        <a:xfrm>
          <a:off x="164592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142620</xdr:rowOff>
    </xdr:from>
    <xdr:ext cx="762000" cy="259045"/>
    <xdr:sp macro="" textlink="">
      <xdr:nvSpPr>
        <xdr:cNvPr id="454" name="公債費以外該当値テキスト"/>
        <xdr:cNvSpPr txBox="1"/>
      </xdr:nvSpPr>
      <xdr:spPr>
        <a:xfrm>
          <a:off x="16598900" y="1385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82</xdr:row>
      <xdr:rowOff>43543</xdr:rowOff>
    </xdr:from>
    <xdr:to>
      <xdr:col>22</xdr:col>
      <xdr:colOff>615950</xdr:colOff>
      <xdr:row>82</xdr:row>
      <xdr:rowOff>145143</xdr:rowOff>
    </xdr:to>
    <xdr:sp macro="" textlink="">
      <xdr:nvSpPr>
        <xdr:cNvPr id="455" name="円/楕円 454"/>
        <xdr:cNvSpPr/>
      </xdr:nvSpPr>
      <xdr:spPr>
        <a:xfrm>
          <a:off x="15621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129920</xdr:rowOff>
    </xdr:from>
    <xdr:ext cx="736600" cy="259045"/>
    <xdr:sp macro="" textlink="">
      <xdr:nvSpPr>
        <xdr:cNvPr id="456" name="テキスト ボックス 455"/>
        <xdr:cNvSpPr txBox="1"/>
      </xdr:nvSpPr>
      <xdr:spPr>
        <a:xfrm>
          <a:off x="15290800" y="1418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84364</xdr:rowOff>
    </xdr:from>
    <xdr:to>
      <xdr:col>21</xdr:col>
      <xdr:colOff>412750</xdr:colOff>
      <xdr:row>82</xdr:row>
      <xdr:rowOff>14514</xdr:rowOff>
    </xdr:to>
    <xdr:sp macro="" textlink="">
      <xdr:nvSpPr>
        <xdr:cNvPr id="457" name="円/楕円 456"/>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170741</xdr:rowOff>
    </xdr:from>
    <xdr:ext cx="762000" cy="259045"/>
    <xdr:sp macro="" textlink="">
      <xdr:nvSpPr>
        <xdr:cNvPr id="458" name="テキスト ボックス 457"/>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51707</xdr:rowOff>
    </xdr:from>
    <xdr:to>
      <xdr:col>20</xdr:col>
      <xdr:colOff>209550</xdr:colOff>
      <xdr:row>81</xdr:row>
      <xdr:rowOff>153307</xdr:rowOff>
    </xdr:to>
    <xdr:sp macro="" textlink="">
      <xdr:nvSpPr>
        <xdr:cNvPr id="459" name="円/楕円 458"/>
        <xdr:cNvSpPr/>
      </xdr:nvSpPr>
      <xdr:spPr>
        <a:xfrm>
          <a:off x="13843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138084</xdr:rowOff>
    </xdr:from>
    <xdr:ext cx="762000" cy="259045"/>
    <xdr:sp macro="" textlink="">
      <xdr:nvSpPr>
        <xdr:cNvPr id="460" name="テキスト ボックス 459"/>
        <xdr:cNvSpPr txBox="1"/>
      </xdr:nvSpPr>
      <xdr:spPr>
        <a:xfrm>
          <a:off x="13512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111579</xdr:rowOff>
    </xdr:from>
    <xdr:to>
      <xdr:col>19</xdr:col>
      <xdr:colOff>6350</xdr:colOff>
      <xdr:row>80</xdr:row>
      <xdr:rowOff>41729</xdr:rowOff>
    </xdr:to>
    <xdr:sp macro="" textlink="">
      <xdr:nvSpPr>
        <xdr:cNvPr id="461" name="円/楕円 460"/>
        <xdr:cNvSpPr/>
      </xdr:nvSpPr>
      <xdr:spPr>
        <a:xfrm>
          <a:off x="12954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26506</xdr:rowOff>
    </xdr:from>
    <xdr:ext cx="762000" cy="259045"/>
    <xdr:sp macro="" textlink="">
      <xdr:nvSpPr>
        <xdr:cNvPr id="462" name="テキスト ボックス 461"/>
        <xdr:cNvSpPr txBox="1"/>
      </xdr:nvSpPr>
      <xdr:spPr>
        <a:xfrm>
          <a:off x="12623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東京都北区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123523</xdr:rowOff>
    </xdr:from>
    <xdr:to>
      <xdr:col>4</xdr:col>
      <xdr:colOff>1117600</xdr:colOff>
      <xdr:row>19</xdr:row>
      <xdr:rowOff>145421</xdr:rowOff>
    </xdr:to>
    <xdr:cxnSp macro="">
      <xdr:nvCxnSpPr>
        <xdr:cNvPr id="49" name="直線コネクタ 48"/>
        <xdr:cNvCxnSpPr/>
      </xdr:nvCxnSpPr>
      <xdr:spPr bwMode="auto">
        <a:xfrm flipV="1">
          <a:off x="5651500" y="2057098"/>
          <a:ext cx="0" cy="1393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117498</xdr:rowOff>
    </xdr:from>
    <xdr:ext cx="762000" cy="259045"/>
    <xdr:sp macro="" textlink="">
      <xdr:nvSpPr>
        <xdr:cNvPr id="50" name="人口1人当たり決算額の推移最小値テキスト130"/>
        <xdr:cNvSpPr txBox="1"/>
      </xdr:nvSpPr>
      <xdr:spPr>
        <a:xfrm>
          <a:off x="5740400" y="34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51,066</a:t>
          </a:r>
          <a:endParaRPr kumimoji="1" lang="ja-JP" altLang="en-US" sz="1000" b="1">
            <a:latin typeface="ＭＳ Ｐゴシック"/>
          </a:endParaRPr>
        </a:p>
      </xdr:txBody>
    </xdr:sp>
    <xdr:clientData/>
  </xdr:oneCellAnchor>
  <xdr:twoCellAnchor>
    <xdr:from>
      <xdr:col>4</xdr:col>
      <xdr:colOff>1028700</xdr:colOff>
      <xdr:row>19</xdr:row>
      <xdr:rowOff>145421</xdr:rowOff>
    </xdr:from>
    <xdr:to>
      <xdr:col>5</xdr:col>
      <xdr:colOff>73025</xdr:colOff>
      <xdr:row>19</xdr:row>
      <xdr:rowOff>145421</xdr:rowOff>
    </xdr:to>
    <xdr:cxnSp macro="">
      <xdr:nvCxnSpPr>
        <xdr:cNvPr id="51" name="直線コネクタ 50"/>
        <xdr:cNvCxnSpPr/>
      </xdr:nvCxnSpPr>
      <xdr:spPr bwMode="auto">
        <a:xfrm>
          <a:off x="5562600" y="3450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38450</xdr:rowOff>
    </xdr:from>
    <xdr:ext cx="762000" cy="259045"/>
    <xdr:sp macro="" textlink="">
      <xdr:nvSpPr>
        <xdr:cNvPr id="52" name="人口1人当たり決算額の推移最大値テキスト130"/>
        <xdr:cNvSpPr txBox="1"/>
      </xdr:nvSpPr>
      <xdr:spPr>
        <a:xfrm>
          <a:off x="5740400" y="18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197,365</a:t>
          </a:r>
          <a:endParaRPr kumimoji="1" lang="ja-JP" altLang="en-US" sz="1000" b="1">
            <a:latin typeface="ＭＳ Ｐゴシック"/>
          </a:endParaRPr>
        </a:p>
      </xdr:txBody>
    </xdr:sp>
    <xdr:clientData/>
  </xdr:oneCellAnchor>
  <xdr:twoCellAnchor>
    <xdr:from>
      <xdr:col>4</xdr:col>
      <xdr:colOff>1028700</xdr:colOff>
      <xdr:row>11</xdr:row>
      <xdr:rowOff>123523</xdr:rowOff>
    </xdr:from>
    <xdr:to>
      <xdr:col>5</xdr:col>
      <xdr:colOff>73025</xdr:colOff>
      <xdr:row>11</xdr:row>
      <xdr:rowOff>123523</xdr:rowOff>
    </xdr:to>
    <xdr:cxnSp macro="">
      <xdr:nvCxnSpPr>
        <xdr:cNvPr id="53" name="直線コネクタ 52"/>
        <xdr:cNvCxnSpPr/>
      </xdr:nvCxnSpPr>
      <xdr:spPr bwMode="auto">
        <a:xfrm>
          <a:off x="5562600" y="2057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129877</xdr:rowOff>
    </xdr:from>
    <xdr:to>
      <xdr:col>4</xdr:col>
      <xdr:colOff>1117600</xdr:colOff>
      <xdr:row>18</xdr:row>
      <xdr:rowOff>141516</xdr:rowOff>
    </xdr:to>
    <xdr:cxnSp macro="">
      <xdr:nvCxnSpPr>
        <xdr:cNvPr id="54" name="直線コネクタ 53"/>
        <xdr:cNvCxnSpPr/>
      </xdr:nvCxnSpPr>
      <xdr:spPr bwMode="auto">
        <a:xfrm>
          <a:off x="5003800" y="3263602"/>
          <a:ext cx="647700" cy="1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126293</xdr:rowOff>
    </xdr:from>
    <xdr:ext cx="762000" cy="259045"/>
    <xdr:sp macro="" textlink="">
      <xdr:nvSpPr>
        <xdr:cNvPr id="55" name="人口1人当たり決算額の推移平均値テキスト130"/>
        <xdr:cNvSpPr txBox="1"/>
      </xdr:nvSpPr>
      <xdr:spPr>
        <a:xfrm>
          <a:off x="5740400" y="3260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127340</xdr:rowOff>
    </xdr:from>
    <xdr:to>
      <xdr:col>5</xdr:col>
      <xdr:colOff>34925</xdr:colOff>
      <xdr:row>19</xdr:row>
      <xdr:rowOff>57490</xdr:rowOff>
    </xdr:to>
    <xdr:sp macro="" textlink="">
      <xdr:nvSpPr>
        <xdr:cNvPr id="56" name="フローチャート : 判断 55"/>
        <xdr:cNvSpPr/>
      </xdr:nvSpPr>
      <xdr:spPr bwMode="auto">
        <a:xfrm>
          <a:off x="56007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75117</xdr:rowOff>
    </xdr:from>
    <xdr:to>
      <xdr:col>4</xdr:col>
      <xdr:colOff>469900</xdr:colOff>
      <xdr:row>18</xdr:row>
      <xdr:rowOff>129877</xdr:rowOff>
    </xdr:to>
    <xdr:cxnSp macro="">
      <xdr:nvCxnSpPr>
        <xdr:cNvPr id="57" name="直線コネクタ 56"/>
        <xdr:cNvCxnSpPr/>
      </xdr:nvCxnSpPr>
      <xdr:spPr bwMode="auto">
        <a:xfrm>
          <a:off x="4305300" y="3208842"/>
          <a:ext cx="698500" cy="5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111462</xdr:rowOff>
    </xdr:from>
    <xdr:to>
      <xdr:col>4</xdr:col>
      <xdr:colOff>520700</xdr:colOff>
      <xdr:row>19</xdr:row>
      <xdr:rowOff>41611</xdr:rowOff>
    </xdr:to>
    <xdr:sp macro="" textlink="">
      <xdr:nvSpPr>
        <xdr:cNvPr id="58" name="フローチャート : 判断 57"/>
        <xdr:cNvSpPr/>
      </xdr:nvSpPr>
      <xdr:spPr bwMode="auto">
        <a:xfrm>
          <a:off x="49530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26388</xdr:rowOff>
    </xdr:from>
    <xdr:ext cx="736600" cy="259045"/>
    <xdr:sp macro="" textlink="">
      <xdr:nvSpPr>
        <xdr:cNvPr id="59" name="テキスト ボックス 58"/>
        <xdr:cNvSpPr txBox="1"/>
      </xdr:nvSpPr>
      <xdr:spPr>
        <a:xfrm>
          <a:off x="4622800" y="333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75117</xdr:rowOff>
    </xdr:from>
    <xdr:to>
      <xdr:col>3</xdr:col>
      <xdr:colOff>904875</xdr:colOff>
      <xdr:row>18</xdr:row>
      <xdr:rowOff>76413</xdr:rowOff>
    </xdr:to>
    <xdr:cxnSp macro="">
      <xdr:nvCxnSpPr>
        <xdr:cNvPr id="60" name="直線コネクタ 59"/>
        <xdr:cNvCxnSpPr/>
      </xdr:nvCxnSpPr>
      <xdr:spPr bwMode="auto">
        <a:xfrm flipV="1">
          <a:off x="3606800" y="3208842"/>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64608</xdr:rowOff>
    </xdr:from>
    <xdr:to>
      <xdr:col>3</xdr:col>
      <xdr:colOff>955675</xdr:colOff>
      <xdr:row>18</xdr:row>
      <xdr:rowOff>166208</xdr:rowOff>
    </xdr:to>
    <xdr:sp macro="" textlink="">
      <xdr:nvSpPr>
        <xdr:cNvPr id="61" name="フローチャート : 判断 60"/>
        <xdr:cNvSpPr/>
      </xdr:nvSpPr>
      <xdr:spPr bwMode="auto">
        <a:xfrm>
          <a:off x="42545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150985</xdr:rowOff>
    </xdr:from>
    <xdr:ext cx="762000" cy="259045"/>
    <xdr:sp macro="" textlink="">
      <xdr:nvSpPr>
        <xdr:cNvPr id="62" name="テキスト ボックス 61"/>
        <xdr:cNvSpPr txBox="1"/>
      </xdr:nvSpPr>
      <xdr:spPr>
        <a:xfrm>
          <a:off x="3924300" y="32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66840</xdr:rowOff>
    </xdr:from>
    <xdr:to>
      <xdr:col>3</xdr:col>
      <xdr:colOff>206375</xdr:colOff>
      <xdr:row>18</xdr:row>
      <xdr:rowOff>76413</xdr:rowOff>
    </xdr:to>
    <xdr:cxnSp macro="">
      <xdr:nvCxnSpPr>
        <xdr:cNvPr id="63" name="直線コネクタ 62"/>
        <xdr:cNvCxnSpPr/>
      </xdr:nvCxnSpPr>
      <xdr:spPr bwMode="auto">
        <a:xfrm>
          <a:off x="2908300" y="3200565"/>
          <a:ext cx="698500" cy="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62274</xdr:rowOff>
    </xdr:from>
    <xdr:to>
      <xdr:col>3</xdr:col>
      <xdr:colOff>257175</xdr:colOff>
      <xdr:row>18</xdr:row>
      <xdr:rowOff>163874</xdr:rowOff>
    </xdr:to>
    <xdr:sp macro="" textlink="">
      <xdr:nvSpPr>
        <xdr:cNvPr id="64" name="フローチャート : 判断 63"/>
        <xdr:cNvSpPr/>
      </xdr:nvSpPr>
      <xdr:spPr bwMode="auto">
        <a:xfrm>
          <a:off x="35560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148651</xdr:rowOff>
    </xdr:from>
    <xdr:ext cx="762000" cy="259045"/>
    <xdr:sp macro="" textlink="">
      <xdr:nvSpPr>
        <xdr:cNvPr id="65" name="テキスト ボックス 64"/>
        <xdr:cNvSpPr txBox="1"/>
      </xdr:nvSpPr>
      <xdr:spPr>
        <a:xfrm>
          <a:off x="3225800" y="32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46587</xdr:rowOff>
    </xdr:from>
    <xdr:to>
      <xdr:col>2</xdr:col>
      <xdr:colOff>692150</xdr:colOff>
      <xdr:row>18</xdr:row>
      <xdr:rowOff>148187</xdr:rowOff>
    </xdr:to>
    <xdr:sp macro="" textlink="">
      <xdr:nvSpPr>
        <xdr:cNvPr id="66" name="フローチャート : 判断 65"/>
        <xdr:cNvSpPr/>
      </xdr:nvSpPr>
      <xdr:spPr bwMode="auto">
        <a:xfrm>
          <a:off x="2857500" y="318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132964</xdr:rowOff>
    </xdr:from>
    <xdr:ext cx="762000" cy="259045"/>
    <xdr:sp macro="" textlink="">
      <xdr:nvSpPr>
        <xdr:cNvPr id="67" name="テキスト ボックス 66"/>
        <xdr:cNvSpPr txBox="1"/>
      </xdr:nvSpPr>
      <xdr:spPr>
        <a:xfrm>
          <a:off x="2527300" y="326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74,109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90716</xdr:rowOff>
    </xdr:from>
    <xdr:to>
      <xdr:col>5</xdr:col>
      <xdr:colOff>34925</xdr:colOff>
      <xdr:row>19</xdr:row>
      <xdr:rowOff>20866</xdr:rowOff>
    </xdr:to>
    <xdr:sp macro="" textlink="">
      <xdr:nvSpPr>
        <xdr:cNvPr id="73" name="円/楕円 72"/>
        <xdr:cNvSpPr/>
      </xdr:nvSpPr>
      <xdr:spPr bwMode="auto">
        <a:xfrm>
          <a:off x="5600700" y="32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107243</xdr:rowOff>
    </xdr:from>
    <xdr:ext cx="762000" cy="259045"/>
    <xdr:sp macro="" textlink="">
      <xdr:nvSpPr>
        <xdr:cNvPr id="74" name="人口1人当たり決算額の推移該当値テキスト130"/>
        <xdr:cNvSpPr txBox="1"/>
      </xdr:nvSpPr>
      <xdr:spPr>
        <a:xfrm>
          <a:off x="5740400" y="30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79077</xdr:rowOff>
    </xdr:from>
    <xdr:to>
      <xdr:col>4</xdr:col>
      <xdr:colOff>520700</xdr:colOff>
      <xdr:row>19</xdr:row>
      <xdr:rowOff>9227</xdr:rowOff>
    </xdr:to>
    <xdr:sp macro="" textlink="">
      <xdr:nvSpPr>
        <xdr:cNvPr id="75" name="円/楕円 74"/>
        <xdr:cNvSpPr/>
      </xdr:nvSpPr>
      <xdr:spPr bwMode="auto">
        <a:xfrm>
          <a:off x="4953000" y="321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19404</xdr:rowOff>
    </xdr:from>
    <xdr:ext cx="736600" cy="259045"/>
    <xdr:sp macro="" textlink="">
      <xdr:nvSpPr>
        <xdr:cNvPr id="76" name="テキスト ボックス 75"/>
        <xdr:cNvSpPr txBox="1"/>
      </xdr:nvSpPr>
      <xdr:spPr>
        <a:xfrm>
          <a:off x="4622800" y="298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24317</xdr:rowOff>
    </xdr:from>
    <xdr:to>
      <xdr:col>3</xdr:col>
      <xdr:colOff>955675</xdr:colOff>
      <xdr:row>18</xdr:row>
      <xdr:rowOff>125917</xdr:rowOff>
    </xdr:to>
    <xdr:sp macro="" textlink="">
      <xdr:nvSpPr>
        <xdr:cNvPr id="77" name="円/楕円 76"/>
        <xdr:cNvSpPr/>
      </xdr:nvSpPr>
      <xdr:spPr bwMode="auto">
        <a:xfrm>
          <a:off x="4254500" y="315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136094</xdr:rowOff>
    </xdr:from>
    <xdr:ext cx="762000" cy="259045"/>
    <xdr:sp macro="" textlink="">
      <xdr:nvSpPr>
        <xdr:cNvPr id="78" name="テキスト ボックス 77"/>
        <xdr:cNvSpPr txBox="1"/>
      </xdr:nvSpPr>
      <xdr:spPr>
        <a:xfrm>
          <a:off x="3924300" y="292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25613</xdr:rowOff>
    </xdr:from>
    <xdr:to>
      <xdr:col>3</xdr:col>
      <xdr:colOff>257175</xdr:colOff>
      <xdr:row>18</xdr:row>
      <xdr:rowOff>127213</xdr:rowOff>
    </xdr:to>
    <xdr:sp macro="" textlink="">
      <xdr:nvSpPr>
        <xdr:cNvPr id="79" name="円/楕円 78"/>
        <xdr:cNvSpPr/>
      </xdr:nvSpPr>
      <xdr:spPr bwMode="auto">
        <a:xfrm>
          <a:off x="3556000" y="31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137390</xdr:rowOff>
    </xdr:from>
    <xdr:ext cx="762000" cy="259045"/>
    <xdr:sp macro="" textlink="">
      <xdr:nvSpPr>
        <xdr:cNvPr id="80" name="テキスト ボックス 79"/>
        <xdr:cNvSpPr txBox="1"/>
      </xdr:nvSpPr>
      <xdr:spPr>
        <a:xfrm>
          <a:off x="3225800" y="292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16040</xdr:rowOff>
    </xdr:from>
    <xdr:to>
      <xdr:col>2</xdr:col>
      <xdr:colOff>692150</xdr:colOff>
      <xdr:row>18</xdr:row>
      <xdr:rowOff>117640</xdr:rowOff>
    </xdr:to>
    <xdr:sp macro="" textlink="">
      <xdr:nvSpPr>
        <xdr:cNvPr id="81" name="円/楕円 80"/>
        <xdr:cNvSpPr/>
      </xdr:nvSpPr>
      <xdr:spPr bwMode="auto">
        <a:xfrm>
          <a:off x="2857500" y="314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127817</xdr:rowOff>
    </xdr:from>
    <xdr:ext cx="762000" cy="259045"/>
    <xdr:sp macro="" textlink="">
      <xdr:nvSpPr>
        <xdr:cNvPr id="82" name="テキスト ボックス 81"/>
        <xdr:cNvSpPr txBox="1"/>
      </xdr:nvSpPr>
      <xdr:spPr>
        <a:xfrm>
          <a:off x="2527300" y="291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927</xdr:rowOff>
    </xdr:from>
    <xdr:to>
      <xdr:col>4</xdr:col>
      <xdr:colOff>1117600</xdr:colOff>
      <xdr:row>37</xdr:row>
      <xdr:rowOff>306604</xdr:rowOff>
    </xdr:to>
    <xdr:cxnSp macro="">
      <xdr:nvCxnSpPr>
        <xdr:cNvPr id="111" name="直線コネクタ 110"/>
        <xdr:cNvCxnSpPr/>
      </xdr:nvCxnSpPr>
      <xdr:spPr bwMode="auto">
        <a:xfrm flipV="1">
          <a:off x="5651500" y="6268377"/>
          <a:ext cx="0" cy="1162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278681</xdr:rowOff>
    </xdr:from>
    <xdr:ext cx="762000" cy="259045"/>
    <xdr:sp macro="" textlink="">
      <xdr:nvSpPr>
        <xdr:cNvPr id="112" name="人口1人当たり決算額の推移最小値テキスト445"/>
        <xdr:cNvSpPr txBox="1"/>
      </xdr:nvSpPr>
      <xdr:spPr>
        <a:xfrm>
          <a:off x="5740400" y="74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3,286</a:t>
          </a:r>
          <a:endParaRPr kumimoji="1" lang="ja-JP" altLang="en-US" sz="1000" b="1">
            <a:latin typeface="ＭＳ Ｐゴシック"/>
          </a:endParaRPr>
        </a:p>
      </xdr:txBody>
    </xdr:sp>
    <xdr:clientData/>
  </xdr:oneCellAnchor>
  <xdr:twoCellAnchor>
    <xdr:from>
      <xdr:col>4</xdr:col>
      <xdr:colOff>1028700</xdr:colOff>
      <xdr:row>37</xdr:row>
      <xdr:rowOff>306604</xdr:rowOff>
    </xdr:from>
    <xdr:to>
      <xdr:col>5</xdr:col>
      <xdr:colOff>73025</xdr:colOff>
      <xdr:row>37</xdr:row>
      <xdr:rowOff>306604</xdr:rowOff>
    </xdr:to>
    <xdr:cxnSp macro="">
      <xdr:nvCxnSpPr>
        <xdr:cNvPr id="113" name="直線コネクタ 112"/>
        <xdr:cNvCxnSpPr/>
      </xdr:nvCxnSpPr>
      <xdr:spPr bwMode="auto">
        <a:xfrm>
          <a:off x="5562600" y="74313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87304</xdr:rowOff>
    </xdr:from>
    <xdr:ext cx="762000" cy="259045"/>
    <xdr:sp macro="" textlink="">
      <xdr:nvSpPr>
        <xdr:cNvPr id="114" name="人口1人当たり決算額の推移最大値テキスト445"/>
        <xdr:cNvSpPr txBox="1"/>
      </xdr:nvSpPr>
      <xdr:spPr>
        <a:xfrm>
          <a:off x="5740400" y="60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33,809</a:t>
          </a:r>
          <a:endParaRPr kumimoji="1" lang="ja-JP" altLang="en-US" sz="1000" b="1">
            <a:latin typeface="ＭＳ Ｐゴシック"/>
          </a:endParaRPr>
        </a:p>
      </xdr:txBody>
    </xdr:sp>
    <xdr:clientData/>
  </xdr:oneCellAnchor>
  <xdr:twoCellAnchor>
    <xdr:from>
      <xdr:col>4</xdr:col>
      <xdr:colOff>1028700</xdr:colOff>
      <xdr:row>34</xdr:row>
      <xdr:rowOff>927</xdr:rowOff>
    </xdr:from>
    <xdr:to>
      <xdr:col>5</xdr:col>
      <xdr:colOff>73025</xdr:colOff>
      <xdr:row>34</xdr:row>
      <xdr:rowOff>927</xdr:rowOff>
    </xdr:to>
    <xdr:cxnSp macro="">
      <xdr:nvCxnSpPr>
        <xdr:cNvPr id="115" name="直線コネクタ 114"/>
        <xdr:cNvCxnSpPr/>
      </xdr:nvCxnSpPr>
      <xdr:spPr bwMode="auto">
        <a:xfrm>
          <a:off x="5562600" y="6268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112446</xdr:rowOff>
    </xdr:from>
    <xdr:to>
      <xdr:col>4</xdr:col>
      <xdr:colOff>1117600</xdr:colOff>
      <xdr:row>36</xdr:row>
      <xdr:rowOff>154013</xdr:rowOff>
    </xdr:to>
    <xdr:cxnSp macro="">
      <xdr:nvCxnSpPr>
        <xdr:cNvPr id="116" name="直線コネクタ 115"/>
        <xdr:cNvCxnSpPr/>
      </xdr:nvCxnSpPr>
      <xdr:spPr bwMode="auto">
        <a:xfrm>
          <a:off x="5003800" y="7065696"/>
          <a:ext cx="647700" cy="4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215447</xdr:rowOff>
    </xdr:from>
    <xdr:ext cx="762000" cy="259045"/>
    <xdr:sp macro="" textlink="">
      <xdr:nvSpPr>
        <xdr:cNvPr id="117" name="人口1人当たり決算額の推移平均値テキスト445"/>
        <xdr:cNvSpPr txBox="1"/>
      </xdr:nvSpPr>
      <xdr:spPr>
        <a:xfrm>
          <a:off x="5740400" y="68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27470</xdr:rowOff>
    </xdr:from>
    <xdr:to>
      <xdr:col>5</xdr:col>
      <xdr:colOff>34925</xdr:colOff>
      <xdr:row>36</xdr:row>
      <xdr:rowOff>129070</xdr:rowOff>
    </xdr:to>
    <xdr:sp macro="" textlink="">
      <xdr:nvSpPr>
        <xdr:cNvPr id="118" name="フローチャート : 判断 117"/>
        <xdr:cNvSpPr/>
      </xdr:nvSpPr>
      <xdr:spPr bwMode="auto">
        <a:xfrm>
          <a:off x="56007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112446</xdr:rowOff>
    </xdr:from>
    <xdr:to>
      <xdr:col>4</xdr:col>
      <xdr:colOff>469900</xdr:colOff>
      <xdr:row>36</xdr:row>
      <xdr:rowOff>125247</xdr:rowOff>
    </xdr:to>
    <xdr:cxnSp macro="">
      <xdr:nvCxnSpPr>
        <xdr:cNvPr id="119" name="直線コネクタ 118"/>
        <xdr:cNvCxnSpPr/>
      </xdr:nvCxnSpPr>
      <xdr:spPr bwMode="auto">
        <a:xfrm flipV="1">
          <a:off x="4305300" y="7065696"/>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341223</xdr:rowOff>
    </xdr:from>
    <xdr:to>
      <xdr:col>4</xdr:col>
      <xdr:colOff>520700</xdr:colOff>
      <xdr:row>36</xdr:row>
      <xdr:rowOff>99923</xdr:rowOff>
    </xdr:to>
    <xdr:sp macro="" textlink="">
      <xdr:nvSpPr>
        <xdr:cNvPr id="120" name="フローチャート : 判断 119"/>
        <xdr:cNvSpPr/>
      </xdr:nvSpPr>
      <xdr:spPr bwMode="auto">
        <a:xfrm>
          <a:off x="4953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110100</xdr:rowOff>
    </xdr:from>
    <xdr:ext cx="736600" cy="259045"/>
    <xdr:sp macro="" textlink="">
      <xdr:nvSpPr>
        <xdr:cNvPr id="121" name="テキスト ボックス 120"/>
        <xdr:cNvSpPr txBox="1"/>
      </xdr:nvSpPr>
      <xdr:spPr>
        <a:xfrm>
          <a:off x="4622800" y="672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125247</xdr:rowOff>
    </xdr:from>
    <xdr:to>
      <xdr:col>3</xdr:col>
      <xdr:colOff>904875</xdr:colOff>
      <xdr:row>36</xdr:row>
      <xdr:rowOff>156870</xdr:rowOff>
    </xdr:to>
    <xdr:cxnSp macro="">
      <xdr:nvCxnSpPr>
        <xdr:cNvPr id="122" name="直線コネクタ 121"/>
        <xdr:cNvCxnSpPr/>
      </xdr:nvCxnSpPr>
      <xdr:spPr bwMode="auto">
        <a:xfrm flipV="1">
          <a:off x="3606800" y="7078497"/>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311963</xdr:rowOff>
    </xdr:from>
    <xdr:to>
      <xdr:col>3</xdr:col>
      <xdr:colOff>955675</xdr:colOff>
      <xdr:row>36</xdr:row>
      <xdr:rowOff>70663</xdr:rowOff>
    </xdr:to>
    <xdr:sp macro="" textlink="">
      <xdr:nvSpPr>
        <xdr:cNvPr id="123" name="フローチャート : 判断 122"/>
        <xdr:cNvSpPr/>
      </xdr:nvSpPr>
      <xdr:spPr bwMode="auto">
        <a:xfrm>
          <a:off x="4254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80840</xdr:rowOff>
    </xdr:from>
    <xdr:ext cx="762000" cy="259045"/>
    <xdr:sp macro="" textlink="">
      <xdr:nvSpPr>
        <xdr:cNvPr id="124" name="テキスト ボックス 123"/>
        <xdr:cNvSpPr txBox="1"/>
      </xdr:nvSpPr>
      <xdr:spPr>
        <a:xfrm>
          <a:off x="3924300" y="66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128600</xdr:rowOff>
    </xdr:from>
    <xdr:to>
      <xdr:col>3</xdr:col>
      <xdr:colOff>206375</xdr:colOff>
      <xdr:row>36</xdr:row>
      <xdr:rowOff>156870</xdr:rowOff>
    </xdr:to>
    <xdr:cxnSp macro="">
      <xdr:nvCxnSpPr>
        <xdr:cNvPr id="125" name="直線コネクタ 124"/>
        <xdr:cNvCxnSpPr/>
      </xdr:nvCxnSpPr>
      <xdr:spPr bwMode="auto">
        <a:xfrm>
          <a:off x="2908300" y="7081850"/>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276987</xdr:rowOff>
    </xdr:from>
    <xdr:to>
      <xdr:col>3</xdr:col>
      <xdr:colOff>257175</xdr:colOff>
      <xdr:row>36</xdr:row>
      <xdr:rowOff>35687</xdr:rowOff>
    </xdr:to>
    <xdr:sp macro="" textlink="">
      <xdr:nvSpPr>
        <xdr:cNvPr id="126" name="フローチャート : 判断 125"/>
        <xdr:cNvSpPr/>
      </xdr:nvSpPr>
      <xdr:spPr bwMode="auto">
        <a:xfrm>
          <a:off x="3556000" y="68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45864</xdr:rowOff>
    </xdr:from>
    <xdr:ext cx="762000" cy="259045"/>
    <xdr:sp macro="" textlink="">
      <xdr:nvSpPr>
        <xdr:cNvPr id="127" name="テキスト ボックス 126"/>
        <xdr:cNvSpPr txBox="1"/>
      </xdr:nvSpPr>
      <xdr:spPr>
        <a:xfrm>
          <a:off x="3225800" y="665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214579</xdr:rowOff>
    </xdr:from>
    <xdr:to>
      <xdr:col>2</xdr:col>
      <xdr:colOff>692150</xdr:colOff>
      <xdr:row>35</xdr:row>
      <xdr:rowOff>316179</xdr:rowOff>
    </xdr:to>
    <xdr:sp macro="" textlink="">
      <xdr:nvSpPr>
        <xdr:cNvPr id="128" name="フローチャート : 判断 127"/>
        <xdr:cNvSpPr/>
      </xdr:nvSpPr>
      <xdr:spPr bwMode="auto">
        <a:xfrm>
          <a:off x="2857500" y="682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326356</xdr:rowOff>
    </xdr:from>
    <xdr:ext cx="762000" cy="259045"/>
    <xdr:sp macro="" textlink="">
      <xdr:nvSpPr>
        <xdr:cNvPr id="129" name="テキスト ボックス 128"/>
        <xdr:cNvSpPr txBox="1"/>
      </xdr:nvSpPr>
      <xdr:spPr>
        <a:xfrm>
          <a:off x="2527300" y="65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17,868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103213</xdr:rowOff>
    </xdr:from>
    <xdr:to>
      <xdr:col>5</xdr:col>
      <xdr:colOff>34925</xdr:colOff>
      <xdr:row>37</xdr:row>
      <xdr:rowOff>33363</xdr:rowOff>
    </xdr:to>
    <xdr:sp macro="" textlink="">
      <xdr:nvSpPr>
        <xdr:cNvPr id="135" name="円/楕円 134"/>
        <xdr:cNvSpPr/>
      </xdr:nvSpPr>
      <xdr:spPr bwMode="auto">
        <a:xfrm>
          <a:off x="5600700" y="705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75290</xdr:rowOff>
    </xdr:from>
    <xdr:ext cx="762000" cy="259045"/>
    <xdr:sp macro="" textlink="">
      <xdr:nvSpPr>
        <xdr:cNvPr id="136" name="人口1人当たり決算額の推移該当値テキスト445"/>
        <xdr:cNvSpPr txBox="1"/>
      </xdr:nvSpPr>
      <xdr:spPr>
        <a:xfrm>
          <a:off x="5740400" y="70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61646</xdr:rowOff>
    </xdr:from>
    <xdr:to>
      <xdr:col>4</xdr:col>
      <xdr:colOff>520700</xdr:colOff>
      <xdr:row>36</xdr:row>
      <xdr:rowOff>163246</xdr:rowOff>
    </xdr:to>
    <xdr:sp macro="" textlink="">
      <xdr:nvSpPr>
        <xdr:cNvPr id="137" name="円/楕円 136"/>
        <xdr:cNvSpPr/>
      </xdr:nvSpPr>
      <xdr:spPr bwMode="auto">
        <a:xfrm>
          <a:off x="4953000" y="70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148023</xdr:rowOff>
    </xdr:from>
    <xdr:ext cx="736600" cy="259045"/>
    <xdr:sp macro="" textlink="">
      <xdr:nvSpPr>
        <xdr:cNvPr id="138" name="テキスト ボックス 137"/>
        <xdr:cNvSpPr txBox="1"/>
      </xdr:nvSpPr>
      <xdr:spPr>
        <a:xfrm>
          <a:off x="4622800" y="71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74447</xdr:rowOff>
    </xdr:from>
    <xdr:to>
      <xdr:col>3</xdr:col>
      <xdr:colOff>955675</xdr:colOff>
      <xdr:row>37</xdr:row>
      <xdr:rowOff>4597</xdr:rowOff>
    </xdr:to>
    <xdr:sp macro="" textlink="">
      <xdr:nvSpPr>
        <xdr:cNvPr id="139" name="円/楕円 138"/>
        <xdr:cNvSpPr/>
      </xdr:nvSpPr>
      <xdr:spPr bwMode="auto">
        <a:xfrm>
          <a:off x="4254500" y="7027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160824</xdr:rowOff>
    </xdr:from>
    <xdr:ext cx="762000" cy="259045"/>
    <xdr:sp macro="" textlink="">
      <xdr:nvSpPr>
        <xdr:cNvPr id="140" name="テキスト ボックス 139"/>
        <xdr:cNvSpPr txBox="1"/>
      </xdr:nvSpPr>
      <xdr:spPr>
        <a:xfrm>
          <a:off x="3924300" y="711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106070</xdr:rowOff>
    </xdr:from>
    <xdr:to>
      <xdr:col>3</xdr:col>
      <xdr:colOff>257175</xdr:colOff>
      <xdr:row>37</xdr:row>
      <xdr:rowOff>36220</xdr:rowOff>
    </xdr:to>
    <xdr:sp macro="" textlink="">
      <xdr:nvSpPr>
        <xdr:cNvPr id="141" name="円/楕円 140"/>
        <xdr:cNvSpPr/>
      </xdr:nvSpPr>
      <xdr:spPr bwMode="auto">
        <a:xfrm>
          <a:off x="3556000" y="705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20997</xdr:rowOff>
    </xdr:from>
    <xdr:ext cx="762000" cy="259045"/>
    <xdr:sp macro="" textlink="">
      <xdr:nvSpPr>
        <xdr:cNvPr id="142" name="テキスト ボックス 141"/>
        <xdr:cNvSpPr txBox="1"/>
      </xdr:nvSpPr>
      <xdr:spPr>
        <a:xfrm>
          <a:off x="3225800" y="714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77800</xdr:rowOff>
    </xdr:from>
    <xdr:to>
      <xdr:col>2</xdr:col>
      <xdr:colOff>692150</xdr:colOff>
      <xdr:row>37</xdr:row>
      <xdr:rowOff>7950</xdr:rowOff>
    </xdr:to>
    <xdr:sp macro="" textlink="">
      <xdr:nvSpPr>
        <xdr:cNvPr id="143" name="円/楕円 142"/>
        <xdr:cNvSpPr/>
      </xdr:nvSpPr>
      <xdr:spPr bwMode="auto">
        <a:xfrm>
          <a:off x="2857500" y="703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164177</xdr:rowOff>
    </xdr:from>
    <xdr:ext cx="762000" cy="259045"/>
    <xdr:sp macro="" textlink="">
      <xdr:nvSpPr>
        <xdr:cNvPr id="144" name="テキスト ボックス 143"/>
        <xdr:cNvSpPr txBox="1"/>
      </xdr:nvSpPr>
      <xdr:spPr>
        <a:xfrm>
          <a:off x="2527300" y="711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財政調整基金残高は、対前年度比で</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億円取り崩したことで約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15.89</a:t>
          </a:r>
          <a:r>
            <a:rPr kumimoji="1" lang="ja-JP" altLang="en-US" sz="1400">
              <a:latin typeface="ＭＳ ゴシック" pitchFamily="49" charset="-128"/>
              <a:ea typeface="ＭＳ ゴシック" pitchFamily="49" charset="-128"/>
            </a:rPr>
            <a:t>％となった。実質収支額は、扶助費の増加や税収の落ち込み等により</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年度まで減少していたが、経営改革等の取組みや景気の回復による特別区税等の歳入増により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台となった。引き続き厳しい財政状況ではあるが、内部努力の徹底と外部化を基軸とした事務事業の見直しに取り組んでいく。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一般な会計及び全ての特別会計で赤字が生じていない。今後とも、各会計で適正な財政運営を行っていく。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の範囲で推移している。算入公債費等は、北区には不交付の地方交付税の基準財政需要額に算入される区債償還経費で増加傾向にある。実質公債費比率の分子は、元利償還金等を算入公債費等が上回るため▲となり、減少傾向にある。今後も適切な区債活用と計画的償還で改善を図る。</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年に実質公債費比率を再算定し、満期一括償還地方債に係る年度割相当額を</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に、実質公債費比率の分子を</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783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1,402</a:t>
          </a:r>
          <a:r>
            <a:rPr kumimoji="1" lang="ja-JP" altLang="en-US" sz="1400">
              <a:latin typeface="ＭＳ ゴシック" pitchFamily="49" charset="-128"/>
              <a:ea typeface="ＭＳ ゴシック" pitchFamily="49" charset="-128"/>
            </a:rPr>
            <a:t>に修正した。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計画的な償還により減少傾向にあるが、今後も学校改築等施設の更新需要を抱えており、計画的に活用していく。組合等負担等見込額は清掃工場建替え等により増加、退職手当負担見込額は職員定数抑制により減少した。充当可能基金は、財政調整基金取崩の増で減少傾向にあるが、まちづくり基金等の計画的な積立により増加した。将来負担額から差引く基準財政需要額算入見込額は、北区は不交付の地方交付税基準財政需要額に算入見込の額であり、区債償還経費が減少したことにより減少した。将来負担比率の分子は、将来負担額を充当可能財源等が上回るため▲となる。今後も適切な区債と基金の活用で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8" sqref="AU18:AX1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133566783</v>
      </c>
      <c r="BO4" s="379"/>
      <c r="BP4" s="379"/>
      <c r="BQ4" s="379"/>
      <c r="BR4" s="379"/>
      <c r="BS4" s="379"/>
      <c r="BT4" s="379"/>
      <c r="BU4" s="380"/>
      <c r="BV4" s="378">
        <v>131717199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127958413</v>
      </c>
      <c r="BO5" s="384"/>
      <c r="BP5" s="384"/>
      <c r="BQ5" s="384"/>
      <c r="BR5" s="384"/>
      <c r="BS5" s="384"/>
      <c r="BT5" s="384"/>
      <c r="BU5" s="385"/>
      <c r="BV5" s="383">
        <v>126900427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5608370</v>
      </c>
      <c r="BO6" s="384"/>
      <c r="BP6" s="384"/>
      <c r="BQ6" s="384"/>
      <c r="BR6" s="384"/>
      <c r="BS6" s="384"/>
      <c r="BT6" s="384"/>
      <c r="BU6" s="385"/>
      <c r="BV6" s="383">
        <v>4816772</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87.6</v>
      </c>
      <c r="CU6" s="528"/>
      <c r="CV6" s="528"/>
      <c r="CW6" s="528"/>
      <c r="CX6" s="528"/>
      <c r="CY6" s="528"/>
      <c r="CZ6" s="528"/>
      <c r="DA6" s="529"/>
      <c r="DB6" s="527">
        <v>89.4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167299</v>
      </c>
      <c r="BO7" s="384"/>
      <c r="BP7" s="384"/>
      <c r="BQ7" s="384"/>
      <c r="BR7" s="384"/>
      <c r="BS7" s="384"/>
      <c r="BT7" s="384"/>
      <c r="BU7" s="385"/>
      <c r="BV7" s="383">
        <v>427301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75613595</v>
      </c>
      <c r="CU7" s="384"/>
      <c r="CV7" s="384"/>
      <c r="CW7" s="384"/>
      <c r="CX7" s="384"/>
      <c r="CY7" s="384"/>
      <c r="CZ7" s="384"/>
      <c r="DA7" s="385"/>
      <c r="DB7" s="383">
        <v>76514830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5441071</v>
      </c>
      <c r="BO8" s="384"/>
      <c r="BP8" s="384"/>
      <c r="BQ8" s="384"/>
      <c r="BR8" s="384"/>
      <c r="BS8" s="384"/>
      <c r="BT8" s="384"/>
      <c r="BU8" s="385"/>
      <c r="BV8" s="383">
        <v>4389471</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0.37</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x14ac:dyDescent="0.2">
      <c r="A9" s="138"/>
      <c r="B9" s="516" t="s">
        <v>97</v>
      </c>
      <c r="C9" s="517"/>
      <c r="D9" s="517"/>
      <c r="E9" s="517"/>
      <c r="F9" s="517"/>
      <c r="G9" s="517"/>
      <c r="H9" s="517"/>
      <c r="I9" s="517"/>
      <c r="J9" s="517"/>
      <c r="K9" s="444"/>
      <c r="L9" s="518" t="s">
        <v>98</v>
      </c>
      <c r="M9" s="519"/>
      <c r="N9" s="519"/>
      <c r="O9" s="519"/>
      <c r="P9" s="519"/>
      <c r="Q9" s="520"/>
      <c r="R9" s="521">
        <v>335544</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1051600</v>
      </c>
      <c r="BO9" s="384"/>
      <c r="BP9" s="384"/>
      <c r="BQ9" s="384"/>
      <c r="BR9" s="384"/>
      <c r="BS9" s="384"/>
      <c r="BT9" s="384"/>
      <c r="BU9" s="385"/>
      <c r="BV9" s="383">
        <v>30199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3.8</v>
      </c>
      <c r="CU9" s="354"/>
      <c r="CV9" s="354"/>
      <c r="CW9" s="354"/>
      <c r="CX9" s="354"/>
      <c r="CY9" s="354"/>
      <c r="CZ9" s="354"/>
      <c r="DA9" s="355"/>
      <c r="DB9" s="353">
        <v>4.2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330412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1001302</v>
      </c>
      <c r="BO10" s="384"/>
      <c r="BP10" s="384"/>
      <c r="BQ10" s="384"/>
      <c r="BR10" s="384"/>
      <c r="BS10" s="384"/>
      <c r="BT10" s="384"/>
      <c r="BU10" s="385"/>
      <c r="BV10" s="383">
        <v>6322183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105</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334723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5000000</v>
      </c>
      <c r="BO12" s="384"/>
      <c r="BP12" s="384"/>
      <c r="BQ12" s="384"/>
      <c r="BR12" s="384"/>
      <c r="BS12" s="384"/>
      <c r="BT12" s="384"/>
      <c r="BU12" s="385"/>
      <c r="BV12" s="383">
        <v>2000000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320165</v>
      </c>
      <c r="S13" s="483"/>
      <c r="T13" s="483"/>
      <c r="U13" s="483"/>
      <c r="V13" s="484"/>
      <c r="W13" s="470" t="s">
        <v>124</v>
      </c>
      <c r="X13" s="396"/>
      <c r="Y13" s="396"/>
      <c r="Z13" s="396"/>
      <c r="AA13" s="396"/>
      <c r="AB13" s="397"/>
      <c r="AC13" s="359">
        <v>87</v>
      </c>
      <c r="AD13" s="360"/>
      <c r="AE13" s="360"/>
      <c r="AF13" s="360"/>
      <c r="AG13" s="361"/>
      <c r="AH13" s="359">
        <v>66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-2947098</v>
      </c>
      <c r="BO13" s="384"/>
      <c r="BP13" s="384"/>
      <c r="BQ13" s="384"/>
      <c r="BR13" s="384"/>
      <c r="BS13" s="384"/>
      <c r="BT13" s="384"/>
      <c r="BU13" s="385"/>
      <c r="BV13" s="383">
        <v>4352382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-2.4</v>
      </c>
      <c r="CU13" s="354"/>
      <c r="CV13" s="354"/>
      <c r="CW13" s="354"/>
      <c r="CX13" s="354"/>
      <c r="CY13" s="354"/>
      <c r="CZ13" s="354"/>
      <c r="DA13" s="355"/>
      <c r="DB13" s="353">
        <v>-2</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333406</v>
      </c>
      <c r="S14" s="483"/>
      <c r="T14" s="483"/>
      <c r="U14" s="483"/>
      <c r="V14" s="484"/>
      <c r="W14" s="485"/>
      <c r="X14" s="399"/>
      <c r="Y14" s="399"/>
      <c r="Z14" s="399"/>
      <c r="AA14" s="399"/>
      <c r="AB14" s="400"/>
      <c r="AC14" s="475">
        <v>0.1</v>
      </c>
      <c r="AD14" s="476"/>
      <c r="AE14" s="476"/>
      <c r="AF14" s="476"/>
      <c r="AG14" s="477"/>
      <c r="AH14" s="475">
        <v>0</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319396</v>
      </c>
      <c r="S15" s="483"/>
      <c r="T15" s="483"/>
      <c r="U15" s="483"/>
      <c r="V15" s="484"/>
      <c r="W15" s="470" t="s">
        <v>131</v>
      </c>
      <c r="X15" s="396"/>
      <c r="Y15" s="396"/>
      <c r="Z15" s="396"/>
      <c r="AA15" s="396"/>
      <c r="AB15" s="397"/>
      <c r="AC15" s="359">
        <v>22756</v>
      </c>
      <c r="AD15" s="360"/>
      <c r="AE15" s="360"/>
      <c r="AF15" s="360"/>
      <c r="AG15" s="361"/>
      <c r="AH15" s="359">
        <v>29640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26697473</v>
      </c>
      <c r="BO15" s="379"/>
      <c r="BP15" s="379"/>
      <c r="BQ15" s="379"/>
      <c r="BR15" s="379"/>
      <c r="BS15" s="379"/>
      <c r="BT15" s="379"/>
      <c r="BU15" s="380"/>
      <c r="BV15" s="378">
        <v>26131835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17.100000000000001</v>
      </c>
      <c r="AD16" s="476"/>
      <c r="AE16" s="476"/>
      <c r="AF16" s="476"/>
      <c r="AG16" s="477"/>
      <c r="AH16" s="475">
        <v>18.399999999999999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71560392</v>
      </c>
      <c r="BO16" s="384"/>
      <c r="BP16" s="384"/>
      <c r="BQ16" s="384"/>
      <c r="BR16" s="384"/>
      <c r="BS16" s="384"/>
      <c r="BT16" s="384"/>
      <c r="BU16" s="385"/>
      <c r="BV16" s="383">
        <v>70302848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110353</v>
      </c>
      <c r="AD17" s="360"/>
      <c r="AE17" s="360"/>
      <c r="AF17" s="360"/>
      <c r="AG17" s="361"/>
      <c r="AH17" s="359">
        <v>124529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75613595</v>
      </c>
      <c r="BO17" s="384"/>
      <c r="BP17" s="384"/>
      <c r="BQ17" s="384"/>
      <c r="BR17" s="384"/>
      <c r="BS17" s="384"/>
      <c r="BT17" s="384"/>
      <c r="BU17" s="385"/>
      <c r="BV17" s="383">
        <v>74576934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20.59</v>
      </c>
      <c r="M18" s="446"/>
      <c r="N18" s="446"/>
      <c r="O18" s="446"/>
      <c r="P18" s="446"/>
      <c r="Q18" s="446"/>
      <c r="R18" s="447"/>
      <c r="S18" s="447"/>
      <c r="T18" s="447"/>
      <c r="U18" s="447"/>
      <c r="V18" s="448"/>
      <c r="W18" s="462"/>
      <c r="X18" s="463"/>
      <c r="Y18" s="463"/>
      <c r="Z18" s="463"/>
      <c r="AA18" s="463"/>
      <c r="AB18" s="471"/>
      <c r="AC18" s="347">
        <v>82.9</v>
      </c>
      <c r="AD18" s="348"/>
      <c r="AE18" s="348"/>
      <c r="AF18" s="348"/>
      <c r="AG18" s="449"/>
      <c r="AH18" s="347">
        <v>77.400000000000006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68092970</v>
      </c>
      <c r="BO18" s="384"/>
      <c r="BP18" s="384"/>
      <c r="BQ18" s="384"/>
      <c r="BR18" s="384"/>
      <c r="BS18" s="384"/>
      <c r="BT18" s="384"/>
      <c r="BU18" s="385"/>
      <c r="BV18" s="383">
        <v>67815737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16296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90087491</v>
      </c>
      <c r="BO19" s="384"/>
      <c r="BP19" s="384"/>
      <c r="BQ19" s="384"/>
      <c r="BR19" s="384"/>
      <c r="BS19" s="384"/>
      <c r="BT19" s="384"/>
      <c r="BU19" s="385"/>
      <c r="BV19" s="383">
        <v>86391570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172568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25095120</v>
      </c>
      <c r="BO23" s="384"/>
      <c r="BP23" s="384"/>
      <c r="BQ23" s="384"/>
      <c r="BR23" s="384"/>
      <c r="BS23" s="384"/>
      <c r="BT23" s="384"/>
      <c r="BU23" s="385"/>
      <c r="BV23" s="383">
        <v>24904225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11500</v>
      </c>
      <c r="R24" s="360"/>
      <c r="S24" s="360"/>
      <c r="T24" s="360"/>
      <c r="U24" s="360"/>
      <c r="V24" s="361"/>
      <c r="W24" s="425"/>
      <c r="X24" s="416"/>
      <c r="Y24" s="417"/>
      <c r="Z24" s="356" t="s">
        <v>155</v>
      </c>
      <c r="AA24" s="357"/>
      <c r="AB24" s="357"/>
      <c r="AC24" s="357"/>
      <c r="AD24" s="357"/>
      <c r="AE24" s="357"/>
      <c r="AF24" s="357"/>
      <c r="AG24" s="358"/>
      <c r="AH24" s="359">
        <v>2332</v>
      </c>
      <c r="AI24" s="360"/>
      <c r="AJ24" s="360"/>
      <c r="AK24" s="360"/>
      <c r="AL24" s="361"/>
      <c r="AM24" s="359">
        <v>7390108</v>
      </c>
      <c r="AN24" s="360"/>
      <c r="AO24" s="360"/>
      <c r="AP24" s="360"/>
      <c r="AQ24" s="360"/>
      <c r="AR24" s="361"/>
      <c r="AS24" s="359">
        <v>3169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17763633</v>
      </c>
      <c r="BO24" s="384"/>
      <c r="BP24" s="384"/>
      <c r="BQ24" s="384"/>
      <c r="BR24" s="384"/>
      <c r="BS24" s="384"/>
      <c r="BT24" s="384"/>
      <c r="BU24" s="385"/>
      <c r="BV24" s="383">
        <v>17202830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9210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28459541</v>
      </c>
      <c r="BO25" s="379"/>
      <c r="BP25" s="379"/>
      <c r="BQ25" s="379"/>
      <c r="BR25" s="379"/>
      <c r="BS25" s="379"/>
      <c r="BT25" s="379"/>
      <c r="BU25" s="380"/>
      <c r="BV25" s="378">
        <v>22680882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7906</v>
      </c>
      <c r="R26" s="360"/>
      <c r="S26" s="360"/>
      <c r="T26" s="360"/>
      <c r="U26" s="360"/>
      <c r="V26" s="361"/>
      <c r="W26" s="425"/>
      <c r="X26" s="416"/>
      <c r="Y26" s="417"/>
      <c r="Z26" s="356" t="s">
        <v>161</v>
      </c>
      <c r="AA26" s="436"/>
      <c r="AB26" s="436"/>
      <c r="AC26" s="436"/>
      <c r="AD26" s="436"/>
      <c r="AE26" s="436"/>
      <c r="AF26" s="436"/>
      <c r="AG26" s="437"/>
      <c r="AH26" s="359">
        <v>239</v>
      </c>
      <c r="AI26" s="360"/>
      <c r="AJ26" s="360"/>
      <c r="AK26" s="360"/>
      <c r="AL26" s="361"/>
      <c r="AM26" s="359">
        <v>733730</v>
      </c>
      <c r="AN26" s="360"/>
      <c r="AO26" s="360"/>
      <c r="AP26" s="360"/>
      <c r="AQ26" s="360"/>
      <c r="AR26" s="361"/>
      <c r="AS26" s="359">
        <v>3070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15000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9210</v>
      </c>
      <c r="R27" s="360"/>
      <c r="S27" s="360"/>
      <c r="T27" s="360"/>
      <c r="U27" s="360"/>
      <c r="V27" s="361"/>
      <c r="W27" s="425"/>
      <c r="X27" s="416"/>
      <c r="Y27" s="417"/>
      <c r="Z27" s="356" t="s">
        <v>164</v>
      </c>
      <c r="AA27" s="357"/>
      <c r="AB27" s="357"/>
      <c r="AC27" s="357"/>
      <c r="AD27" s="357"/>
      <c r="AE27" s="357"/>
      <c r="AF27" s="357"/>
      <c r="AG27" s="358"/>
      <c r="AH27" s="359">
        <v>25</v>
      </c>
      <c r="AI27" s="360"/>
      <c r="AJ27" s="360"/>
      <c r="AK27" s="360"/>
      <c r="AL27" s="361"/>
      <c r="AM27" s="359">
        <v>88126</v>
      </c>
      <c r="AN27" s="360"/>
      <c r="AO27" s="360"/>
      <c r="AP27" s="360"/>
      <c r="AQ27" s="360"/>
      <c r="AR27" s="361"/>
      <c r="AS27" s="359">
        <v>3525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7906</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12017205</v>
      </c>
      <c r="BO28" s="379"/>
      <c r="BP28" s="379"/>
      <c r="BQ28" s="379"/>
      <c r="BR28" s="379"/>
      <c r="BS28" s="379"/>
      <c r="BT28" s="379"/>
      <c r="BU28" s="380"/>
      <c r="BV28" s="378">
        <v>13821167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42</v>
      </c>
      <c r="M29" s="360"/>
      <c r="N29" s="360"/>
      <c r="O29" s="360"/>
      <c r="P29" s="361"/>
      <c r="Q29" s="359">
        <v>6133</v>
      </c>
      <c r="R29" s="360"/>
      <c r="S29" s="360"/>
      <c r="T29" s="360"/>
      <c r="U29" s="360"/>
      <c r="V29" s="361"/>
      <c r="W29" s="425"/>
      <c r="X29" s="416"/>
      <c r="Y29" s="417"/>
      <c r="Z29" s="356" t="s">
        <v>171</v>
      </c>
      <c r="AA29" s="357"/>
      <c r="AB29" s="357"/>
      <c r="AC29" s="357"/>
      <c r="AD29" s="357"/>
      <c r="AE29" s="357"/>
      <c r="AF29" s="357"/>
      <c r="AG29" s="358"/>
      <c r="AH29" s="359">
        <v>2357</v>
      </c>
      <c r="AI29" s="360"/>
      <c r="AJ29" s="360"/>
      <c r="AK29" s="360"/>
      <c r="AL29" s="361"/>
      <c r="AM29" s="359">
        <v>7478234</v>
      </c>
      <c r="AN29" s="360"/>
      <c r="AO29" s="360"/>
      <c r="AP29" s="360"/>
      <c r="AQ29" s="360"/>
      <c r="AR29" s="361"/>
      <c r="AS29" s="359">
        <v>3173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2367704</v>
      </c>
      <c r="BO29" s="384"/>
      <c r="BP29" s="384"/>
      <c r="BQ29" s="384"/>
      <c r="BR29" s="384"/>
      <c r="BS29" s="384"/>
      <c r="BT29" s="384"/>
      <c r="BU29" s="385"/>
      <c r="BV29" s="383">
        <v>2475350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31357939</v>
      </c>
      <c r="BO30" s="387"/>
      <c r="BP30" s="387"/>
      <c r="BQ30" s="387"/>
      <c r="BR30" s="387"/>
      <c r="BS30" s="387"/>
      <c r="BT30" s="387"/>
      <c r="BU30" s="388"/>
      <c r="BV30" s="386">
        <v>28173808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北区土地開発公社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中小企業従業員退職金等共済事業会計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東京都北区体育協会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東京二十三区清掃一部事務組合</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北区文化振興財団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東京都後期高齢者医療広域連合（一般会計）</v>
      </c>
      <c r="BZ37" s="342"/>
      <c r="CA37" s="342"/>
      <c r="CB37" s="342"/>
      <c r="CC37" s="342"/>
      <c r="CD37" s="342"/>
      <c r="CE37" s="342"/>
      <c r="CF37" s="342"/>
      <c r="CG37" s="342"/>
      <c r="CH37" s="342"/>
      <c r="CI37" s="342"/>
      <c r="CJ37" s="342"/>
      <c r="CK37" s="342"/>
      <c r="CL37" s="342"/>
      <c r="CM37" s="342"/>
      <c r="CN37" s="165"/>
      <c r="CO37" s="343">
        <f t="shared" si="3"/>
        <v>14</v>
      </c>
      <c r="CP37" s="343"/>
      <c r="CQ37" s="342" t="str">
        <f>IF('各会計、関係団体の財政状況及び健全化判断比率'!BS10="","",'各会計、関係団体の財政状況及び健全化判断比率'!BS10)</f>
        <v>東京城北勤労者サービスセンター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東京都後期高齢者医療広域連合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185" t="s">
        <v>24</v>
      </c>
      <c r="C41" s="1186"/>
      <c r="D41" s="81"/>
      <c r="E41" s="1187" t="s">
        <v>25</v>
      </c>
      <c r="F41" s="1187"/>
      <c r="G41" s="1187"/>
      <c r="H41" s="1188"/>
      <c r="I41" s="82">
        <v>34538</v>
      </c>
      <c r="J41" s="83">
        <v>34254</v>
      </c>
      <c r="K41" s="83">
        <v>34885</v>
      </c>
      <c r="L41" s="83">
        <v>28899</v>
      </c>
      <c r="M41" s="84">
        <v>28085</v>
      </c>
    </row>
    <row r="42" spans="2:13" ht="27.75" customHeight="1" x14ac:dyDescent="0.15">
      <c r="B42" s="1175"/>
      <c r="C42" s="1176"/>
      <c r="D42" s="85"/>
      <c r="E42" s="1179" t="s">
        <v>26</v>
      </c>
      <c r="F42" s="1179"/>
      <c r="G42" s="1179"/>
      <c r="H42" s="1180"/>
      <c r="I42" s="86">
        <v>775</v>
      </c>
      <c r="J42" s="87">
        <v>679</v>
      </c>
      <c r="K42" s="87">
        <v>968</v>
      </c>
      <c r="L42" s="87">
        <v>949</v>
      </c>
      <c r="M42" s="88">
        <v>834</v>
      </c>
    </row>
    <row r="43" spans="2:13" ht="27.75" customHeight="1" x14ac:dyDescent="0.15">
      <c r="B43" s="1175"/>
      <c r="C43" s="1176"/>
      <c r="D43" s="85"/>
      <c r="E43" s="1179" t="s">
        <v>27</v>
      </c>
      <c r="F43" s="1179"/>
      <c r="G43" s="1179"/>
      <c r="H43" s="1180"/>
      <c r="I43" s="86" t="s">
        <v>469</v>
      </c>
      <c r="J43" s="87" t="s">
        <v>469</v>
      </c>
      <c r="K43" s="87" t="s">
        <v>469</v>
      </c>
      <c r="L43" s="87" t="s">
        <v>469</v>
      </c>
      <c r="M43" s="88" t="s">
        <v>469</v>
      </c>
    </row>
    <row r="44" spans="2:13" ht="27.75" customHeight="1" x14ac:dyDescent="0.15">
      <c r="B44" s="1175"/>
      <c r="C44" s="1176"/>
      <c r="D44" s="85"/>
      <c r="E44" s="1179" t="s">
        <v>28</v>
      </c>
      <c r="F44" s="1179"/>
      <c r="G44" s="1179"/>
      <c r="H44" s="1180"/>
      <c r="I44" s="86">
        <v>1996</v>
      </c>
      <c r="J44" s="87">
        <v>1593</v>
      </c>
      <c r="K44" s="87">
        <v>1238</v>
      </c>
      <c r="L44" s="87">
        <v>1046</v>
      </c>
      <c r="M44" s="88">
        <v>1084</v>
      </c>
    </row>
    <row r="45" spans="2:13" ht="27.75" customHeight="1" x14ac:dyDescent="0.15">
      <c r="B45" s="1175"/>
      <c r="C45" s="1176"/>
      <c r="D45" s="85"/>
      <c r="E45" s="1179" t="s">
        <v>29</v>
      </c>
      <c r="F45" s="1179"/>
      <c r="G45" s="1179"/>
      <c r="H45" s="1180"/>
      <c r="I45" s="86">
        <v>25257</v>
      </c>
      <c r="J45" s="87">
        <v>24554</v>
      </c>
      <c r="K45" s="87">
        <v>23357</v>
      </c>
      <c r="L45" s="87">
        <v>22016</v>
      </c>
      <c r="M45" s="88">
        <v>19918</v>
      </c>
    </row>
    <row r="46" spans="2:13" ht="27.75" customHeight="1" x14ac:dyDescent="0.15">
      <c r="B46" s="1175"/>
      <c r="C46" s="1176"/>
      <c r="D46" s="85"/>
      <c r="E46" s="1179" t="s">
        <v>30</v>
      </c>
      <c r="F46" s="1179"/>
      <c r="G46" s="1179"/>
      <c r="H46" s="1180"/>
      <c r="I46" s="86">
        <v>47</v>
      </c>
      <c r="J46" s="87">
        <v>38</v>
      </c>
      <c r="K46" s="87">
        <v>28</v>
      </c>
      <c r="L46" s="87" t="s">
        <v>469</v>
      </c>
      <c r="M46" s="88" t="s">
        <v>469</v>
      </c>
    </row>
    <row r="47" spans="2:13" ht="27.75" customHeight="1" x14ac:dyDescent="0.15">
      <c r="B47" s="1175"/>
      <c r="C47" s="1176"/>
      <c r="D47" s="85"/>
      <c r="E47" s="1179" t="s">
        <v>31</v>
      </c>
      <c r="F47" s="1179"/>
      <c r="G47" s="1179"/>
      <c r="H47" s="1180"/>
      <c r="I47" s="86" t="s">
        <v>469</v>
      </c>
      <c r="J47" s="87" t="s">
        <v>469</v>
      </c>
      <c r="K47" s="87" t="s">
        <v>469</v>
      </c>
      <c r="L47" s="87" t="s">
        <v>469</v>
      </c>
      <c r="M47" s="88" t="s">
        <v>469</v>
      </c>
    </row>
    <row r="48" spans="2:13" ht="27.75" customHeight="1" x14ac:dyDescent="0.15">
      <c r="B48" s="1177"/>
      <c r="C48" s="1178"/>
      <c r="D48" s="85"/>
      <c r="E48" s="1179" t="s">
        <v>32</v>
      </c>
      <c r="F48" s="1179"/>
      <c r="G48" s="1179"/>
      <c r="H48" s="1180"/>
      <c r="I48" s="86" t="s">
        <v>469</v>
      </c>
      <c r="J48" s="87" t="s">
        <v>469</v>
      </c>
      <c r="K48" s="87" t="s">
        <v>469</v>
      </c>
      <c r="L48" s="87" t="s">
        <v>469</v>
      </c>
      <c r="M48" s="88" t="s">
        <v>469</v>
      </c>
    </row>
    <row r="49" spans="2:13" ht="27.75" customHeight="1" x14ac:dyDescent="0.15">
      <c r="B49" s="1173" t="s">
        <v>33</v>
      </c>
      <c r="C49" s="1174"/>
      <c r="D49" s="89"/>
      <c r="E49" s="1179" t="s">
        <v>34</v>
      </c>
      <c r="F49" s="1179"/>
      <c r="G49" s="1179"/>
      <c r="H49" s="1180"/>
      <c r="I49" s="86">
        <v>45250</v>
      </c>
      <c r="J49" s="87">
        <v>50248</v>
      </c>
      <c r="K49" s="87">
        <v>45726</v>
      </c>
      <c r="L49" s="87">
        <v>47773</v>
      </c>
      <c r="M49" s="88">
        <v>48401</v>
      </c>
    </row>
    <row r="50" spans="2:13" ht="27.75" customHeight="1" x14ac:dyDescent="0.15">
      <c r="B50" s="1175"/>
      <c r="C50" s="1176"/>
      <c r="D50" s="85"/>
      <c r="E50" s="1179" t="s">
        <v>35</v>
      </c>
      <c r="F50" s="1179"/>
      <c r="G50" s="1179"/>
      <c r="H50" s="1180"/>
      <c r="I50" s="86" t="s">
        <v>469</v>
      </c>
      <c r="J50" s="87" t="s">
        <v>469</v>
      </c>
      <c r="K50" s="87" t="s">
        <v>469</v>
      </c>
      <c r="L50" s="87" t="s">
        <v>469</v>
      </c>
      <c r="M50" s="88" t="s">
        <v>469</v>
      </c>
    </row>
    <row r="51" spans="2:13" ht="27.75" customHeight="1" x14ac:dyDescent="0.15">
      <c r="B51" s="1177"/>
      <c r="C51" s="1178"/>
      <c r="D51" s="85"/>
      <c r="E51" s="1179" t="s">
        <v>36</v>
      </c>
      <c r="F51" s="1179"/>
      <c r="G51" s="1179"/>
      <c r="H51" s="1180"/>
      <c r="I51" s="86">
        <v>81821</v>
      </c>
      <c r="J51" s="87">
        <v>86373</v>
      </c>
      <c r="K51" s="87">
        <v>86752</v>
      </c>
      <c r="L51" s="87">
        <v>83310</v>
      </c>
      <c r="M51" s="88">
        <v>77874</v>
      </c>
    </row>
    <row r="52" spans="2:13" ht="27.75" customHeight="1" thickBot="1" x14ac:dyDescent="0.2">
      <c r="B52" s="1181" t="s">
        <v>37</v>
      </c>
      <c r="C52" s="1182"/>
      <c r="D52" s="90"/>
      <c r="E52" s="1183" t="s">
        <v>38</v>
      </c>
      <c r="F52" s="1183"/>
      <c r="G52" s="1183"/>
      <c r="H52" s="1184"/>
      <c r="I52" s="91">
        <v>-64458</v>
      </c>
      <c r="J52" s="92">
        <v>-75504</v>
      </c>
      <c r="K52" s="92">
        <v>-72002</v>
      </c>
      <c r="L52" s="92">
        <v>-78173</v>
      </c>
      <c r="M52" s="93">
        <v>-76354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508</v>
      </c>
      <c r="G2" s="111"/>
      <c r="H2" s="112"/>
    </row>
    <row r="3" spans="1:8" x14ac:dyDescent="0.15">
      <c r="A3" s="108" t="s">
        <v>501</v>
      </c>
      <c r="B3" s="113"/>
      <c r="C3" s="114"/>
      <c r="D3" s="115">
        <v>44553</v>
      </c>
      <c r="E3" s="116"/>
      <c r="F3" s="117">
        <v>55625</v>
      </c>
      <c r="G3" s="118"/>
      <c r="H3" s="119"/>
    </row>
    <row r="4" spans="1:8" x14ac:dyDescent="0.15">
      <c r="A4" s="120"/>
      <c r="B4" s="121"/>
      <c r="C4" s="122"/>
      <c r="D4" s="123">
        <v>33011</v>
      </c>
      <c r="E4" s="124"/>
      <c r="F4" s="125">
        <v>37732</v>
      </c>
      <c r="G4" s="126"/>
      <c r="H4" s="127"/>
    </row>
    <row r="5" spans="1:8" x14ac:dyDescent="0.15">
      <c r="A5" s="108" t="s">
        <v>503</v>
      </c>
      <c r="B5" s="113"/>
      <c r="C5" s="114"/>
      <c r="D5" s="115">
        <v>36683</v>
      </c>
      <c r="E5" s="116"/>
      <c r="F5" s="117">
        <v>41485</v>
      </c>
      <c r="G5" s="118"/>
      <c r="H5" s="119"/>
    </row>
    <row r="6" spans="1:8" x14ac:dyDescent="0.15">
      <c r="A6" s="120"/>
      <c r="B6" s="121"/>
      <c r="C6" s="122"/>
      <c r="D6" s="123">
        <v>30435</v>
      </c>
      <c r="E6" s="124"/>
      <c r="F6" s="125">
        <v>28975</v>
      </c>
      <c r="G6" s="126"/>
      <c r="H6" s="127"/>
    </row>
    <row r="7" spans="1:8" x14ac:dyDescent="0.15">
      <c r="A7" s="108" t="s">
        <v>504</v>
      </c>
      <c r="B7" s="113"/>
      <c r="C7" s="114"/>
      <c r="D7" s="115">
        <v>38980</v>
      </c>
      <c r="E7" s="116"/>
      <c r="F7" s="117">
        <v>39651</v>
      </c>
      <c r="G7" s="118"/>
      <c r="H7" s="119"/>
    </row>
    <row r="8" spans="1:8" x14ac:dyDescent="0.15">
      <c r="A8" s="120"/>
      <c r="B8" s="121"/>
      <c r="C8" s="122"/>
      <c r="D8" s="123">
        <v>34140</v>
      </c>
      <c r="E8" s="124"/>
      <c r="F8" s="125">
        <v>28525</v>
      </c>
      <c r="G8" s="126"/>
      <c r="H8" s="127"/>
    </row>
    <row r="9" spans="1:8" x14ac:dyDescent="0.15">
      <c r="A9" s="108" t="s">
        <v>505</v>
      </c>
      <c r="B9" s="113"/>
      <c r="C9" s="114"/>
      <c r="D9" s="115">
        <v>27460</v>
      </c>
      <c r="E9" s="116"/>
      <c r="F9" s="117">
        <v>37665</v>
      </c>
      <c r="G9" s="118"/>
      <c r="H9" s="119"/>
    </row>
    <row r="10" spans="1:8" x14ac:dyDescent="0.15">
      <c r="A10" s="120"/>
      <c r="B10" s="121"/>
      <c r="C10" s="122"/>
      <c r="D10" s="123">
        <v>19414</v>
      </c>
      <c r="E10" s="124"/>
      <c r="F10" s="125">
        <v>25730</v>
      </c>
      <c r="G10" s="126"/>
      <c r="H10" s="127"/>
    </row>
    <row r="11" spans="1:8" x14ac:dyDescent="0.15">
      <c r="A11" s="108" t="s">
        <v>506</v>
      </c>
      <c r="B11" s="113"/>
      <c r="C11" s="114"/>
      <c r="D11" s="115">
        <v>36430</v>
      </c>
      <c r="E11" s="116"/>
      <c r="F11" s="117">
        <v>36861</v>
      </c>
      <c r="G11" s="118"/>
      <c r="H11" s="119"/>
    </row>
    <row r="12" spans="1:8" x14ac:dyDescent="0.15">
      <c r="A12" s="120"/>
      <c r="B12" s="121"/>
      <c r="C12" s="128"/>
      <c r="D12" s="123">
        <v>26239</v>
      </c>
      <c r="E12" s="124"/>
      <c r="F12" s="125">
        <v>23990</v>
      </c>
      <c r="G12" s="126"/>
      <c r="H12" s="127"/>
    </row>
    <row r="13" spans="1:8" x14ac:dyDescent="0.15">
      <c r="A13" s="108"/>
      <c r="B13" s="113"/>
      <c r="C13" s="129"/>
      <c r="D13" s="130">
        <v>36821</v>
      </c>
      <c r="E13" s="131"/>
      <c r="F13" s="132">
        <v>42257</v>
      </c>
      <c r="G13" s="133"/>
      <c r="H13" s="119"/>
    </row>
    <row r="14" spans="1:8" x14ac:dyDescent="0.15">
      <c r="A14" s="120"/>
      <c r="B14" s="121"/>
      <c r="C14" s="122"/>
      <c r="D14" s="123">
        <v>28648</v>
      </c>
      <c r="E14" s="124"/>
      <c r="F14" s="125">
        <v>28990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5.6</v>
      </c>
      <c r="C19" s="134">
        <f>ROUND(VALUE(SUBSTITUTE(実質収支比率等に係る経年分析!G$48,"▲","-")),2)</f>
        <v>4.43</v>
      </c>
      <c r="D19" s="134">
        <f>ROUND(VALUE(SUBSTITUTE(実質収支比率等に係る経年分析!H$48,"▲","-")),2)</f>
        <v>5.49</v>
      </c>
      <c r="E19" s="134">
        <f>ROUND(VALUE(SUBSTITUTE(実質収支比率等に係る経年分析!I$48,"▲","-")),2)</f>
        <v>5.74</v>
      </c>
      <c r="F19" s="134">
        <f>ROUND(VALUE(SUBSTITUTE(実質収支比率等に係る経年分析!J$48,"▲","-")),2)</f>
        <v>7.2</v>
      </c>
    </row>
    <row r="20" spans="1:11" x14ac:dyDescent="0.15">
      <c r="A20" s="134" t="s">
        <v>43</v>
      </c>
      <c r="B20" s="134">
        <f>ROUND(VALUE(SUBSTITUTE(実質収支比率等に係る経年分析!F$47,"▲","-")),2)</f>
        <v>14.34</v>
      </c>
      <c r="C20" s="134">
        <f>ROUND(VALUE(SUBSTITUTE(実質収支比率等に係る経年分析!G$47,"▲","-")),2)</f>
        <v>14.48</v>
      </c>
      <c r="D20" s="134">
        <f>ROUND(VALUE(SUBSTITUTE(実質収支比率等に係る経年分析!H$47,"▲","-")),2)</f>
        <v>9.2200000000000006</v>
      </c>
      <c r="E20" s="134">
        <f>ROUND(VALUE(SUBSTITUTE(実質収支比率等に係る経年分析!I$47,"▲","-")),2)</f>
        <v>18.059999999999999</v>
      </c>
      <c r="F20" s="134">
        <f>ROUND(VALUE(SUBSTITUTE(実質収支比率等に係る経年分析!J$47,"▲","-")),2)</f>
        <v>15.89</v>
      </c>
    </row>
    <row r="21" spans="1:11" x14ac:dyDescent="0.15">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-5.07</v>
      </c>
      <c r="D21" s="134">
        <f>IF(ISNUMBER(VALUE(SUBSTITUTE(実質収支比率等に係る経年分析!H$49,"▲","-"))),ROUND(VALUE(SUBSTITUTE(実質収支比率等に係る経年分析!H$49,"▲","-")),2),NA())</f>
        <v>-7.27</v>
      </c>
      <c r="E21" s="134">
        <f>IF(ISNUMBER(VALUE(SUBSTITUTE(実質収支比率等に係る経年分析!I$49,"▲","-"))),ROUND(VALUE(SUBSTITUTE(実質収支比率等に係る経年分析!I$49,"▲","-")),2),NA())</f>
        <v>5.69</v>
      </c>
      <c r="F21" s="134">
        <f>IF(ISNUMBER(VALUE(SUBSTITUTE(実質収支比率等に係る経年分析!J$49,"▲","-"))),ROUND(VALUE(SUBSTITUTE(実質収支比率等に係る経年分析!J$49,"▲","-")),2),NA())</f>
        <v>-3.9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中小企業従業員退職金等共済事業会計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x14ac:dyDescent="0.15">
      <c r="A35" s="135" t="str">
        <f>IF(連結実質赤字比率に係る赤字・黒字の構成分析!C$35="",NA(),連結実質赤字比率に係る赤字・黒字の構成分析!C$35)</f>
        <v>介護保険会計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4889</v>
      </c>
      <c r="E42" s="136"/>
      <c r="F42" s="136"/>
      <c r="G42" s="136">
        <f>'実質公債費比率（分子）の構造'!L$52</f>
        <v>5258</v>
      </c>
      <c r="H42" s="136"/>
      <c r="I42" s="136"/>
      <c r="J42" s="136">
        <f>'実質公債費比率（分子）の構造'!M$52</f>
        <v>5547</v>
      </c>
      <c r="K42" s="136"/>
      <c r="L42" s="136"/>
      <c r="M42" s="136">
        <f>'実質公債費比率（分子）の構造'!N$52</f>
        <v>5900</v>
      </c>
      <c r="N42" s="136"/>
      <c r="O42" s="136"/>
      <c r="P42" s="136">
        <f>'実質公債費比率（分子）の構造'!O$52</f>
        <v>6078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96</v>
      </c>
      <c r="C44" s="136"/>
      <c r="D44" s="136"/>
      <c r="E44" s="136">
        <f>'実質公債費比率（分子）の構造'!L$50</f>
        <v>96</v>
      </c>
      <c r="F44" s="136"/>
      <c r="G44" s="136"/>
      <c r="H44" s="136">
        <f>'実質公債費比率（分子）の構造'!M$50</f>
        <v>96</v>
      </c>
      <c r="I44" s="136"/>
      <c r="J44" s="136"/>
      <c r="K44" s="136">
        <f>'実質公債費比率（分子）の構造'!N$50</f>
        <v>96</v>
      </c>
      <c r="L44" s="136"/>
      <c r="M44" s="136"/>
      <c r="N44" s="136">
        <f>'実質公債費比率（分子）の構造'!O$50</f>
        <v>96</v>
      </c>
      <c r="O44" s="136"/>
      <c r="P44" s="136"/>
    </row>
    <row r="45" spans="1:16" x14ac:dyDescent="0.15">
      <c r="A45" s="136" t="s">
        <v>54</v>
      </c>
      <c r="B45" s="136">
        <f>'実質公債費比率（分子）の構造'!K$49</f>
        <v>370</v>
      </c>
      <c r="C45" s="136"/>
      <c r="D45" s="136"/>
      <c r="E45" s="136">
        <f>'実質公債費比率（分子）の構造'!L$49</f>
        <v>314</v>
      </c>
      <c r="F45" s="136"/>
      <c r="G45" s="136"/>
      <c r="H45" s="136">
        <f>'実質公債費比率（分子）の構造'!M$49</f>
        <v>294</v>
      </c>
      <c r="I45" s="136"/>
      <c r="J45" s="136"/>
      <c r="K45" s="136">
        <f>'実質公債費比率（分子）の構造'!N$49</f>
        <v>289</v>
      </c>
      <c r="L45" s="136"/>
      <c r="M45" s="136"/>
      <c r="N45" s="136">
        <f>'実質公債費比率（分子）の構造'!O$49</f>
        <v>216</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56</v>
      </c>
      <c r="B47" s="136">
        <f>'実質公債費比率（分子）の構造'!K$47</f>
        <v>66</v>
      </c>
      <c r="C47" s="136"/>
      <c r="D47" s="136"/>
      <c r="E47" s="136">
        <f>'実質公債費比率（分子）の構造'!L$47</f>
        <v>78</v>
      </c>
      <c r="F47" s="136"/>
      <c r="G47" s="136"/>
      <c r="H47" s="136">
        <f>'実質公債費比率（分子）の構造'!M$47</f>
        <v>213</v>
      </c>
      <c r="I47" s="136"/>
      <c r="J47" s="136"/>
      <c r="K47" s="136">
        <f>'実質公債費比率（分子）の構造'!N$47</f>
        <v>213</v>
      </c>
      <c r="L47" s="136"/>
      <c r="M47" s="136"/>
      <c r="N47" s="136">
        <f>'実質公債費比率（分子）の構造'!O$47</f>
        <v>65</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3438</v>
      </c>
      <c r="C49" s="136"/>
      <c r="D49" s="136"/>
      <c r="E49" s="136">
        <f>'実質公債費比率（分子）の構造'!L$45</f>
        <v>3233</v>
      </c>
      <c r="F49" s="136"/>
      <c r="G49" s="136"/>
      <c r="H49" s="136">
        <f>'実質公債費比率（分子）の構造'!M$45</f>
        <v>3382</v>
      </c>
      <c r="I49" s="136"/>
      <c r="J49" s="136"/>
      <c r="K49" s="136">
        <f>'実質公債費比率（分子）の構造'!N$45</f>
        <v>3696</v>
      </c>
      <c r="L49" s="136"/>
      <c r="M49" s="136"/>
      <c r="N49" s="136">
        <f>'実質公債費比率（分子）の構造'!O$45</f>
        <v>3570</v>
      </c>
      <c r="O49" s="136"/>
      <c r="P49" s="136"/>
    </row>
    <row r="50" spans="1:16" x14ac:dyDescent="0.15">
      <c r="A50" s="136" t="s">
        <v>59</v>
      </c>
      <c r="B50" s="136" t="e">
        <f>NA()</f>
        <v>#N/A</v>
      </c>
      <c r="C50" s="136">
        <f>IF(ISNUMBER('実質公債費比率（分子）の構造'!K$53),'実質公債費比率（分子）の構造'!K$53,NA())</f>
        <v>-919</v>
      </c>
      <c r="D50" s="136" t="e">
        <f>NA()</f>
        <v>#N/A</v>
      </c>
      <c r="E50" s="136" t="e">
        <f>NA()</f>
        <v>#N/A</v>
      </c>
      <c r="F50" s="136">
        <f>IF(ISNUMBER('実質公債費比率（分子）の構造'!L$53),'実質公債費比率（分子）の構造'!L$53,NA())</f>
        <v>-1537</v>
      </c>
      <c r="G50" s="136" t="e">
        <f>NA()</f>
        <v>#N/A</v>
      </c>
      <c r="H50" s="136" t="e">
        <f>NA()</f>
        <v>#N/A</v>
      </c>
      <c r="I50" s="136">
        <f>IF(ISNUMBER('実質公債費比率（分子）の構造'!M$53),'実質公債費比率（分子）の構造'!M$53,NA())</f>
        <v>-1562</v>
      </c>
      <c r="J50" s="136" t="e">
        <f>NA()</f>
        <v>#N/A</v>
      </c>
      <c r="K50" s="136" t="e">
        <f>NA()</f>
        <v>#N/A</v>
      </c>
      <c r="L50" s="136">
        <f>IF(ISNUMBER('実質公債費比率（分子）の構造'!N$53),'実質公債費比率（分子）の構造'!N$53,NA())</f>
        <v>-1606</v>
      </c>
      <c r="M50" s="136" t="e">
        <f>NA()</f>
        <v>#N/A</v>
      </c>
      <c r="N50" s="136" t="e">
        <f>NA()</f>
        <v>#N/A</v>
      </c>
      <c r="O50" s="136">
        <f>IF(ISNUMBER('実質公債費比率（分子）の構造'!O$53),'実質公債費比率（分子）の構造'!O$53,NA())</f>
        <v>-2131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81821</v>
      </c>
      <c r="E56" s="135"/>
      <c r="F56" s="135"/>
      <c r="G56" s="135">
        <f>'将来負担比率（分子）の構造'!J$51</f>
        <v>86373</v>
      </c>
      <c r="H56" s="135"/>
      <c r="I56" s="135"/>
      <c r="J56" s="135">
        <f>'将来負担比率（分子）の構造'!K$51</f>
        <v>86752</v>
      </c>
      <c r="K56" s="135"/>
      <c r="L56" s="135"/>
      <c r="M56" s="135">
        <f>'将来負担比率（分子）の構造'!L$51</f>
        <v>83310</v>
      </c>
      <c r="N56" s="135"/>
      <c r="O56" s="135"/>
      <c r="P56" s="135">
        <f>'将来負担比率（分子）の構造'!M$51</f>
        <v>77874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45250</v>
      </c>
      <c r="E58" s="135"/>
      <c r="F58" s="135"/>
      <c r="G58" s="135">
        <f>'将来負担比率（分子）の構造'!J$49</f>
        <v>50248</v>
      </c>
      <c r="H58" s="135"/>
      <c r="I58" s="135"/>
      <c r="J58" s="135">
        <f>'将来負担比率（分子）の構造'!K$49</f>
        <v>45726</v>
      </c>
      <c r="K58" s="135"/>
      <c r="L58" s="135"/>
      <c r="M58" s="135">
        <f>'将来負担比率（分子）の構造'!L$49</f>
        <v>47773</v>
      </c>
      <c r="N58" s="135"/>
      <c r="O58" s="135"/>
      <c r="P58" s="135">
        <f>'将来負担比率（分子）の構造'!M$49</f>
        <v>48401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47</v>
      </c>
      <c r="C61" s="135"/>
      <c r="D61" s="135"/>
      <c r="E61" s="135">
        <f>'将来負担比率（分子）の構造'!J$46</f>
        <v>38</v>
      </c>
      <c r="F61" s="135"/>
      <c r="G61" s="135"/>
      <c r="H61" s="135">
        <f>'将来負担比率（分子）の構造'!K$46</f>
        <v>28</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25257</v>
      </c>
      <c r="C62" s="135"/>
      <c r="D62" s="135"/>
      <c r="E62" s="135">
        <f>'将来負担比率（分子）の構造'!J$45</f>
        <v>24554</v>
      </c>
      <c r="F62" s="135"/>
      <c r="G62" s="135"/>
      <c r="H62" s="135">
        <f>'将来負担比率（分子）の構造'!K$45</f>
        <v>23357</v>
      </c>
      <c r="I62" s="135"/>
      <c r="J62" s="135"/>
      <c r="K62" s="135">
        <f>'将来負担比率（分子）の構造'!L$45</f>
        <v>22016</v>
      </c>
      <c r="L62" s="135"/>
      <c r="M62" s="135"/>
      <c r="N62" s="135">
        <f>'将来負担比率（分子）の構造'!M$45</f>
        <v>19918</v>
      </c>
      <c r="O62" s="135"/>
      <c r="P62" s="135"/>
    </row>
    <row r="63" spans="1:16" x14ac:dyDescent="0.15">
      <c r="A63" s="135" t="s">
        <v>28</v>
      </c>
      <c r="B63" s="135">
        <f>'将来負担比率（分子）の構造'!I$44</f>
        <v>1996</v>
      </c>
      <c r="C63" s="135"/>
      <c r="D63" s="135"/>
      <c r="E63" s="135">
        <f>'将来負担比率（分子）の構造'!J$44</f>
        <v>1593</v>
      </c>
      <c r="F63" s="135"/>
      <c r="G63" s="135"/>
      <c r="H63" s="135">
        <f>'将来負担比率（分子）の構造'!K$44</f>
        <v>1238</v>
      </c>
      <c r="I63" s="135"/>
      <c r="J63" s="135"/>
      <c r="K63" s="135">
        <f>'将来負担比率（分子）の構造'!L$44</f>
        <v>1046</v>
      </c>
      <c r="L63" s="135"/>
      <c r="M63" s="135"/>
      <c r="N63" s="135">
        <f>'将来負担比率（分子）の構造'!M$44</f>
        <v>1084</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775</v>
      </c>
      <c r="C65" s="135"/>
      <c r="D65" s="135"/>
      <c r="E65" s="135">
        <f>'将来負担比率（分子）の構造'!J$42</f>
        <v>679</v>
      </c>
      <c r="F65" s="135"/>
      <c r="G65" s="135"/>
      <c r="H65" s="135">
        <f>'将来負担比率（分子）の構造'!K$42</f>
        <v>968</v>
      </c>
      <c r="I65" s="135"/>
      <c r="J65" s="135"/>
      <c r="K65" s="135">
        <f>'将来負担比率（分子）の構造'!L$42</f>
        <v>949</v>
      </c>
      <c r="L65" s="135"/>
      <c r="M65" s="135"/>
      <c r="N65" s="135">
        <f>'将来負担比率（分子）の構造'!M$42</f>
        <v>834</v>
      </c>
      <c r="O65" s="135"/>
      <c r="P65" s="135"/>
    </row>
    <row r="66" spans="1:16" x14ac:dyDescent="0.15">
      <c r="A66" s="135" t="s">
        <v>25</v>
      </c>
      <c r="B66" s="135">
        <f>'将来負担比率（分子）の構造'!I$41</f>
        <v>34538</v>
      </c>
      <c r="C66" s="135"/>
      <c r="D66" s="135"/>
      <c r="E66" s="135">
        <f>'将来負担比率（分子）の構造'!J$41</f>
        <v>34254</v>
      </c>
      <c r="F66" s="135"/>
      <c r="G66" s="135"/>
      <c r="H66" s="135">
        <f>'将来負担比率（分子）の構造'!K$41</f>
        <v>34885</v>
      </c>
      <c r="I66" s="135"/>
      <c r="J66" s="135"/>
      <c r="K66" s="135">
        <f>'将来負担比率（分子）の構造'!L$41</f>
        <v>28899</v>
      </c>
      <c r="L66" s="135"/>
      <c r="M66" s="135"/>
      <c r="N66" s="135">
        <f>'将来負担比率（分子）の構造'!M$41</f>
        <v>28085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26114483</v>
      </c>
      <c r="S5" s="637"/>
      <c r="T5" s="637"/>
      <c r="U5" s="637"/>
      <c r="V5" s="637"/>
      <c r="W5" s="637"/>
      <c r="X5" s="637"/>
      <c r="Y5" s="684"/>
      <c r="Z5" s="697">
        <v>19.600000000000001</v>
      </c>
      <c r="AA5" s="697"/>
      <c r="AB5" s="697"/>
      <c r="AC5" s="697"/>
      <c r="AD5" s="698">
        <v>26114483</v>
      </c>
      <c r="AE5" s="698"/>
      <c r="AF5" s="698"/>
      <c r="AG5" s="698"/>
      <c r="AH5" s="698"/>
      <c r="AI5" s="698"/>
      <c r="AJ5" s="698"/>
      <c r="AK5" s="698"/>
      <c r="AL5" s="685">
        <v>33.6</v>
      </c>
      <c r="AM5" s="654"/>
      <c r="AN5" s="654"/>
      <c r="AO5" s="686"/>
      <c r="AP5" s="673" t="s">
        <v>209</v>
      </c>
      <c r="AQ5" s="674"/>
      <c r="AR5" s="674"/>
      <c r="AS5" s="674"/>
      <c r="AT5" s="674"/>
      <c r="AU5" s="674"/>
      <c r="AV5" s="674"/>
      <c r="AW5" s="674"/>
      <c r="AX5" s="674"/>
      <c r="AY5" s="674"/>
      <c r="AZ5" s="674"/>
      <c r="BA5" s="674"/>
      <c r="BB5" s="674"/>
      <c r="BC5" s="674"/>
      <c r="BD5" s="674"/>
      <c r="BE5" s="674"/>
      <c r="BF5" s="675"/>
      <c r="BG5" s="586">
        <v>26114483</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453381</v>
      </c>
      <c r="S6" s="587"/>
      <c r="T6" s="587"/>
      <c r="U6" s="587"/>
      <c r="V6" s="587"/>
      <c r="W6" s="587"/>
      <c r="X6" s="587"/>
      <c r="Y6" s="588"/>
      <c r="Z6" s="639">
        <v>0.3</v>
      </c>
      <c r="AA6" s="639"/>
      <c r="AB6" s="639"/>
      <c r="AC6" s="639"/>
      <c r="AD6" s="640">
        <v>453381</v>
      </c>
      <c r="AE6" s="640"/>
      <c r="AF6" s="640"/>
      <c r="AG6" s="640"/>
      <c r="AH6" s="640"/>
      <c r="AI6" s="640"/>
      <c r="AJ6" s="640"/>
      <c r="AK6" s="640"/>
      <c r="AL6" s="609">
        <v>0.6</v>
      </c>
      <c r="AM6" s="641"/>
      <c r="AN6" s="641"/>
      <c r="AO6" s="642"/>
      <c r="AP6" s="583" t="s">
        <v>215</v>
      </c>
      <c r="AQ6" s="584"/>
      <c r="AR6" s="584"/>
      <c r="AS6" s="584"/>
      <c r="AT6" s="584"/>
      <c r="AU6" s="584"/>
      <c r="AV6" s="584"/>
      <c r="AW6" s="584"/>
      <c r="AX6" s="584"/>
      <c r="AY6" s="584"/>
      <c r="AZ6" s="584"/>
      <c r="BA6" s="584"/>
      <c r="BB6" s="584"/>
      <c r="BC6" s="584"/>
      <c r="BD6" s="584"/>
      <c r="BE6" s="584"/>
      <c r="BF6" s="585"/>
      <c r="BG6" s="586">
        <v>26114483</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851429</v>
      </c>
      <c r="CS6" s="587"/>
      <c r="CT6" s="587"/>
      <c r="CU6" s="587"/>
      <c r="CV6" s="587"/>
      <c r="CW6" s="587"/>
      <c r="CX6" s="587"/>
      <c r="CY6" s="588"/>
      <c r="CZ6" s="639">
        <v>0.7</v>
      </c>
      <c r="DA6" s="639"/>
      <c r="DB6" s="639"/>
      <c r="DC6" s="639"/>
      <c r="DD6" s="592" t="s">
        <v>210</v>
      </c>
      <c r="DE6" s="587"/>
      <c r="DF6" s="587"/>
      <c r="DG6" s="587"/>
      <c r="DH6" s="587"/>
      <c r="DI6" s="587"/>
      <c r="DJ6" s="587"/>
      <c r="DK6" s="587"/>
      <c r="DL6" s="587"/>
      <c r="DM6" s="587"/>
      <c r="DN6" s="587"/>
      <c r="DO6" s="587"/>
      <c r="DP6" s="588"/>
      <c r="DQ6" s="592">
        <v>851362</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413381</v>
      </c>
      <c r="S7" s="587"/>
      <c r="T7" s="587"/>
      <c r="U7" s="587"/>
      <c r="V7" s="587"/>
      <c r="W7" s="587"/>
      <c r="X7" s="587"/>
      <c r="Y7" s="588"/>
      <c r="Z7" s="639">
        <v>0.3</v>
      </c>
      <c r="AA7" s="639"/>
      <c r="AB7" s="639"/>
      <c r="AC7" s="639"/>
      <c r="AD7" s="640">
        <v>413381</v>
      </c>
      <c r="AE7" s="640"/>
      <c r="AF7" s="640"/>
      <c r="AG7" s="640"/>
      <c r="AH7" s="640"/>
      <c r="AI7" s="640"/>
      <c r="AJ7" s="640"/>
      <c r="AK7" s="640"/>
      <c r="AL7" s="609">
        <v>0.5</v>
      </c>
      <c r="AM7" s="641"/>
      <c r="AN7" s="641"/>
      <c r="AO7" s="642"/>
      <c r="AP7" s="583" t="s">
        <v>218</v>
      </c>
      <c r="AQ7" s="584"/>
      <c r="AR7" s="584"/>
      <c r="AS7" s="584"/>
      <c r="AT7" s="584"/>
      <c r="AU7" s="584"/>
      <c r="AV7" s="584"/>
      <c r="AW7" s="584"/>
      <c r="AX7" s="584"/>
      <c r="AY7" s="584"/>
      <c r="AZ7" s="584"/>
      <c r="BA7" s="584"/>
      <c r="BB7" s="584"/>
      <c r="BC7" s="584"/>
      <c r="BD7" s="584"/>
      <c r="BE7" s="584"/>
      <c r="BF7" s="585"/>
      <c r="BG7" s="586">
        <v>23639197</v>
      </c>
      <c r="BH7" s="587"/>
      <c r="BI7" s="587"/>
      <c r="BJ7" s="587"/>
      <c r="BK7" s="587"/>
      <c r="BL7" s="587"/>
      <c r="BM7" s="587"/>
      <c r="BN7" s="588"/>
      <c r="BO7" s="639">
        <v>90.5</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16578728</v>
      </c>
      <c r="CS7" s="587"/>
      <c r="CT7" s="587"/>
      <c r="CU7" s="587"/>
      <c r="CV7" s="587"/>
      <c r="CW7" s="587"/>
      <c r="CX7" s="587"/>
      <c r="CY7" s="588"/>
      <c r="CZ7" s="639">
        <v>13</v>
      </c>
      <c r="DA7" s="639"/>
      <c r="DB7" s="639"/>
      <c r="DC7" s="639"/>
      <c r="DD7" s="592">
        <v>1042417</v>
      </c>
      <c r="DE7" s="587"/>
      <c r="DF7" s="587"/>
      <c r="DG7" s="587"/>
      <c r="DH7" s="587"/>
      <c r="DI7" s="587"/>
      <c r="DJ7" s="587"/>
      <c r="DK7" s="587"/>
      <c r="DL7" s="587"/>
      <c r="DM7" s="587"/>
      <c r="DN7" s="587"/>
      <c r="DO7" s="587"/>
      <c r="DP7" s="588"/>
      <c r="DQ7" s="592">
        <v>13052312</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281693</v>
      </c>
      <c r="S8" s="587"/>
      <c r="T8" s="587"/>
      <c r="U8" s="587"/>
      <c r="V8" s="587"/>
      <c r="W8" s="587"/>
      <c r="X8" s="587"/>
      <c r="Y8" s="588"/>
      <c r="Z8" s="639">
        <v>0.2</v>
      </c>
      <c r="AA8" s="639"/>
      <c r="AB8" s="639"/>
      <c r="AC8" s="639"/>
      <c r="AD8" s="640">
        <v>281693</v>
      </c>
      <c r="AE8" s="640"/>
      <c r="AF8" s="640"/>
      <c r="AG8" s="640"/>
      <c r="AH8" s="640"/>
      <c r="AI8" s="640"/>
      <c r="AJ8" s="640"/>
      <c r="AK8" s="640"/>
      <c r="AL8" s="609">
        <v>0.4</v>
      </c>
      <c r="AM8" s="641"/>
      <c r="AN8" s="641"/>
      <c r="AO8" s="642"/>
      <c r="AP8" s="583" t="s">
        <v>221</v>
      </c>
      <c r="AQ8" s="584"/>
      <c r="AR8" s="584"/>
      <c r="AS8" s="584"/>
      <c r="AT8" s="584"/>
      <c r="AU8" s="584"/>
      <c r="AV8" s="584"/>
      <c r="AW8" s="584"/>
      <c r="AX8" s="584"/>
      <c r="AY8" s="584"/>
      <c r="AZ8" s="584"/>
      <c r="BA8" s="584"/>
      <c r="BB8" s="584"/>
      <c r="BC8" s="584"/>
      <c r="BD8" s="584"/>
      <c r="BE8" s="584"/>
      <c r="BF8" s="585"/>
      <c r="BG8" s="586">
        <v>517504</v>
      </c>
      <c r="BH8" s="587"/>
      <c r="BI8" s="587"/>
      <c r="BJ8" s="587"/>
      <c r="BK8" s="587"/>
      <c r="BL8" s="587"/>
      <c r="BM8" s="587"/>
      <c r="BN8" s="588"/>
      <c r="BO8" s="639">
        <v>2</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67200669</v>
      </c>
      <c r="CS8" s="587"/>
      <c r="CT8" s="587"/>
      <c r="CU8" s="587"/>
      <c r="CV8" s="587"/>
      <c r="CW8" s="587"/>
      <c r="CX8" s="587"/>
      <c r="CY8" s="588"/>
      <c r="CZ8" s="639">
        <v>52.5</v>
      </c>
      <c r="DA8" s="639"/>
      <c r="DB8" s="639"/>
      <c r="DC8" s="639"/>
      <c r="DD8" s="592">
        <v>1264252</v>
      </c>
      <c r="DE8" s="587"/>
      <c r="DF8" s="587"/>
      <c r="DG8" s="587"/>
      <c r="DH8" s="587"/>
      <c r="DI8" s="587"/>
      <c r="DJ8" s="587"/>
      <c r="DK8" s="587"/>
      <c r="DL8" s="587"/>
      <c r="DM8" s="587"/>
      <c r="DN8" s="587"/>
      <c r="DO8" s="587"/>
      <c r="DP8" s="588"/>
      <c r="DQ8" s="592">
        <v>38696752</v>
      </c>
      <c r="DR8" s="587"/>
      <c r="DS8" s="587"/>
      <c r="DT8" s="587"/>
      <c r="DU8" s="587"/>
      <c r="DV8" s="587"/>
      <c r="DW8" s="587"/>
      <c r="DX8" s="587"/>
      <c r="DY8" s="587"/>
      <c r="DZ8" s="587"/>
      <c r="EA8" s="587"/>
      <c r="EB8" s="587"/>
      <c r="EC8" s="622"/>
    </row>
    <row r="9" spans="2:143" ht="11.25" customHeight="1" x14ac:dyDescent="0.15">
      <c r="B9" s="583" t="s">
        <v>224</v>
      </c>
      <c r="C9" s="584"/>
      <c r="D9" s="584"/>
      <c r="E9" s="584"/>
      <c r="F9" s="584"/>
      <c r="G9" s="584"/>
      <c r="H9" s="584"/>
      <c r="I9" s="584"/>
      <c r="J9" s="584"/>
      <c r="K9" s="584"/>
      <c r="L9" s="584"/>
      <c r="M9" s="584"/>
      <c r="N9" s="584"/>
      <c r="O9" s="584"/>
      <c r="P9" s="584"/>
      <c r="Q9" s="585"/>
      <c r="R9" s="586">
        <v>367427</v>
      </c>
      <c r="S9" s="587"/>
      <c r="T9" s="587"/>
      <c r="U9" s="587"/>
      <c r="V9" s="587"/>
      <c r="W9" s="587"/>
      <c r="X9" s="587"/>
      <c r="Y9" s="588"/>
      <c r="Z9" s="639">
        <v>0.3</v>
      </c>
      <c r="AA9" s="639"/>
      <c r="AB9" s="639"/>
      <c r="AC9" s="639"/>
      <c r="AD9" s="640">
        <v>367427</v>
      </c>
      <c r="AE9" s="640"/>
      <c r="AF9" s="640"/>
      <c r="AG9" s="640"/>
      <c r="AH9" s="640"/>
      <c r="AI9" s="640"/>
      <c r="AJ9" s="640"/>
      <c r="AK9" s="640"/>
      <c r="AL9" s="609">
        <v>0.5</v>
      </c>
      <c r="AM9" s="641"/>
      <c r="AN9" s="641"/>
      <c r="AO9" s="642"/>
      <c r="AP9" s="583" t="s">
        <v>225</v>
      </c>
      <c r="AQ9" s="584"/>
      <c r="AR9" s="584"/>
      <c r="AS9" s="584"/>
      <c r="AT9" s="584"/>
      <c r="AU9" s="584"/>
      <c r="AV9" s="584"/>
      <c r="AW9" s="584"/>
      <c r="AX9" s="584"/>
      <c r="AY9" s="584"/>
      <c r="AZ9" s="584"/>
      <c r="BA9" s="584"/>
      <c r="BB9" s="584"/>
      <c r="BC9" s="584"/>
      <c r="BD9" s="584"/>
      <c r="BE9" s="584"/>
      <c r="BF9" s="585"/>
      <c r="BG9" s="586">
        <v>23121693</v>
      </c>
      <c r="BH9" s="587"/>
      <c r="BI9" s="587"/>
      <c r="BJ9" s="587"/>
      <c r="BK9" s="587"/>
      <c r="BL9" s="587"/>
      <c r="BM9" s="587"/>
      <c r="BN9" s="588"/>
      <c r="BO9" s="639">
        <v>88.5</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8513006</v>
      </c>
      <c r="CS9" s="587"/>
      <c r="CT9" s="587"/>
      <c r="CU9" s="587"/>
      <c r="CV9" s="587"/>
      <c r="CW9" s="587"/>
      <c r="CX9" s="587"/>
      <c r="CY9" s="588"/>
      <c r="CZ9" s="639">
        <v>6.7</v>
      </c>
      <c r="DA9" s="639"/>
      <c r="DB9" s="639"/>
      <c r="DC9" s="639"/>
      <c r="DD9" s="592">
        <v>171836</v>
      </c>
      <c r="DE9" s="587"/>
      <c r="DF9" s="587"/>
      <c r="DG9" s="587"/>
      <c r="DH9" s="587"/>
      <c r="DI9" s="587"/>
      <c r="DJ9" s="587"/>
      <c r="DK9" s="587"/>
      <c r="DL9" s="587"/>
      <c r="DM9" s="587"/>
      <c r="DN9" s="587"/>
      <c r="DO9" s="587"/>
      <c r="DP9" s="588"/>
      <c r="DQ9" s="592">
        <v>7281057</v>
      </c>
      <c r="DR9" s="587"/>
      <c r="DS9" s="587"/>
      <c r="DT9" s="587"/>
      <c r="DU9" s="587"/>
      <c r="DV9" s="587"/>
      <c r="DW9" s="587"/>
      <c r="DX9" s="587"/>
      <c r="DY9" s="587"/>
      <c r="DZ9" s="587"/>
      <c r="EA9" s="587"/>
      <c r="EB9" s="587"/>
      <c r="EC9" s="622"/>
    </row>
    <row r="10" spans="2:143" ht="11.25" customHeight="1" x14ac:dyDescent="0.15">
      <c r="B10" s="583" t="s">
        <v>227</v>
      </c>
      <c r="C10" s="584"/>
      <c r="D10" s="584"/>
      <c r="E10" s="584"/>
      <c r="F10" s="584"/>
      <c r="G10" s="584"/>
      <c r="H10" s="584"/>
      <c r="I10" s="584"/>
      <c r="J10" s="584"/>
      <c r="K10" s="584"/>
      <c r="L10" s="584"/>
      <c r="M10" s="584"/>
      <c r="N10" s="584"/>
      <c r="O10" s="584"/>
      <c r="P10" s="584"/>
      <c r="Q10" s="585"/>
      <c r="R10" s="586">
        <v>3535542</v>
      </c>
      <c r="S10" s="587"/>
      <c r="T10" s="587"/>
      <c r="U10" s="587"/>
      <c r="V10" s="587"/>
      <c r="W10" s="587"/>
      <c r="X10" s="587"/>
      <c r="Y10" s="588"/>
      <c r="Z10" s="639">
        <v>2.6</v>
      </c>
      <c r="AA10" s="639"/>
      <c r="AB10" s="639"/>
      <c r="AC10" s="639"/>
      <c r="AD10" s="640">
        <v>3535542</v>
      </c>
      <c r="AE10" s="640"/>
      <c r="AF10" s="640"/>
      <c r="AG10" s="640"/>
      <c r="AH10" s="640"/>
      <c r="AI10" s="640"/>
      <c r="AJ10" s="640"/>
      <c r="AK10" s="640"/>
      <c r="AL10" s="609">
        <v>4.5</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t="s">
        <v>222</v>
      </c>
      <c r="BH10" s="587"/>
      <c r="BI10" s="587"/>
      <c r="BJ10" s="587"/>
      <c r="BK10" s="587"/>
      <c r="BL10" s="587"/>
      <c r="BM10" s="587"/>
      <c r="BN10" s="588"/>
      <c r="BO10" s="639" t="s">
        <v>222</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196433</v>
      </c>
      <c r="CS10" s="587"/>
      <c r="CT10" s="587"/>
      <c r="CU10" s="587"/>
      <c r="CV10" s="587"/>
      <c r="CW10" s="587"/>
      <c r="CX10" s="587"/>
      <c r="CY10" s="588"/>
      <c r="CZ10" s="639">
        <v>0.2</v>
      </c>
      <c r="DA10" s="639"/>
      <c r="DB10" s="639"/>
      <c r="DC10" s="639"/>
      <c r="DD10" s="592" t="s">
        <v>222</v>
      </c>
      <c r="DE10" s="587"/>
      <c r="DF10" s="587"/>
      <c r="DG10" s="587"/>
      <c r="DH10" s="587"/>
      <c r="DI10" s="587"/>
      <c r="DJ10" s="587"/>
      <c r="DK10" s="587"/>
      <c r="DL10" s="587"/>
      <c r="DM10" s="587"/>
      <c r="DN10" s="587"/>
      <c r="DO10" s="587"/>
      <c r="DP10" s="588"/>
      <c r="DQ10" s="592">
        <v>107409</v>
      </c>
      <c r="DR10" s="587"/>
      <c r="DS10" s="587"/>
      <c r="DT10" s="587"/>
      <c r="DU10" s="587"/>
      <c r="DV10" s="587"/>
      <c r="DW10" s="587"/>
      <c r="DX10" s="587"/>
      <c r="DY10" s="587"/>
      <c r="DZ10" s="587"/>
      <c r="EA10" s="587"/>
      <c r="EB10" s="587"/>
      <c r="EC10" s="622"/>
    </row>
    <row r="11" spans="2:143" ht="11.25" customHeight="1" x14ac:dyDescent="0.15">
      <c r="B11" s="583" t="s">
        <v>230</v>
      </c>
      <c r="C11" s="584"/>
      <c r="D11" s="584"/>
      <c r="E11" s="584"/>
      <c r="F11" s="584"/>
      <c r="G11" s="584"/>
      <c r="H11" s="584"/>
      <c r="I11" s="584"/>
      <c r="J11" s="584"/>
      <c r="K11" s="584"/>
      <c r="L11" s="584"/>
      <c r="M11" s="584"/>
      <c r="N11" s="584"/>
      <c r="O11" s="584"/>
      <c r="P11" s="584"/>
      <c r="Q11" s="585"/>
      <c r="R11" s="586">
        <v>9530</v>
      </c>
      <c r="S11" s="587"/>
      <c r="T11" s="587"/>
      <c r="U11" s="587"/>
      <c r="V11" s="587"/>
      <c r="W11" s="587"/>
      <c r="X11" s="587"/>
      <c r="Y11" s="588"/>
      <c r="Z11" s="639">
        <v>0</v>
      </c>
      <c r="AA11" s="639"/>
      <c r="AB11" s="639"/>
      <c r="AC11" s="639"/>
      <c r="AD11" s="640">
        <v>9530</v>
      </c>
      <c r="AE11" s="640"/>
      <c r="AF11" s="640"/>
      <c r="AG11" s="640"/>
      <c r="AH11" s="640"/>
      <c r="AI11" s="640"/>
      <c r="AJ11" s="640"/>
      <c r="AK11" s="640"/>
      <c r="AL11" s="609">
        <v>0</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t="s">
        <v>222</v>
      </c>
      <c r="BH11" s="587"/>
      <c r="BI11" s="587"/>
      <c r="BJ11" s="587"/>
      <c r="BK11" s="587"/>
      <c r="BL11" s="587"/>
      <c r="BM11" s="587"/>
      <c r="BN11" s="588"/>
      <c r="BO11" s="639" t="s">
        <v>222</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3</v>
      </c>
      <c r="CS11" s="587"/>
      <c r="CT11" s="587"/>
      <c r="CU11" s="587"/>
      <c r="CV11" s="587"/>
      <c r="CW11" s="587"/>
      <c r="CX11" s="587"/>
      <c r="CY11" s="588"/>
      <c r="CZ11" s="639">
        <v>0</v>
      </c>
      <c r="DA11" s="639"/>
      <c r="DB11" s="639"/>
      <c r="DC11" s="639"/>
      <c r="DD11" s="592" t="s">
        <v>222</v>
      </c>
      <c r="DE11" s="587"/>
      <c r="DF11" s="587"/>
      <c r="DG11" s="587"/>
      <c r="DH11" s="587"/>
      <c r="DI11" s="587"/>
      <c r="DJ11" s="587"/>
      <c r="DK11" s="587"/>
      <c r="DL11" s="587"/>
      <c r="DM11" s="587"/>
      <c r="DN11" s="587"/>
      <c r="DO11" s="587"/>
      <c r="DP11" s="588"/>
      <c r="DQ11" s="592">
        <v>3</v>
      </c>
      <c r="DR11" s="587"/>
      <c r="DS11" s="587"/>
      <c r="DT11" s="587"/>
      <c r="DU11" s="587"/>
      <c r="DV11" s="587"/>
      <c r="DW11" s="587"/>
      <c r="DX11" s="587"/>
      <c r="DY11" s="587"/>
      <c r="DZ11" s="587"/>
      <c r="EA11" s="587"/>
      <c r="EB11" s="587"/>
      <c r="EC11" s="622"/>
    </row>
    <row r="12" spans="2:143" ht="11.25" customHeight="1" x14ac:dyDescent="0.15">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t="s">
        <v>222</v>
      </c>
      <c r="BH12" s="587"/>
      <c r="BI12" s="587"/>
      <c r="BJ12" s="587"/>
      <c r="BK12" s="587"/>
      <c r="BL12" s="587"/>
      <c r="BM12" s="587"/>
      <c r="BN12" s="588"/>
      <c r="BO12" s="639" t="s">
        <v>222</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2748612</v>
      </c>
      <c r="CS12" s="587"/>
      <c r="CT12" s="587"/>
      <c r="CU12" s="587"/>
      <c r="CV12" s="587"/>
      <c r="CW12" s="587"/>
      <c r="CX12" s="587"/>
      <c r="CY12" s="588"/>
      <c r="CZ12" s="639">
        <v>2.1</v>
      </c>
      <c r="DA12" s="639"/>
      <c r="DB12" s="639"/>
      <c r="DC12" s="639"/>
      <c r="DD12" s="592">
        <v>30860</v>
      </c>
      <c r="DE12" s="587"/>
      <c r="DF12" s="587"/>
      <c r="DG12" s="587"/>
      <c r="DH12" s="587"/>
      <c r="DI12" s="587"/>
      <c r="DJ12" s="587"/>
      <c r="DK12" s="587"/>
      <c r="DL12" s="587"/>
      <c r="DM12" s="587"/>
      <c r="DN12" s="587"/>
      <c r="DO12" s="587"/>
      <c r="DP12" s="588"/>
      <c r="DQ12" s="592">
        <v>579143</v>
      </c>
      <c r="DR12" s="587"/>
      <c r="DS12" s="587"/>
      <c r="DT12" s="587"/>
      <c r="DU12" s="587"/>
      <c r="DV12" s="587"/>
      <c r="DW12" s="587"/>
      <c r="DX12" s="587"/>
      <c r="DY12" s="587"/>
      <c r="DZ12" s="587"/>
      <c r="EA12" s="587"/>
      <c r="EB12" s="587"/>
      <c r="EC12" s="622"/>
    </row>
    <row r="13" spans="2:143" ht="11.25" customHeight="1" x14ac:dyDescent="0.15">
      <c r="B13" s="583" t="s">
        <v>236</v>
      </c>
      <c r="C13" s="584"/>
      <c r="D13" s="584"/>
      <c r="E13" s="584"/>
      <c r="F13" s="584"/>
      <c r="G13" s="584"/>
      <c r="H13" s="584"/>
      <c r="I13" s="584"/>
      <c r="J13" s="584"/>
      <c r="K13" s="584"/>
      <c r="L13" s="584"/>
      <c r="M13" s="584"/>
      <c r="N13" s="584"/>
      <c r="O13" s="584"/>
      <c r="P13" s="584"/>
      <c r="Q13" s="585"/>
      <c r="R13" s="586">
        <v>280368</v>
      </c>
      <c r="S13" s="587"/>
      <c r="T13" s="587"/>
      <c r="U13" s="587"/>
      <c r="V13" s="587"/>
      <c r="W13" s="587"/>
      <c r="X13" s="587"/>
      <c r="Y13" s="588"/>
      <c r="Z13" s="639">
        <v>0.2</v>
      </c>
      <c r="AA13" s="639"/>
      <c r="AB13" s="639"/>
      <c r="AC13" s="639"/>
      <c r="AD13" s="640">
        <v>280368</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t="s">
        <v>222</v>
      </c>
      <c r="BH13" s="587"/>
      <c r="BI13" s="587"/>
      <c r="BJ13" s="587"/>
      <c r="BK13" s="587"/>
      <c r="BL13" s="587"/>
      <c r="BM13" s="587"/>
      <c r="BN13" s="588"/>
      <c r="BO13" s="639" t="s">
        <v>222</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9123915</v>
      </c>
      <c r="CS13" s="587"/>
      <c r="CT13" s="587"/>
      <c r="CU13" s="587"/>
      <c r="CV13" s="587"/>
      <c r="CW13" s="587"/>
      <c r="CX13" s="587"/>
      <c r="CY13" s="588"/>
      <c r="CZ13" s="639">
        <v>7.1</v>
      </c>
      <c r="DA13" s="639"/>
      <c r="DB13" s="639"/>
      <c r="DC13" s="639"/>
      <c r="DD13" s="592">
        <v>3419477</v>
      </c>
      <c r="DE13" s="587"/>
      <c r="DF13" s="587"/>
      <c r="DG13" s="587"/>
      <c r="DH13" s="587"/>
      <c r="DI13" s="587"/>
      <c r="DJ13" s="587"/>
      <c r="DK13" s="587"/>
      <c r="DL13" s="587"/>
      <c r="DM13" s="587"/>
      <c r="DN13" s="587"/>
      <c r="DO13" s="587"/>
      <c r="DP13" s="588"/>
      <c r="DQ13" s="592">
        <v>6615830</v>
      </c>
      <c r="DR13" s="587"/>
      <c r="DS13" s="587"/>
      <c r="DT13" s="587"/>
      <c r="DU13" s="587"/>
      <c r="DV13" s="587"/>
      <c r="DW13" s="587"/>
      <c r="DX13" s="587"/>
      <c r="DY13" s="587"/>
      <c r="DZ13" s="587"/>
      <c r="EA13" s="587"/>
      <c r="EB13" s="587"/>
      <c r="EC13" s="622"/>
    </row>
    <row r="14" spans="2:143" ht="11.25" customHeight="1" x14ac:dyDescent="0.15">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87833</v>
      </c>
      <c r="BH14" s="587"/>
      <c r="BI14" s="587"/>
      <c r="BJ14" s="587"/>
      <c r="BK14" s="587"/>
      <c r="BL14" s="587"/>
      <c r="BM14" s="587"/>
      <c r="BN14" s="588"/>
      <c r="BO14" s="639">
        <v>0.3</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1469151</v>
      </c>
      <c r="CS14" s="587"/>
      <c r="CT14" s="587"/>
      <c r="CU14" s="587"/>
      <c r="CV14" s="587"/>
      <c r="CW14" s="587"/>
      <c r="CX14" s="587"/>
      <c r="CY14" s="588"/>
      <c r="CZ14" s="639">
        <v>1.1000000000000001</v>
      </c>
      <c r="DA14" s="639"/>
      <c r="DB14" s="639"/>
      <c r="DC14" s="639"/>
      <c r="DD14" s="592">
        <v>691138</v>
      </c>
      <c r="DE14" s="587"/>
      <c r="DF14" s="587"/>
      <c r="DG14" s="587"/>
      <c r="DH14" s="587"/>
      <c r="DI14" s="587"/>
      <c r="DJ14" s="587"/>
      <c r="DK14" s="587"/>
      <c r="DL14" s="587"/>
      <c r="DM14" s="587"/>
      <c r="DN14" s="587"/>
      <c r="DO14" s="587"/>
      <c r="DP14" s="588"/>
      <c r="DQ14" s="592">
        <v>1264135</v>
      </c>
      <c r="DR14" s="587"/>
      <c r="DS14" s="587"/>
      <c r="DT14" s="587"/>
      <c r="DU14" s="587"/>
      <c r="DV14" s="587"/>
      <c r="DW14" s="587"/>
      <c r="DX14" s="587"/>
      <c r="DY14" s="587"/>
      <c r="DZ14" s="587"/>
      <c r="EA14" s="587"/>
      <c r="EB14" s="587"/>
      <c r="EC14" s="622"/>
    </row>
    <row r="15" spans="2:143" ht="11.25" customHeight="1" x14ac:dyDescent="0.15">
      <c r="B15" s="583" t="s">
        <v>242</v>
      </c>
      <c r="C15" s="584"/>
      <c r="D15" s="584"/>
      <c r="E15" s="584"/>
      <c r="F15" s="584"/>
      <c r="G15" s="584"/>
      <c r="H15" s="584"/>
      <c r="I15" s="584"/>
      <c r="J15" s="584"/>
      <c r="K15" s="584"/>
      <c r="L15" s="584"/>
      <c r="M15" s="584"/>
      <c r="N15" s="584"/>
      <c r="O15" s="584"/>
      <c r="P15" s="584"/>
      <c r="Q15" s="585"/>
      <c r="R15" s="586">
        <v>162793</v>
      </c>
      <c r="S15" s="587"/>
      <c r="T15" s="587"/>
      <c r="U15" s="587"/>
      <c r="V15" s="587"/>
      <c r="W15" s="587"/>
      <c r="X15" s="587"/>
      <c r="Y15" s="588"/>
      <c r="Z15" s="639">
        <v>0.1</v>
      </c>
      <c r="AA15" s="639"/>
      <c r="AB15" s="639"/>
      <c r="AC15" s="639"/>
      <c r="AD15" s="640">
        <v>162793</v>
      </c>
      <c r="AE15" s="640"/>
      <c r="AF15" s="640"/>
      <c r="AG15" s="640"/>
      <c r="AH15" s="640"/>
      <c r="AI15" s="640"/>
      <c r="AJ15" s="640"/>
      <c r="AK15" s="640"/>
      <c r="AL15" s="609">
        <v>0.2</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2387453</v>
      </c>
      <c r="BH15" s="587"/>
      <c r="BI15" s="587"/>
      <c r="BJ15" s="587"/>
      <c r="BK15" s="587"/>
      <c r="BL15" s="587"/>
      <c r="BM15" s="587"/>
      <c r="BN15" s="588"/>
      <c r="BO15" s="639">
        <v>9.1</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17799713</v>
      </c>
      <c r="CS15" s="587"/>
      <c r="CT15" s="587"/>
      <c r="CU15" s="587"/>
      <c r="CV15" s="587"/>
      <c r="CW15" s="587"/>
      <c r="CX15" s="587"/>
      <c r="CY15" s="588"/>
      <c r="CZ15" s="639">
        <v>13.9</v>
      </c>
      <c r="DA15" s="639"/>
      <c r="DB15" s="639"/>
      <c r="DC15" s="639"/>
      <c r="DD15" s="592">
        <v>5573994</v>
      </c>
      <c r="DE15" s="587"/>
      <c r="DF15" s="587"/>
      <c r="DG15" s="587"/>
      <c r="DH15" s="587"/>
      <c r="DI15" s="587"/>
      <c r="DJ15" s="587"/>
      <c r="DK15" s="587"/>
      <c r="DL15" s="587"/>
      <c r="DM15" s="587"/>
      <c r="DN15" s="587"/>
      <c r="DO15" s="587"/>
      <c r="DP15" s="588"/>
      <c r="DQ15" s="592">
        <v>12624364</v>
      </c>
      <c r="DR15" s="587"/>
      <c r="DS15" s="587"/>
      <c r="DT15" s="587"/>
      <c r="DU15" s="587"/>
      <c r="DV15" s="587"/>
      <c r="DW15" s="587"/>
      <c r="DX15" s="587"/>
      <c r="DY15" s="587"/>
      <c r="DZ15" s="587"/>
      <c r="EA15" s="587"/>
      <c r="EB15" s="587"/>
      <c r="EC15" s="622"/>
    </row>
    <row r="16" spans="2:143" ht="11.25" customHeight="1" x14ac:dyDescent="0.15">
      <c r="B16" s="583" t="s">
        <v>245</v>
      </c>
      <c r="C16" s="584"/>
      <c r="D16" s="584"/>
      <c r="E16" s="584"/>
      <c r="F16" s="584"/>
      <c r="G16" s="584"/>
      <c r="H16" s="584"/>
      <c r="I16" s="584"/>
      <c r="J16" s="584"/>
      <c r="K16" s="584"/>
      <c r="L16" s="584"/>
      <c r="M16" s="584"/>
      <c r="N16" s="584"/>
      <c r="O16" s="584"/>
      <c r="P16" s="584"/>
      <c r="Q16" s="585"/>
      <c r="R16" s="586" t="s">
        <v>222</v>
      </c>
      <c r="S16" s="587"/>
      <c r="T16" s="587"/>
      <c r="U16" s="587"/>
      <c r="V16" s="587"/>
      <c r="W16" s="587"/>
      <c r="X16" s="587"/>
      <c r="Y16" s="588"/>
      <c r="Z16" s="639" t="s">
        <v>222</v>
      </c>
      <c r="AA16" s="639"/>
      <c r="AB16" s="639"/>
      <c r="AC16" s="639"/>
      <c r="AD16" s="640" t="s">
        <v>222</v>
      </c>
      <c r="AE16" s="640"/>
      <c r="AF16" s="640"/>
      <c r="AG16" s="640"/>
      <c r="AH16" s="640"/>
      <c r="AI16" s="640"/>
      <c r="AJ16" s="640"/>
      <c r="AK16" s="640"/>
      <c r="AL16" s="609" t="s">
        <v>222</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64959</v>
      </c>
      <c r="CS16" s="587"/>
      <c r="CT16" s="587"/>
      <c r="CU16" s="587"/>
      <c r="CV16" s="587"/>
      <c r="CW16" s="587"/>
      <c r="CX16" s="587"/>
      <c r="CY16" s="588"/>
      <c r="CZ16" s="639">
        <v>0.1</v>
      </c>
      <c r="DA16" s="639"/>
      <c r="DB16" s="639"/>
      <c r="DC16" s="639"/>
      <c r="DD16" s="592" t="s">
        <v>222</v>
      </c>
      <c r="DE16" s="587"/>
      <c r="DF16" s="587"/>
      <c r="DG16" s="587"/>
      <c r="DH16" s="587"/>
      <c r="DI16" s="587"/>
      <c r="DJ16" s="587"/>
      <c r="DK16" s="587"/>
      <c r="DL16" s="587"/>
      <c r="DM16" s="587"/>
      <c r="DN16" s="587"/>
      <c r="DO16" s="587"/>
      <c r="DP16" s="588"/>
      <c r="DQ16" s="592">
        <v>64959</v>
      </c>
      <c r="DR16" s="587"/>
      <c r="DS16" s="587"/>
      <c r="DT16" s="587"/>
      <c r="DU16" s="587"/>
      <c r="DV16" s="587"/>
      <c r="DW16" s="587"/>
      <c r="DX16" s="587"/>
      <c r="DY16" s="587"/>
      <c r="DZ16" s="587"/>
      <c r="EA16" s="587"/>
      <c r="EB16" s="587"/>
      <c r="EC16" s="622"/>
    </row>
    <row r="17" spans="2:133" ht="11.25" customHeight="1" x14ac:dyDescent="0.15">
      <c r="B17" s="583" t="s">
        <v>248</v>
      </c>
      <c r="C17" s="584"/>
      <c r="D17" s="584"/>
      <c r="E17" s="584"/>
      <c r="F17" s="584"/>
      <c r="G17" s="584"/>
      <c r="H17" s="584"/>
      <c r="I17" s="584"/>
      <c r="J17" s="584"/>
      <c r="K17" s="584"/>
      <c r="L17" s="584"/>
      <c r="M17" s="584"/>
      <c r="N17" s="584"/>
      <c r="O17" s="584"/>
      <c r="P17" s="584"/>
      <c r="Q17" s="585"/>
      <c r="R17" s="586" t="s">
        <v>222</v>
      </c>
      <c r="S17" s="587"/>
      <c r="T17" s="587"/>
      <c r="U17" s="587"/>
      <c r="V17" s="587"/>
      <c r="W17" s="587"/>
      <c r="X17" s="587"/>
      <c r="Y17" s="588"/>
      <c r="Z17" s="639" t="s">
        <v>222</v>
      </c>
      <c r="AA17" s="639"/>
      <c r="AB17" s="639"/>
      <c r="AC17" s="639"/>
      <c r="AD17" s="640" t="s">
        <v>222</v>
      </c>
      <c r="AE17" s="640"/>
      <c r="AF17" s="640"/>
      <c r="AG17" s="640"/>
      <c r="AH17" s="640"/>
      <c r="AI17" s="640"/>
      <c r="AJ17" s="640"/>
      <c r="AK17" s="640"/>
      <c r="AL17" s="609" t="s">
        <v>222</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3411795</v>
      </c>
      <c r="CS17" s="587"/>
      <c r="CT17" s="587"/>
      <c r="CU17" s="587"/>
      <c r="CV17" s="587"/>
      <c r="CW17" s="587"/>
      <c r="CX17" s="587"/>
      <c r="CY17" s="588"/>
      <c r="CZ17" s="639">
        <v>2.7</v>
      </c>
      <c r="DA17" s="639"/>
      <c r="DB17" s="639"/>
      <c r="DC17" s="639"/>
      <c r="DD17" s="592" t="s">
        <v>222</v>
      </c>
      <c r="DE17" s="587"/>
      <c r="DF17" s="587"/>
      <c r="DG17" s="587"/>
      <c r="DH17" s="587"/>
      <c r="DI17" s="587"/>
      <c r="DJ17" s="587"/>
      <c r="DK17" s="587"/>
      <c r="DL17" s="587"/>
      <c r="DM17" s="587"/>
      <c r="DN17" s="587"/>
      <c r="DO17" s="587"/>
      <c r="DP17" s="588"/>
      <c r="DQ17" s="592">
        <v>3411795</v>
      </c>
      <c r="DR17" s="587"/>
      <c r="DS17" s="587"/>
      <c r="DT17" s="587"/>
      <c r="DU17" s="587"/>
      <c r="DV17" s="587"/>
      <c r="DW17" s="587"/>
      <c r="DX17" s="587"/>
      <c r="DY17" s="587"/>
      <c r="DZ17" s="587"/>
      <c r="EA17" s="587"/>
      <c r="EB17" s="587"/>
      <c r="EC17" s="622"/>
    </row>
    <row r="18" spans="2:133" ht="11.25" customHeight="1" x14ac:dyDescent="0.15">
      <c r="B18" s="583" t="s">
        <v>251</v>
      </c>
      <c r="C18" s="584"/>
      <c r="D18" s="584"/>
      <c r="E18" s="584"/>
      <c r="F18" s="584"/>
      <c r="G18" s="584"/>
      <c r="H18" s="584"/>
      <c r="I18" s="584"/>
      <c r="J18" s="584"/>
      <c r="K18" s="584"/>
      <c r="L18" s="584"/>
      <c r="M18" s="584"/>
      <c r="N18" s="584"/>
      <c r="O18" s="584"/>
      <c r="P18" s="584"/>
      <c r="Q18" s="585"/>
      <c r="R18" s="586" t="s">
        <v>222</v>
      </c>
      <c r="S18" s="587"/>
      <c r="T18" s="587"/>
      <c r="U18" s="587"/>
      <c r="V18" s="587"/>
      <c r="W18" s="587"/>
      <c r="X18" s="587"/>
      <c r="Y18" s="588"/>
      <c r="Z18" s="639" t="s">
        <v>222</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x14ac:dyDescent="0.15">
      <c r="B19" s="583" t="s">
        <v>254</v>
      </c>
      <c r="C19" s="584"/>
      <c r="D19" s="584"/>
      <c r="E19" s="584"/>
      <c r="F19" s="584"/>
      <c r="G19" s="584"/>
      <c r="H19" s="584"/>
      <c r="I19" s="584"/>
      <c r="J19" s="584"/>
      <c r="K19" s="584"/>
      <c r="L19" s="584"/>
      <c r="M19" s="584"/>
      <c r="N19" s="584"/>
      <c r="O19" s="584"/>
      <c r="P19" s="584"/>
      <c r="Q19" s="585"/>
      <c r="R19" s="586" t="s">
        <v>222</v>
      </c>
      <c r="S19" s="587"/>
      <c r="T19" s="587"/>
      <c r="U19" s="587"/>
      <c r="V19" s="587"/>
      <c r="W19" s="587"/>
      <c r="X19" s="587"/>
      <c r="Y19" s="588"/>
      <c r="Z19" s="639" t="s">
        <v>222</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x14ac:dyDescent="0.15">
      <c r="B20" s="583" t="s">
        <v>257</v>
      </c>
      <c r="C20" s="584"/>
      <c r="D20" s="584"/>
      <c r="E20" s="584"/>
      <c r="F20" s="584"/>
      <c r="G20" s="584"/>
      <c r="H20" s="584"/>
      <c r="I20" s="584"/>
      <c r="J20" s="584"/>
      <c r="K20" s="584"/>
      <c r="L20" s="584"/>
      <c r="M20" s="584"/>
      <c r="N20" s="584"/>
      <c r="O20" s="584"/>
      <c r="P20" s="584"/>
      <c r="Q20" s="585"/>
      <c r="R20" s="586">
        <v>31618598</v>
      </c>
      <c r="S20" s="587"/>
      <c r="T20" s="587"/>
      <c r="U20" s="587"/>
      <c r="V20" s="587"/>
      <c r="W20" s="587"/>
      <c r="X20" s="587"/>
      <c r="Y20" s="588"/>
      <c r="Z20" s="639">
        <v>23.7</v>
      </c>
      <c r="AA20" s="639"/>
      <c r="AB20" s="639"/>
      <c r="AC20" s="639"/>
      <c r="AD20" s="640">
        <v>31618598</v>
      </c>
      <c r="AE20" s="640"/>
      <c r="AF20" s="640"/>
      <c r="AG20" s="640"/>
      <c r="AH20" s="640"/>
      <c r="AI20" s="640"/>
      <c r="AJ20" s="640"/>
      <c r="AK20" s="640"/>
      <c r="AL20" s="609">
        <v>40.700000000000003</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127958413</v>
      </c>
      <c r="CS20" s="587"/>
      <c r="CT20" s="587"/>
      <c r="CU20" s="587"/>
      <c r="CV20" s="587"/>
      <c r="CW20" s="587"/>
      <c r="CX20" s="587"/>
      <c r="CY20" s="588"/>
      <c r="CZ20" s="639">
        <v>100</v>
      </c>
      <c r="DA20" s="639"/>
      <c r="DB20" s="639"/>
      <c r="DC20" s="639"/>
      <c r="DD20" s="592">
        <v>12193974</v>
      </c>
      <c r="DE20" s="587"/>
      <c r="DF20" s="587"/>
      <c r="DG20" s="587"/>
      <c r="DH20" s="587"/>
      <c r="DI20" s="587"/>
      <c r="DJ20" s="587"/>
      <c r="DK20" s="587"/>
      <c r="DL20" s="587"/>
      <c r="DM20" s="587"/>
      <c r="DN20" s="587"/>
      <c r="DO20" s="587"/>
      <c r="DP20" s="588"/>
      <c r="DQ20" s="592">
        <v>84549121</v>
      </c>
      <c r="DR20" s="587"/>
      <c r="DS20" s="587"/>
      <c r="DT20" s="587"/>
      <c r="DU20" s="587"/>
      <c r="DV20" s="587"/>
      <c r="DW20" s="587"/>
      <c r="DX20" s="587"/>
      <c r="DY20" s="587"/>
      <c r="DZ20" s="587"/>
      <c r="EA20" s="587"/>
      <c r="EB20" s="587"/>
      <c r="EC20" s="622"/>
    </row>
    <row r="21" spans="2:133" ht="11.25" customHeight="1" x14ac:dyDescent="0.15">
      <c r="B21" s="583" t="s">
        <v>260</v>
      </c>
      <c r="C21" s="584"/>
      <c r="D21" s="584"/>
      <c r="E21" s="584"/>
      <c r="F21" s="584"/>
      <c r="G21" s="584"/>
      <c r="H21" s="584"/>
      <c r="I21" s="584"/>
      <c r="J21" s="584"/>
      <c r="K21" s="584"/>
      <c r="L21" s="584"/>
      <c r="M21" s="584"/>
      <c r="N21" s="584"/>
      <c r="O21" s="584"/>
      <c r="P21" s="584"/>
      <c r="Q21" s="585"/>
      <c r="R21" s="586">
        <v>31725</v>
      </c>
      <c r="S21" s="587"/>
      <c r="T21" s="587"/>
      <c r="U21" s="587"/>
      <c r="V21" s="587"/>
      <c r="W21" s="587"/>
      <c r="X21" s="587"/>
      <c r="Y21" s="588"/>
      <c r="Z21" s="639">
        <v>0</v>
      </c>
      <c r="AA21" s="639"/>
      <c r="AB21" s="639"/>
      <c r="AC21" s="639"/>
      <c r="AD21" s="640">
        <v>31725</v>
      </c>
      <c r="AE21" s="640"/>
      <c r="AF21" s="640"/>
      <c r="AG21" s="640"/>
      <c r="AH21" s="640"/>
      <c r="AI21" s="640"/>
      <c r="AJ21" s="640"/>
      <c r="AK21" s="640"/>
      <c r="AL21" s="609">
        <v>0</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262</v>
      </c>
      <c r="C22" s="584"/>
      <c r="D22" s="584"/>
      <c r="E22" s="584"/>
      <c r="F22" s="584"/>
      <c r="G22" s="584"/>
      <c r="H22" s="584"/>
      <c r="I22" s="584"/>
      <c r="J22" s="584"/>
      <c r="K22" s="584"/>
      <c r="L22" s="584"/>
      <c r="M22" s="584"/>
      <c r="N22" s="584"/>
      <c r="O22" s="584"/>
      <c r="P22" s="584"/>
      <c r="Q22" s="585"/>
      <c r="R22" s="586">
        <v>1298681</v>
      </c>
      <c r="S22" s="587"/>
      <c r="T22" s="587"/>
      <c r="U22" s="587"/>
      <c r="V22" s="587"/>
      <c r="W22" s="587"/>
      <c r="X22" s="587"/>
      <c r="Y22" s="588"/>
      <c r="Z22" s="639">
        <v>1</v>
      </c>
      <c r="AA22" s="639"/>
      <c r="AB22" s="639"/>
      <c r="AC22" s="639"/>
      <c r="AD22" s="640" t="s">
        <v>222</v>
      </c>
      <c r="AE22" s="640"/>
      <c r="AF22" s="640"/>
      <c r="AG22" s="640"/>
      <c r="AH22" s="640"/>
      <c r="AI22" s="640"/>
      <c r="AJ22" s="640"/>
      <c r="AK22" s="640"/>
      <c r="AL22" s="609" t="s">
        <v>222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265</v>
      </c>
      <c r="C23" s="584"/>
      <c r="D23" s="584"/>
      <c r="E23" s="584"/>
      <c r="F23" s="584"/>
      <c r="G23" s="584"/>
      <c r="H23" s="584"/>
      <c r="I23" s="584"/>
      <c r="J23" s="584"/>
      <c r="K23" s="584"/>
      <c r="L23" s="584"/>
      <c r="M23" s="584"/>
      <c r="N23" s="584"/>
      <c r="O23" s="584"/>
      <c r="P23" s="584"/>
      <c r="Q23" s="585"/>
      <c r="R23" s="586">
        <v>2997504</v>
      </c>
      <c r="S23" s="587"/>
      <c r="T23" s="587"/>
      <c r="U23" s="587"/>
      <c r="V23" s="587"/>
      <c r="W23" s="587"/>
      <c r="X23" s="587"/>
      <c r="Y23" s="588"/>
      <c r="Z23" s="639">
        <v>2.2000000000000002</v>
      </c>
      <c r="AA23" s="639"/>
      <c r="AB23" s="639"/>
      <c r="AC23" s="639"/>
      <c r="AD23" s="640">
        <v>928610</v>
      </c>
      <c r="AE23" s="640"/>
      <c r="AF23" s="640"/>
      <c r="AG23" s="640"/>
      <c r="AH23" s="640"/>
      <c r="AI23" s="640"/>
      <c r="AJ23" s="640"/>
      <c r="AK23" s="640"/>
      <c r="AL23" s="609">
        <v>1.2</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x14ac:dyDescent="0.15">
      <c r="B24" s="583" t="s">
        <v>272</v>
      </c>
      <c r="C24" s="584"/>
      <c r="D24" s="584"/>
      <c r="E24" s="584"/>
      <c r="F24" s="584"/>
      <c r="G24" s="584"/>
      <c r="H24" s="584"/>
      <c r="I24" s="584"/>
      <c r="J24" s="584"/>
      <c r="K24" s="584"/>
      <c r="L24" s="584"/>
      <c r="M24" s="584"/>
      <c r="N24" s="584"/>
      <c r="O24" s="584"/>
      <c r="P24" s="584"/>
      <c r="Q24" s="585"/>
      <c r="R24" s="586">
        <v>549399</v>
      </c>
      <c r="S24" s="587"/>
      <c r="T24" s="587"/>
      <c r="U24" s="587"/>
      <c r="V24" s="587"/>
      <c r="W24" s="587"/>
      <c r="X24" s="587"/>
      <c r="Y24" s="588"/>
      <c r="Z24" s="639">
        <v>0.4</v>
      </c>
      <c r="AA24" s="639"/>
      <c r="AB24" s="639"/>
      <c r="AC24" s="639"/>
      <c r="AD24" s="640" t="s">
        <v>222</v>
      </c>
      <c r="AE24" s="640"/>
      <c r="AF24" s="640"/>
      <c r="AG24" s="640"/>
      <c r="AH24" s="640"/>
      <c r="AI24" s="640"/>
      <c r="AJ24" s="640"/>
      <c r="AK24" s="640"/>
      <c r="AL24" s="609" t="s">
        <v>222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67457061</v>
      </c>
      <c r="CS24" s="637"/>
      <c r="CT24" s="637"/>
      <c r="CU24" s="637"/>
      <c r="CV24" s="637"/>
      <c r="CW24" s="637"/>
      <c r="CX24" s="637"/>
      <c r="CY24" s="684"/>
      <c r="CZ24" s="688">
        <v>52.7</v>
      </c>
      <c r="DA24" s="689"/>
      <c r="DB24" s="689"/>
      <c r="DC24" s="690"/>
      <c r="DD24" s="683">
        <v>40260698</v>
      </c>
      <c r="DE24" s="637"/>
      <c r="DF24" s="637"/>
      <c r="DG24" s="637"/>
      <c r="DH24" s="637"/>
      <c r="DI24" s="637"/>
      <c r="DJ24" s="637"/>
      <c r="DK24" s="684"/>
      <c r="DL24" s="683">
        <v>39909412</v>
      </c>
      <c r="DM24" s="637"/>
      <c r="DN24" s="637"/>
      <c r="DO24" s="637"/>
      <c r="DP24" s="637"/>
      <c r="DQ24" s="637"/>
      <c r="DR24" s="637"/>
      <c r="DS24" s="637"/>
      <c r="DT24" s="637"/>
      <c r="DU24" s="637"/>
      <c r="DV24" s="684"/>
      <c r="DW24" s="685">
        <v>51.3</v>
      </c>
      <c r="DX24" s="654"/>
      <c r="DY24" s="654"/>
      <c r="DZ24" s="654"/>
      <c r="EA24" s="654"/>
      <c r="EB24" s="654"/>
      <c r="EC24" s="686"/>
    </row>
    <row r="25" spans="2:133" ht="11.25" customHeight="1" x14ac:dyDescent="0.15">
      <c r="B25" s="583" t="s">
        <v>275</v>
      </c>
      <c r="C25" s="584"/>
      <c r="D25" s="584"/>
      <c r="E25" s="584"/>
      <c r="F25" s="584"/>
      <c r="G25" s="584"/>
      <c r="H25" s="584"/>
      <c r="I25" s="584"/>
      <c r="J25" s="584"/>
      <c r="K25" s="584"/>
      <c r="L25" s="584"/>
      <c r="M25" s="584"/>
      <c r="N25" s="584"/>
      <c r="O25" s="584"/>
      <c r="P25" s="584"/>
      <c r="Q25" s="585"/>
      <c r="R25" s="586">
        <v>23513404</v>
      </c>
      <c r="S25" s="587"/>
      <c r="T25" s="587"/>
      <c r="U25" s="587"/>
      <c r="V25" s="587"/>
      <c r="W25" s="587"/>
      <c r="X25" s="587"/>
      <c r="Y25" s="588"/>
      <c r="Z25" s="639">
        <v>17.600000000000001</v>
      </c>
      <c r="AA25" s="639"/>
      <c r="AB25" s="639"/>
      <c r="AC25" s="639"/>
      <c r="AD25" s="640" t="s">
        <v>222</v>
      </c>
      <c r="AE25" s="640"/>
      <c r="AF25" s="640"/>
      <c r="AG25" s="640"/>
      <c r="AH25" s="640"/>
      <c r="AI25" s="640"/>
      <c r="AJ25" s="640"/>
      <c r="AK25" s="640"/>
      <c r="AL25" s="609" t="s">
        <v>222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23438612</v>
      </c>
      <c r="CS25" s="605"/>
      <c r="CT25" s="605"/>
      <c r="CU25" s="605"/>
      <c r="CV25" s="605"/>
      <c r="CW25" s="605"/>
      <c r="CX25" s="605"/>
      <c r="CY25" s="606"/>
      <c r="CZ25" s="589">
        <v>18.3</v>
      </c>
      <c r="DA25" s="607"/>
      <c r="DB25" s="607"/>
      <c r="DC25" s="608"/>
      <c r="DD25" s="592">
        <v>21900427</v>
      </c>
      <c r="DE25" s="605"/>
      <c r="DF25" s="605"/>
      <c r="DG25" s="605"/>
      <c r="DH25" s="605"/>
      <c r="DI25" s="605"/>
      <c r="DJ25" s="605"/>
      <c r="DK25" s="606"/>
      <c r="DL25" s="592">
        <v>21549753</v>
      </c>
      <c r="DM25" s="605"/>
      <c r="DN25" s="605"/>
      <c r="DO25" s="605"/>
      <c r="DP25" s="605"/>
      <c r="DQ25" s="605"/>
      <c r="DR25" s="605"/>
      <c r="DS25" s="605"/>
      <c r="DT25" s="605"/>
      <c r="DU25" s="605"/>
      <c r="DV25" s="606"/>
      <c r="DW25" s="609">
        <v>27.7</v>
      </c>
      <c r="DX25" s="610"/>
      <c r="DY25" s="610"/>
      <c r="DZ25" s="610"/>
      <c r="EA25" s="610"/>
      <c r="EB25" s="610"/>
      <c r="EC25" s="611"/>
    </row>
    <row r="26" spans="2:133" ht="11.25" customHeight="1" x14ac:dyDescent="0.15">
      <c r="B26" s="680" t="s">
        <v>278</v>
      </c>
      <c r="C26" s="681"/>
      <c r="D26" s="681"/>
      <c r="E26" s="681"/>
      <c r="F26" s="681"/>
      <c r="G26" s="681"/>
      <c r="H26" s="681"/>
      <c r="I26" s="681"/>
      <c r="J26" s="681"/>
      <c r="K26" s="681"/>
      <c r="L26" s="681"/>
      <c r="M26" s="681"/>
      <c r="N26" s="681"/>
      <c r="O26" s="681"/>
      <c r="P26" s="681"/>
      <c r="Q26" s="682"/>
      <c r="R26" s="586">
        <v>47355076</v>
      </c>
      <c r="S26" s="587"/>
      <c r="T26" s="587"/>
      <c r="U26" s="587"/>
      <c r="V26" s="587"/>
      <c r="W26" s="587"/>
      <c r="X26" s="587"/>
      <c r="Y26" s="588"/>
      <c r="Z26" s="639">
        <v>35.5</v>
      </c>
      <c r="AA26" s="639"/>
      <c r="AB26" s="639"/>
      <c r="AC26" s="639"/>
      <c r="AD26" s="640">
        <v>44862919</v>
      </c>
      <c r="AE26" s="640"/>
      <c r="AF26" s="640"/>
      <c r="AG26" s="640"/>
      <c r="AH26" s="640"/>
      <c r="AI26" s="640"/>
      <c r="AJ26" s="640"/>
      <c r="AK26" s="640"/>
      <c r="AL26" s="609">
        <v>57.7</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15694007</v>
      </c>
      <c r="CS26" s="587"/>
      <c r="CT26" s="587"/>
      <c r="CU26" s="587"/>
      <c r="CV26" s="587"/>
      <c r="CW26" s="587"/>
      <c r="CX26" s="587"/>
      <c r="CY26" s="588"/>
      <c r="CZ26" s="589">
        <v>12.3</v>
      </c>
      <c r="DA26" s="607"/>
      <c r="DB26" s="607"/>
      <c r="DC26" s="608"/>
      <c r="DD26" s="592">
        <v>14411362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281</v>
      </c>
      <c r="C27" s="584"/>
      <c r="D27" s="584"/>
      <c r="E27" s="584"/>
      <c r="F27" s="584"/>
      <c r="G27" s="584"/>
      <c r="H27" s="584"/>
      <c r="I27" s="584"/>
      <c r="J27" s="584"/>
      <c r="K27" s="584"/>
      <c r="L27" s="584"/>
      <c r="M27" s="584"/>
      <c r="N27" s="584"/>
      <c r="O27" s="584"/>
      <c r="P27" s="584"/>
      <c r="Q27" s="585"/>
      <c r="R27" s="586">
        <v>6965340</v>
      </c>
      <c r="S27" s="587"/>
      <c r="T27" s="587"/>
      <c r="U27" s="587"/>
      <c r="V27" s="587"/>
      <c r="W27" s="587"/>
      <c r="X27" s="587"/>
      <c r="Y27" s="588"/>
      <c r="Z27" s="639">
        <v>5.2</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26114483</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40606699</v>
      </c>
      <c r="CS27" s="605"/>
      <c r="CT27" s="605"/>
      <c r="CU27" s="605"/>
      <c r="CV27" s="605"/>
      <c r="CW27" s="605"/>
      <c r="CX27" s="605"/>
      <c r="CY27" s="606"/>
      <c r="CZ27" s="589">
        <v>31.7</v>
      </c>
      <c r="DA27" s="607"/>
      <c r="DB27" s="607"/>
      <c r="DC27" s="608"/>
      <c r="DD27" s="592">
        <v>14948521</v>
      </c>
      <c r="DE27" s="605"/>
      <c r="DF27" s="605"/>
      <c r="DG27" s="605"/>
      <c r="DH27" s="605"/>
      <c r="DI27" s="605"/>
      <c r="DJ27" s="605"/>
      <c r="DK27" s="606"/>
      <c r="DL27" s="592">
        <v>14947909</v>
      </c>
      <c r="DM27" s="605"/>
      <c r="DN27" s="605"/>
      <c r="DO27" s="605"/>
      <c r="DP27" s="605"/>
      <c r="DQ27" s="605"/>
      <c r="DR27" s="605"/>
      <c r="DS27" s="605"/>
      <c r="DT27" s="605"/>
      <c r="DU27" s="605"/>
      <c r="DV27" s="606"/>
      <c r="DW27" s="609">
        <v>19.2</v>
      </c>
      <c r="DX27" s="610"/>
      <c r="DY27" s="610"/>
      <c r="DZ27" s="610"/>
      <c r="EA27" s="610"/>
      <c r="EB27" s="610"/>
      <c r="EC27" s="611"/>
    </row>
    <row r="28" spans="2:133" ht="11.25" customHeight="1" x14ac:dyDescent="0.15">
      <c r="B28" s="583" t="s">
        <v>284</v>
      </c>
      <c r="C28" s="584"/>
      <c r="D28" s="584"/>
      <c r="E28" s="584"/>
      <c r="F28" s="584"/>
      <c r="G28" s="584"/>
      <c r="H28" s="584"/>
      <c r="I28" s="584"/>
      <c r="J28" s="584"/>
      <c r="K28" s="584"/>
      <c r="L28" s="584"/>
      <c r="M28" s="584"/>
      <c r="N28" s="584"/>
      <c r="O28" s="584"/>
      <c r="P28" s="584"/>
      <c r="Q28" s="585"/>
      <c r="R28" s="586">
        <v>1448064</v>
      </c>
      <c r="S28" s="587"/>
      <c r="T28" s="587"/>
      <c r="U28" s="587"/>
      <c r="V28" s="587"/>
      <c r="W28" s="587"/>
      <c r="X28" s="587"/>
      <c r="Y28" s="588"/>
      <c r="Z28" s="639">
        <v>1.1000000000000001</v>
      </c>
      <c r="AA28" s="639"/>
      <c r="AB28" s="639"/>
      <c r="AC28" s="639"/>
      <c r="AD28" s="640">
        <v>291826</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3411750</v>
      </c>
      <c r="CS28" s="587"/>
      <c r="CT28" s="587"/>
      <c r="CU28" s="587"/>
      <c r="CV28" s="587"/>
      <c r="CW28" s="587"/>
      <c r="CX28" s="587"/>
      <c r="CY28" s="588"/>
      <c r="CZ28" s="589">
        <v>2.7</v>
      </c>
      <c r="DA28" s="607"/>
      <c r="DB28" s="607"/>
      <c r="DC28" s="608"/>
      <c r="DD28" s="592">
        <v>3411750</v>
      </c>
      <c r="DE28" s="587"/>
      <c r="DF28" s="587"/>
      <c r="DG28" s="587"/>
      <c r="DH28" s="587"/>
      <c r="DI28" s="587"/>
      <c r="DJ28" s="587"/>
      <c r="DK28" s="588"/>
      <c r="DL28" s="592">
        <v>3411750</v>
      </c>
      <c r="DM28" s="587"/>
      <c r="DN28" s="587"/>
      <c r="DO28" s="587"/>
      <c r="DP28" s="587"/>
      <c r="DQ28" s="587"/>
      <c r="DR28" s="587"/>
      <c r="DS28" s="587"/>
      <c r="DT28" s="587"/>
      <c r="DU28" s="587"/>
      <c r="DV28" s="588"/>
      <c r="DW28" s="609">
        <v>4.4000000000000004</v>
      </c>
      <c r="DX28" s="610"/>
      <c r="DY28" s="610"/>
      <c r="DZ28" s="610"/>
      <c r="EA28" s="610"/>
      <c r="EB28" s="610"/>
      <c r="EC28" s="611"/>
    </row>
    <row r="29" spans="2:133" ht="11.25" customHeight="1" x14ac:dyDescent="0.15">
      <c r="B29" s="583" t="s">
        <v>286</v>
      </c>
      <c r="C29" s="584"/>
      <c r="D29" s="584"/>
      <c r="E29" s="584"/>
      <c r="F29" s="584"/>
      <c r="G29" s="584"/>
      <c r="H29" s="584"/>
      <c r="I29" s="584"/>
      <c r="J29" s="584"/>
      <c r="K29" s="584"/>
      <c r="L29" s="584"/>
      <c r="M29" s="584"/>
      <c r="N29" s="584"/>
      <c r="O29" s="584"/>
      <c r="P29" s="584"/>
      <c r="Q29" s="585"/>
      <c r="R29" s="586">
        <v>40959</v>
      </c>
      <c r="S29" s="587"/>
      <c r="T29" s="587"/>
      <c r="U29" s="587"/>
      <c r="V29" s="587"/>
      <c r="W29" s="587"/>
      <c r="X29" s="587"/>
      <c r="Y29" s="588"/>
      <c r="Z29" s="639">
        <v>0</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3411750</v>
      </c>
      <c r="CS29" s="605"/>
      <c r="CT29" s="605"/>
      <c r="CU29" s="605"/>
      <c r="CV29" s="605"/>
      <c r="CW29" s="605"/>
      <c r="CX29" s="605"/>
      <c r="CY29" s="606"/>
      <c r="CZ29" s="589">
        <v>2.7</v>
      </c>
      <c r="DA29" s="607"/>
      <c r="DB29" s="607"/>
      <c r="DC29" s="608"/>
      <c r="DD29" s="592">
        <v>3411750</v>
      </c>
      <c r="DE29" s="605"/>
      <c r="DF29" s="605"/>
      <c r="DG29" s="605"/>
      <c r="DH29" s="605"/>
      <c r="DI29" s="605"/>
      <c r="DJ29" s="605"/>
      <c r="DK29" s="606"/>
      <c r="DL29" s="592">
        <v>3411750</v>
      </c>
      <c r="DM29" s="605"/>
      <c r="DN29" s="605"/>
      <c r="DO29" s="605"/>
      <c r="DP29" s="605"/>
      <c r="DQ29" s="605"/>
      <c r="DR29" s="605"/>
      <c r="DS29" s="605"/>
      <c r="DT29" s="605"/>
      <c r="DU29" s="605"/>
      <c r="DV29" s="606"/>
      <c r="DW29" s="609">
        <v>4.4000000000000004</v>
      </c>
      <c r="DX29" s="610"/>
      <c r="DY29" s="610"/>
      <c r="DZ29" s="610"/>
      <c r="EA29" s="610"/>
      <c r="EB29" s="610"/>
      <c r="EC29" s="611"/>
    </row>
    <row r="30" spans="2:133" ht="11.25" customHeight="1" x14ac:dyDescent="0.15">
      <c r="B30" s="583" t="s">
        <v>291</v>
      </c>
      <c r="C30" s="584"/>
      <c r="D30" s="584"/>
      <c r="E30" s="584"/>
      <c r="F30" s="584"/>
      <c r="G30" s="584"/>
      <c r="H30" s="584"/>
      <c r="I30" s="584"/>
      <c r="J30" s="584"/>
      <c r="K30" s="584"/>
      <c r="L30" s="584"/>
      <c r="M30" s="584"/>
      <c r="N30" s="584"/>
      <c r="O30" s="584"/>
      <c r="P30" s="584"/>
      <c r="Q30" s="585"/>
      <c r="R30" s="586">
        <v>7540176</v>
      </c>
      <c r="S30" s="587"/>
      <c r="T30" s="587"/>
      <c r="U30" s="587"/>
      <c r="V30" s="587"/>
      <c r="W30" s="587"/>
      <c r="X30" s="587"/>
      <c r="Y30" s="588"/>
      <c r="Z30" s="639">
        <v>5.6</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98.1</v>
      </c>
      <c r="BH30" s="653"/>
      <c r="BI30" s="653"/>
      <c r="BJ30" s="653"/>
      <c r="BK30" s="653"/>
      <c r="BL30" s="653"/>
      <c r="BM30" s="654">
        <v>94.1</v>
      </c>
      <c r="BN30" s="653"/>
      <c r="BO30" s="653"/>
      <c r="BP30" s="653"/>
      <c r="BQ30" s="655"/>
      <c r="BR30" s="652">
        <v>97.8</v>
      </c>
      <c r="BS30" s="653"/>
      <c r="BT30" s="653"/>
      <c r="BU30" s="653"/>
      <c r="BV30" s="653"/>
      <c r="BW30" s="653"/>
      <c r="BX30" s="654">
        <v>92.9</v>
      </c>
      <c r="BY30" s="653"/>
      <c r="BZ30" s="653"/>
      <c r="CA30" s="653"/>
      <c r="CB30" s="655"/>
      <c r="CD30" s="658"/>
      <c r="CE30" s="659"/>
      <c r="CF30" s="623" t="s">
        <v>294</v>
      </c>
      <c r="CG30" s="620"/>
      <c r="CH30" s="620"/>
      <c r="CI30" s="620"/>
      <c r="CJ30" s="620"/>
      <c r="CK30" s="620"/>
      <c r="CL30" s="620"/>
      <c r="CM30" s="620"/>
      <c r="CN30" s="620"/>
      <c r="CO30" s="620"/>
      <c r="CP30" s="620"/>
      <c r="CQ30" s="621"/>
      <c r="CR30" s="586">
        <v>3071105</v>
      </c>
      <c r="CS30" s="587"/>
      <c r="CT30" s="587"/>
      <c r="CU30" s="587"/>
      <c r="CV30" s="587"/>
      <c r="CW30" s="587"/>
      <c r="CX30" s="587"/>
      <c r="CY30" s="588"/>
      <c r="CZ30" s="589">
        <v>2.4</v>
      </c>
      <c r="DA30" s="607"/>
      <c r="DB30" s="607"/>
      <c r="DC30" s="608"/>
      <c r="DD30" s="592">
        <v>3071105</v>
      </c>
      <c r="DE30" s="587"/>
      <c r="DF30" s="587"/>
      <c r="DG30" s="587"/>
      <c r="DH30" s="587"/>
      <c r="DI30" s="587"/>
      <c r="DJ30" s="587"/>
      <c r="DK30" s="588"/>
      <c r="DL30" s="592">
        <v>3071105</v>
      </c>
      <c r="DM30" s="587"/>
      <c r="DN30" s="587"/>
      <c r="DO30" s="587"/>
      <c r="DP30" s="587"/>
      <c r="DQ30" s="587"/>
      <c r="DR30" s="587"/>
      <c r="DS30" s="587"/>
      <c r="DT30" s="587"/>
      <c r="DU30" s="587"/>
      <c r="DV30" s="588"/>
      <c r="DW30" s="609">
        <v>4</v>
      </c>
      <c r="DX30" s="610"/>
      <c r="DY30" s="610"/>
      <c r="DZ30" s="610"/>
      <c r="EA30" s="610"/>
      <c r="EB30" s="610"/>
      <c r="EC30" s="611"/>
    </row>
    <row r="31" spans="2:133" ht="11.25" customHeight="1" x14ac:dyDescent="0.15">
      <c r="B31" s="583" t="s">
        <v>295</v>
      </c>
      <c r="C31" s="584"/>
      <c r="D31" s="584"/>
      <c r="E31" s="584"/>
      <c r="F31" s="584"/>
      <c r="G31" s="584"/>
      <c r="H31" s="584"/>
      <c r="I31" s="584"/>
      <c r="J31" s="584"/>
      <c r="K31" s="584"/>
      <c r="L31" s="584"/>
      <c r="M31" s="584"/>
      <c r="N31" s="584"/>
      <c r="O31" s="584"/>
      <c r="P31" s="584"/>
      <c r="Q31" s="585"/>
      <c r="R31" s="586">
        <v>2622036</v>
      </c>
      <c r="S31" s="587"/>
      <c r="T31" s="587"/>
      <c r="U31" s="587"/>
      <c r="V31" s="587"/>
      <c r="W31" s="587"/>
      <c r="X31" s="587"/>
      <c r="Y31" s="588"/>
      <c r="Z31" s="639">
        <v>2</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v>
      </c>
      <c r="BH31" s="605"/>
      <c r="BI31" s="605"/>
      <c r="BJ31" s="605"/>
      <c r="BK31" s="605"/>
      <c r="BL31" s="605"/>
      <c r="BM31" s="641">
        <v>93.6</v>
      </c>
      <c r="BN31" s="651"/>
      <c r="BO31" s="651"/>
      <c r="BP31" s="651"/>
      <c r="BQ31" s="615"/>
      <c r="BR31" s="650">
        <v>97.6</v>
      </c>
      <c r="BS31" s="605"/>
      <c r="BT31" s="605"/>
      <c r="BU31" s="605"/>
      <c r="BV31" s="605"/>
      <c r="BW31" s="605"/>
      <c r="BX31" s="641">
        <v>92.3</v>
      </c>
      <c r="BY31" s="651"/>
      <c r="BZ31" s="651"/>
      <c r="CA31" s="651"/>
      <c r="CB31" s="615"/>
      <c r="CD31" s="658"/>
      <c r="CE31" s="659"/>
      <c r="CF31" s="623" t="s">
        <v>298</v>
      </c>
      <c r="CG31" s="620"/>
      <c r="CH31" s="620"/>
      <c r="CI31" s="620"/>
      <c r="CJ31" s="620"/>
      <c r="CK31" s="620"/>
      <c r="CL31" s="620"/>
      <c r="CM31" s="620"/>
      <c r="CN31" s="620"/>
      <c r="CO31" s="620"/>
      <c r="CP31" s="620"/>
      <c r="CQ31" s="621"/>
      <c r="CR31" s="586">
        <v>340645</v>
      </c>
      <c r="CS31" s="605"/>
      <c r="CT31" s="605"/>
      <c r="CU31" s="605"/>
      <c r="CV31" s="605"/>
      <c r="CW31" s="605"/>
      <c r="CX31" s="605"/>
      <c r="CY31" s="606"/>
      <c r="CZ31" s="589">
        <v>0.3</v>
      </c>
      <c r="DA31" s="607"/>
      <c r="DB31" s="607"/>
      <c r="DC31" s="608"/>
      <c r="DD31" s="592">
        <v>340645</v>
      </c>
      <c r="DE31" s="605"/>
      <c r="DF31" s="605"/>
      <c r="DG31" s="605"/>
      <c r="DH31" s="605"/>
      <c r="DI31" s="605"/>
      <c r="DJ31" s="605"/>
      <c r="DK31" s="606"/>
      <c r="DL31" s="592">
        <v>340645</v>
      </c>
      <c r="DM31" s="605"/>
      <c r="DN31" s="605"/>
      <c r="DO31" s="605"/>
      <c r="DP31" s="605"/>
      <c r="DQ31" s="605"/>
      <c r="DR31" s="605"/>
      <c r="DS31" s="605"/>
      <c r="DT31" s="605"/>
      <c r="DU31" s="605"/>
      <c r="DV31" s="606"/>
      <c r="DW31" s="609">
        <v>0.4</v>
      </c>
      <c r="DX31" s="610"/>
      <c r="DY31" s="610"/>
      <c r="DZ31" s="610"/>
      <c r="EA31" s="610"/>
      <c r="EB31" s="610"/>
      <c r="EC31" s="611"/>
    </row>
    <row r="32" spans="2:133" ht="11.25" customHeight="1" x14ac:dyDescent="0.15">
      <c r="B32" s="583" t="s">
        <v>299</v>
      </c>
      <c r="C32" s="584"/>
      <c r="D32" s="584"/>
      <c r="E32" s="584"/>
      <c r="F32" s="584"/>
      <c r="G32" s="584"/>
      <c r="H32" s="584"/>
      <c r="I32" s="584"/>
      <c r="J32" s="584"/>
      <c r="K32" s="584"/>
      <c r="L32" s="584"/>
      <c r="M32" s="584"/>
      <c r="N32" s="584"/>
      <c r="O32" s="584"/>
      <c r="P32" s="584"/>
      <c r="Q32" s="585"/>
      <c r="R32" s="586">
        <v>4323821</v>
      </c>
      <c r="S32" s="587"/>
      <c r="T32" s="587"/>
      <c r="U32" s="587"/>
      <c r="V32" s="587"/>
      <c r="W32" s="587"/>
      <c r="X32" s="587"/>
      <c r="Y32" s="588"/>
      <c r="Z32" s="639">
        <v>3.2</v>
      </c>
      <c r="AA32" s="639"/>
      <c r="AB32" s="639"/>
      <c r="AC32" s="639"/>
      <c r="AD32" s="640">
        <v>706</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t="s">
        <v>210</v>
      </c>
      <c r="BH32" s="571"/>
      <c r="BI32" s="571"/>
      <c r="BJ32" s="571"/>
      <c r="BK32" s="571"/>
      <c r="BL32" s="571"/>
      <c r="BM32" s="634" t="s">
        <v>210</v>
      </c>
      <c r="BN32" s="571"/>
      <c r="BO32" s="571"/>
      <c r="BP32" s="571"/>
      <c r="BQ32" s="628"/>
      <c r="BR32" s="649" t="s">
        <v>210</v>
      </c>
      <c r="BS32" s="571"/>
      <c r="BT32" s="571"/>
      <c r="BU32" s="571"/>
      <c r="BV32" s="571"/>
      <c r="BW32" s="571"/>
      <c r="BX32" s="634" t="s">
        <v>210</v>
      </c>
      <c r="BY32" s="571"/>
      <c r="BZ32" s="571"/>
      <c r="CA32" s="571"/>
      <c r="CB32" s="628"/>
      <c r="CD32" s="660"/>
      <c r="CE32" s="661"/>
      <c r="CF32" s="623" t="s">
        <v>301</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x14ac:dyDescent="0.15">
      <c r="B33" s="583" t="s">
        <v>302</v>
      </c>
      <c r="C33" s="584"/>
      <c r="D33" s="584"/>
      <c r="E33" s="584"/>
      <c r="F33" s="584"/>
      <c r="G33" s="584"/>
      <c r="H33" s="584"/>
      <c r="I33" s="584"/>
      <c r="J33" s="584"/>
      <c r="K33" s="584"/>
      <c r="L33" s="584"/>
      <c r="M33" s="584"/>
      <c r="N33" s="584"/>
      <c r="O33" s="584"/>
      <c r="P33" s="584"/>
      <c r="Q33" s="585"/>
      <c r="R33" s="586">
        <v>3262000</v>
      </c>
      <c r="S33" s="587"/>
      <c r="T33" s="587"/>
      <c r="U33" s="587"/>
      <c r="V33" s="587"/>
      <c r="W33" s="587"/>
      <c r="X33" s="587"/>
      <c r="Y33" s="588"/>
      <c r="Z33" s="639">
        <v>2.4</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48242419</v>
      </c>
      <c r="CS33" s="605"/>
      <c r="CT33" s="605"/>
      <c r="CU33" s="605"/>
      <c r="CV33" s="605"/>
      <c r="CW33" s="605"/>
      <c r="CX33" s="605"/>
      <c r="CY33" s="606"/>
      <c r="CZ33" s="589">
        <v>37.700000000000003</v>
      </c>
      <c r="DA33" s="607"/>
      <c r="DB33" s="607"/>
      <c r="DC33" s="608"/>
      <c r="DD33" s="592">
        <v>38826262</v>
      </c>
      <c r="DE33" s="605"/>
      <c r="DF33" s="605"/>
      <c r="DG33" s="605"/>
      <c r="DH33" s="605"/>
      <c r="DI33" s="605"/>
      <c r="DJ33" s="605"/>
      <c r="DK33" s="606"/>
      <c r="DL33" s="592">
        <v>28183558</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x14ac:dyDescent="0.15">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20004294</v>
      </c>
      <c r="CS34" s="587"/>
      <c r="CT34" s="587"/>
      <c r="CU34" s="587"/>
      <c r="CV34" s="587"/>
      <c r="CW34" s="587"/>
      <c r="CX34" s="587"/>
      <c r="CY34" s="588"/>
      <c r="CZ34" s="589">
        <v>15.6</v>
      </c>
      <c r="DA34" s="607"/>
      <c r="DB34" s="607"/>
      <c r="DC34" s="608"/>
      <c r="DD34" s="592">
        <v>16836924</v>
      </c>
      <c r="DE34" s="587"/>
      <c r="DF34" s="587"/>
      <c r="DG34" s="587"/>
      <c r="DH34" s="587"/>
      <c r="DI34" s="587"/>
      <c r="DJ34" s="587"/>
      <c r="DK34" s="588"/>
      <c r="DL34" s="592">
        <v>15554425</v>
      </c>
      <c r="DM34" s="587"/>
      <c r="DN34" s="587"/>
      <c r="DO34" s="587"/>
      <c r="DP34" s="587"/>
      <c r="DQ34" s="587"/>
      <c r="DR34" s="587"/>
      <c r="DS34" s="587"/>
      <c r="DT34" s="587"/>
      <c r="DU34" s="587"/>
      <c r="DV34" s="588"/>
      <c r="DW34" s="609">
        <v>20</v>
      </c>
      <c r="DX34" s="610"/>
      <c r="DY34" s="610"/>
      <c r="DZ34" s="610"/>
      <c r="EA34" s="610"/>
      <c r="EB34" s="610"/>
      <c r="EC34" s="611"/>
    </row>
    <row r="35" spans="2:133" ht="11.25" customHeight="1" x14ac:dyDescent="0.15">
      <c r="B35" s="583" t="s">
        <v>308</v>
      </c>
      <c r="C35" s="584"/>
      <c r="D35" s="584"/>
      <c r="E35" s="584"/>
      <c r="F35" s="584"/>
      <c r="G35" s="584"/>
      <c r="H35" s="584"/>
      <c r="I35" s="584"/>
      <c r="J35" s="584"/>
      <c r="K35" s="584"/>
      <c r="L35" s="584"/>
      <c r="M35" s="584"/>
      <c r="N35" s="584"/>
      <c r="O35" s="584"/>
      <c r="P35" s="584"/>
      <c r="Q35" s="585"/>
      <c r="R35" s="586" t="s">
        <v>222</v>
      </c>
      <c r="S35" s="587"/>
      <c r="T35" s="587"/>
      <c r="U35" s="587"/>
      <c r="V35" s="587"/>
      <c r="W35" s="587"/>
      <c r="X35" s="587"/>
      <c r="Y35" s="588"/>
      <c r="Z35" s="639" t="s">
        <v>222</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12868368</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751816</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1059266</v>
      </c>
      <c r="CS35" s="605"/>
      <c r="CT35" s="605"/>
      <c r="CU35" s="605"/>
      <c r="CV35" s="605"/>
      <c r="CW35" s="605"/>
      <c r="CX35" s="605"/>
      <c r="CY35" s="606"/>
      <c r="CZ35" s="589">
        <v>0.8</v>
      </c>
      <c r="DA35" s="607"/>
      <c r="DB35" s="607"/>
      <c r="DC35" s="608"/>
      <c r="DD35" s="592">
        <v>1058761</v>
      </c>
      <c r="DE35" s="605"/>
      <c r="DF35" s="605"/>
      <c r="DG35" s="605"/>
      <c r="DH35" s="605"/>
      <c r="DI35" s="605"/>
      <c r="DJ35" s="605"/>
      <c r="DK35" s="606"/>
      <c r="DL35" s="592">
        <v>1058761</v>
      </c>
      <c r="DM35" s="605"/>
      <c r="DN35" s="605"/>
      <c r="DO35" s="605"/>
      <c r="DP35" s="605"/>
      <c r="DQ35" s="605"/>
      <c r="DR35" s="605"/>
      <c r="DS35" s="605"/>
      <c r="DT35" s="605"/>
      <c r="DU35" s="605"/>
      <c r="DV35" s="606"/>
      <c r="DW35" s="609">
        <v>1.4</v>
      </c>
      <c r="DX35" s="610"/>
      <c r="DY35" s="610"/>
      <c r="DZ35" s="610"/>
      <c r="EA35" s="610"/>
      <c r="EB35" s="610"/>
      <c r="EC35" s="611"/>
    </row>
    <row r="36" spans="2:133" ht="11.25" customHeight="1" x14ac:dyDescent="0.15">
      <c r="B36" s="567" t="s">
        <v>312</v>
      </c>
      <c r="C36" s="568"/>
      <c r="D36" s="568"/>
      <c r="E36" s="568"/>
      <c r="F36" s="568"/>
      <c r="G36" s="568"/>
      <c r="H36" s="568"/>
      <c r="I36" s="568"/>
      <c r="J36" s="568"/>
      <c r="K36" s="568"/>
      <c r="L36" s="568"/>
      <c r="M36" s="568"/>
      <c r="N36" s="568"/>
      <c r="O36" s="568"/>
      <c r="P36" s="568"/>
      <c r="Q36" s="569"/>
      <c r="R36" s="570">
        <v>133566783</v>
      </c>
      <c r="S36" s="627"/>
      <c r="T36" s="627"/>
      <c r="U36" s="627"/>
      <c r="V36" s="627"/>
      <c r="W36" s="627"/>
      <c r="X36" s="627"/>
      <c r="Y36" s="630"/>
      <c r="Z36" s="631">
        <v>100</v>
      </c>
      <c r="AA36" s="631"/>
      <c r="AB36" s="631"/>
      <c r="AC36" s="631"/>
      <c r="AD36" s="632">
        <v>77734384</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503310</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528532</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5826234</v>
      </c>
      <c r="CS36" s="587"/>
      <c r="CT36" s="587"/>
      <c r="CU36" s="587"/>
      <c r="CV36" s="587"/>
      <c r="CW36" s="587"/>
      <c r="CX36" s="587"/>
      <c r="CY36" s="588"/>
      <c r="CZ36" s="589">
        <v>4.5999999999999996</v>
      </c>
      <c r="DA36" s="607"/>
      <c r="DB36" s="607"/>
      <c r="DC36" s="608"/>
      <c r="DD36" s="592">
        <v>4755248</v>
      </c>
      <c r="DE36" s="587"/>
      <c r="DF36" s="587"/>
      <c r="DG36" s="587"/>
      <c r="DH36" s="587"/>
      <c r="DI36" s="587"/>
      <c r="DJ36" s="587"/>
      <c r="DK36" s="588"/>
      <c r="DL36" s="592">
        <v>3713041</v>
      </c>
      <c r="DM36" s="587"/>
      <c r="DN36" s="587"/>
      <c r="DO36" s="587"/>
      <c r="DP36" s="587"/>
      <c r="DQ36" s="587"/>
      <c r="DR36" s="587"/>
      <c r="DS36" s="587"/>
      <c r="DT36" s="587"/>
      <c r="DU36" s="587"/>
      <c r="DV36" s="588"/>
      <c r="DW36" s="609">
        <v>4.8</v>
      </c>
      <c r="DX36" s="610"/>
      <c r="DY36" s="610"/>
      <c r="DZ36" s="610"/>
      <c r="EA36" s="610"/>
      <c r="EB36" s="610"/>
      <c r="EC36" s="611"/>
    </row>
    <row r="37" spans="2:133" ht="11.25" customHeight="1" x14ac:dyDescent="0.15">
      <c r="AQ37" s="612" t="s">
        <v>316</v>
      </c>
      <c r="AR37" s="613"/>
      <c r="AS37" s="613"/>
      <c r="AT37" s="613"/>
      <c r="AU37" s="613"/>
      <c r="AV37" s="613"/>
      <c r="AW37" s="613"/>
      <c r="AX37" s="613"/>
      <c r="AY37" s="614"/>
      <c r="AZ37" s="586">
        <v>1953</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65188</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1548519</v>
      </c>
      <c r="CS37" s="605"/>
      <c r="CT37" s="605"/>
      <c r="CU37" s="605"/>
      <c r="CV37" s="605"/>
      <c r="CW37" s="605"/>
      <c r="CX37" s="605"/>
      <c r="CY37" s="606"/>
      <c r="CZ37" s="589">
        <v>1.2</v>
      </c>
      <c r="DA37" s="607"/>
      <c r="DB37" s="607"/>
      <c r="DC37" s="608"/>
      <c r="DD37" s="592">
        <v>1548519</v>
      </c>
      <c r="DE37" s="605"/>
      <c r="DF37" s="605"/>
      <c r="DG37" s="605"/>
      <c r="DH37" s="605"/>
      <c r="DI37" s="605"/>
      <c r="DJ37" s="605"/>
      <c r="DK37" s="606"/>
      <c r="DL37" s="592">
        <v>1130740</v>
      </c>
      <c r="DM37" s="605"/>
      <c r="DN37" s="605"/>
      <c r="DO37" s="605"/>
      <c r="DP37" s="605"/>
      <c r="DQ37" s="605"/>
      <c r="DR37" s="605"/>
      <c r="DS37" s="605"/>
      <c r="DT37" s="605"/>
      <c r="DU37" s="605"/>
      <c r="DV37" s="606"/>
      <c r="DW37" s="609">
        <v>1.5</v>
      </c>
      <c r="DX37" s="610"/>
      <c r="DY37" s="610"/>
      <c r="DZ37" s="610"/>
      <c r="EA37" s="610"/>
      <c r="EB37" s="610"/>
      <c r="EC37" s="611"/>
    </row>
    <row r="38" spans="2:133" ht="11.25" customHeight="1" x14ac:dyDescent="0.15">
      <c r="AQ38" s="612" t="s">
        <v>319</v>
      </c>
      <c r="AR38" s="613"/>
      <c r="AS38" s="613"/>
      <c r="AT38" s="613"/>
      <c r="AU38" s="613"/>
      <c r="AV38" s="613"/>
      <c r="AW38" s="613"/>
      <c r="AX38" s="613"/>
      <c r="AY38" s="614"/>
      <c r="AZ38" s="586" t="s">
        <v>320</v>
      </c>
      <c r="BA38" s="587"/>
      <c r="BB38" s="587"/>
      <c r="BC38" s="587"/>
      <c r="BD38" s="605"/>
      <c r="BE38" s="605"/>
      <c r="BF38" s="615"/>
      <c r="BG38" s="623" t="s">
        <v>321</v>
      </c>
      <c r="BH38" s="620"/>
      <c r="BI38" s="620"/>
      <c r="BJ38" s="620"/>
      <c r="BK38" s="620"/>
      <c r="BL38" s="620"/>
      <c r="BM38" s="620"/>
      <c r="BN38" s="620"/>
      <c r="BO38" s="620"/>
      <c r="BP38" s="620"/>
      <c r="BQ38" s="620"/>
      <c r="BR38" s="620"/>
      <c r="BS38" s="620"/>
      <c r="BT38" s="620"/>
      <c r="BU38" s="621"/>
      <c r="BV38" s="586">
        <v>98107</v>
      </c>
      <c r="BW38" s="587"/>
      <c r="BX38" s="587"/>
      <c r="BY38" s="587"/>
      <c r="BZ38" s="587"/>
      <c r="CA38" s="587"/>
      <c r="CB38" s="622"/>
      <c r="CD38" s="623" t="s">
        <v>322</v>
      </c>
      <c r="CE38" s="620"/>
      <c r="CF38" s="620"/>
      <c r="CG38" s="620"/>
      <c r="CH38" s="620"/>
      <c r="CI38" s="620"/>
      <c r="CJ38" s="620"/>
      <c r="CK38" s="620"/>
      <c r="CL38" s="620"/>
      <c r="CM38" s="620"/>
      <c r="CN38" s="620"/>
      <c r="CO38" s="620"/>
      <c r="CP38" s="620"/>
      <c r="CQ38" s="621"/>
      <c r="CR38" s="586">
        <v>12868368</v>
      </c>
      <c r="CS38" s="587"/>
      <c r="CT38" s="587"/>
      <c r="CU38" s="587"/>
      <c r="CV38" s="587"/>
      <c r="CW38" s="587"/>
      <c r="CX38" s="587"/>
      <c r="CY38" s="588"/>
      <c r="CZ38" s="589">
        <v>10.1</v>
      </c>
      <c r="DA38" s="607"/>
      <c r="DB38" s="607"/>
      <c r="DC38" s="608"/>
      <c r="DD38" s="592">
        <v>11641833</v>
      </c>
      <c r="DE38" s="587"/>
      <c r="DF38" s="587"/>
      <c r="DG38" s="587"/>
      <c r="DH38" s="587"/>
      <c r="DI38" s="587"/>
      <c r="DJ38" s="587"/>
      <c r="DK38" s="588"/>
      <c r="DL38" s="592">
        <v>7857331</v>
      </c>
      <c r="DM38" s="587"/>
      <c r="DN38" s="587"/>
      <c r="DO38" s="587"/>
      <c r="DP38" s="587"/>
      <c r="DQ38" s="587"/>
      <c r="DR38" s="587"/>
      <c r="DS38" s="587"/>
      <c r="DT38" s="587"/>
      <c r="DU38" s="587"/>
      <c r="DV38" s="588"/>
      <c r="DW38" s="609">
        <v>10.1</v>
      </c>
      <c r="DX38" s="610"/>
      <c r="DY38" s="610"/>
      <c r="DZ38" s="610"/>
      <c r="EA38" s="610"/>
      <c r="EB38" s="610"/>
      <c r="EC38" s="611"/>
    </row>
    <row r="39" spans="2:133" ht="11.25" customHeight="1" x14ac:dyDescent="0.15">
      <c r="AQ39" s="612" t="s">
        <v>323</v>
      </c>
      <c r="AR39" s="613"/>
      <c r="AS39" s="613"/>
      <c r="AT39" s="613"/>
      <c r="AU39" s="613"/>
      <c r="AV39" s="613"/>
      <c r="AW39" s="613"/>
      <c r="AX39" s="613"/>
      <c r="AY39" s="614"/>
      <c r="AZ39" s="586" t="s">
        <v>320</v>
      </c>
      <c r="BA39" s="587"/>
      <c r="BB39" s="587"/>
      <c r="BC39" s="587"/>
      <c r="BD39" s="605"/>
      <c r="BE39" s="605"/>
      <c r="BF39" s="615"/>
      <c r="BG39" s="616" t="s">
        <v>324</v>
      </c>
      <c r="BH39" s="617"/>
      <c r="BI39" s="617"/>
      <c r="BJ39" s="617"/>
      <c r="BK39" s="617"/>
      <c r="BL39" s="187"/>
      <c r="BM39" s="620" t="s">
        <v>325</v>
      </c>
      <c r="BN39" s="620"/>
      <c r="BO39" s="620"/>
      <c r="BP39" s="620"/>
      <c r="BQ39" s="620"/>
      <c r="BR39" s="620"/>
      <c r="BS39" s="620"/>
      <c r="BT39" s="620"/>
      <c r="BU39" s="621"/>
      <c r="BV39" s="586">
        <v>89</v>
      </c>
      <c r="BW39" s="587"/>
      <c r="BX39" s="587"/>
      <c r="BY39" s="587"/>
      <c r="BZ39" s="587"/>
      <c r="CA39" s="587"/>
      <c r="CB39" s="622"/>
      <c r="CD39" s="623" t="s">
        <v>326</v>
      </c>
      <c r="CE39" s="620"/>
      <c r="CF39" s="620"/>
      <c r="CG39" s="620"/>
      <c r="CH39" s="620"/>
      <c r="CI39" s="620"/>
      <c r="CJ39" s="620"/>
      <c r="CK39" s="620"/>
      <c r="CL39" s="620"/>
      <c r="CM39" s="620"/>
      <c r="CN39" s="620"/>
      <c r="CO39" s="620"/>
      <c r="CP39" s="620"/>
      <c r="CQ39" s="621"/>
      <c r="CR39" s="586">
        <v>6289921</v>
      </c>
      <c r="CS39" s="605"/>
      <c r="CT39" s="605"/>
      <c r="CU39" s="605"/>
      <c r="CV39" s="605"/>
      <c r="CW39" s="605"/>
      <c r="CX39" s="605"/>
      <c r="CY39" s="606"/>
      <c r="CZ39" s="589">
        <v>4.9000000000000004</v>
      </c>
      <c r="DA39" s="607"/>
      <c r="DB39" s="607"/>
      <c r="DC39" s="608"/>
      <c r="DD39" s="592">
        <v>4344496</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4366988</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95</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2194336</v>
      </c>
      <c r="CS40" s="587"/>
      <c r="CT40" s="587"/>
      <c r="CU40" s="587"/>
      <c r="CV40" s="587"/>
      <c r="CW40" s="587"/>
      <c r="CX40" s="587"/>
      <c r="CY40" s="588"/>
      <c r="CZ40" s="589">
        <v>1.7</v>
      </c>
      <c r="DA40" s="607"/>
      <c r="DB40" s="607"/>
      <c r="DC40" s="608"/>
      <c r="DD40" s="592">
        <v>189000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7996117</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265</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12258933</v>
      </c>
      <c r="CS42" s="587"/>
      <c r="CT42" s="587"/>
      <c r="CU42" s="587"/>
      <c r="CV42" s="587"/>
      <c r="CW42" s="587"/>
      <c r="CX42" s="587"/>
      <c r="CY42" s="588"/>
      <c r="CZ42" s="589">
        <v>9.6</v>
      </c>
      <c r="DA42" s="590"/>
      <c r="DB42" s="590"/>
      <c r="DC42" s="591"/>
      <c r="DD42" s="592">
        <v>5462161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355655</v>
      </c>
      <c r="CS43" s="605"/>
      <c r="CT43" s="605"/>
      <c r="CU43" s="605"/>
      <c r="CV43" s="605"/>
      <c r="CW43" s="605"/>
      <c r="CX43" s="605"/>
      <c r="CY43" s="606"/>
      <c r="CZ43" s="589">
        <v>0.3</v>
      </c>
      <c r="DA43" s="607"/>
      <c r="DB43" s="607"/>
      <c r="DC43" s="608"/>
      <c r="DD43" s="592">
        <v>349067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338</v>
      </c>
      <c r="CD44" s="599" t="s">
        <v>289</v>
      </c>
      <c r="CE44" s="600"/>
      <c r="CF44" s="583" t="s">
        <v>339</v>
      </c>
      <c r="CG44" s="584"/>
      <c r="CH44" s="584"/>
      <c r="CI44" s="584"/>
      <c r="CJ44" s="584"/>
      <c r="CK44" s="584"/>
      <c r="CL44" s="584"/>
      <c r="CM44" s="584"/>
      <c r="CN44" s="584"/>
      <c r="CO44" s="584"/>
      <c r="CP44" s="584"/>
      <c r="CQ44" s="585"/>
      <c r="CR44" s="586">
        <v>12193974</v>
      </c>
      <c r="CS44" s="587"/>
      <c r="CT44" s="587"/>
      <c r="CU44" s="587"/>
      <c r="CV44" s="587"/>
      <c r="CW44" s="587"/>
      <c r="CX44" s="587"/>
      <c r="CY44" s="588"/>
      <c r="CZ44" s="589">
        <v>9.5</v>
      </c>
      <c r="DA44" s="590"/>
      <c r="DB44" s="590"/>
      <c r="DC44" s="591"/>
      <c r="DD44" s="592">
        <v>5397202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340</v>
      </c>
      <c r="CG45" s="584"/>
      <c r="CH45" s="584"/>
      <c r="CI45" s="584"/>
      <c r="CJ45" s="584"/>
      <c r="CK45" s="584"/>
      <c r="CL45" s="584"/>
      <c r="CM45" s="584"/>
      <c r="CN45" s="584"/>
      <c r="CO45" s="584"/>
      <c r="CP45" s="584"/>
      <c r="CQ45" s="585"/>
      <c r="CR45" s="586">
        <v>3411112</v>
      </c>
      <c r="CS45" s="605"/>
      <c r="CT45" s="605"/>
      <c r="CU45" s="605"/>
      <c r="CV45" s="605"/>
      <c r="CW45" s="605"/>
      <c r="CX45" s="605"/>
      <c r="CY45" s="606"/>
      <c r="CZ45" s="589">
        <v>2.7</v>
      </c>
      <c r="DA45" s="607"/>
      <c r="DB45" s="607"/>
      <c r="DC45" s="608"/>
      <c r="DD45" s="592">
        <v>255739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341</v>
      </c>
      <c r="CG46" s="584"/>
      <c r="CH46" s="584"/>
      <c r="CI46" s="584"/>
      <c r="CJ46" s="584"/>
      <c r="CK46" s="584"/>
      <c r="CL46" s="584"/>
      <c r="CM46" s="584"/>
      <c r="CN46" s="584"/>
      <c r="CO46" s="584"/>
      <c r="CP46" s="584"/>
      <c r="CQ46" s="585"/>
      <c r="CR46" s="586">
        <v>8782862</v>
      </c>
      <c r="CS46" s="587"/>
      <c r="CT46" s="587"/>
      <c r="CU46" s="587"/>
      <c r="CV46" s="587"/>
      <c r="CW46" s="587"/>
      <c r="CX46" s="587"/>
      <c r="CY46" s="588"/>
      <c r="CZ46" s="589">
        <v>6.9</v>
      </c>
      <c r="DA46" s="590"/>
      <c r="DB46" s="590"/>
      <c r="DC46" s="591"/>
      <c r="DD46" s="592">
        <v>5141463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342</v>
      </c>
      <c r="CG47" s="584"/>
      <c r="CH47" s="584"/>
      <c r="CI47" s="584"/>
      <c r="CJ47" s="584"/>
      <c r="CK47" s="584"/>
      <c r="CL47" s="584"/>
      <c r="CM47" s="584"/>
      <c r="CN47" s="584"/>
      <c r="CO47" s="584"/>
      <c r="CP47" s="584"/>
      <c r="CQ47" s="585"/>
      <c r="CR47" s="586">
        <v>64959</v>
      </c>
      <c r="CS47" s="605"/>
      <c r="CT47" s="605"/>
      <c r="CU47" s="605"/>
      <c r="CV47" s="605"/>
      <c r="CW47" s="605"/>
      <c r="CX47" s="605"/>
      <c r="CY47" s="606"/>
      <c r="CZ47" s="589">
        <v>0.1</v>
      </c>
      <c r="DA47" s="607"/>
      <c r="DB47" s="607"/>
      <c r="DC47" s="608"/>
      <c r="DD47" s="592">
        <v>64959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343</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127958413</v>
      </c>
      <c r="CS49" s="571"/>
      <c r="CT49" s="571"/>
      <c r="CU49" s="571"/>
      <c r="CV49" s="571"/>
      <c r="CW49" s="571"/>
      <c r="CX49" s="571"/>
      <c r="CY49" s="572"/>
      <c r="CZ49" s="573">
        <v>100</v>
      </c>
      <c r="DA49" s="574"/>
      <c r="DB49" s="574"/>
      <c r="DC49" s="575"/>
      <c r="DD49" s="576">
        <v>84549121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Q58" zoomScale="57" zoomScaleNormal="57" zoomScaleSheetLayoutView="70" workbookViewId="0">
      <selection activeCell="CK107" sqref="CK10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346</v>
      </c>
      <c r="DK2" s="1111"/>
      <c r="DL2" s="1111"/>
      <c r="DM2" s="1111"/>
      <c r="DN2" s="1111"/>
      <c r="DO2" s="1112"/>
      <c r="DP2" s="200"/>
      <c r="DQ2" s="1110" t="s">
        <v>347</v>
      </c>
      <c r="DR2" s="1111"/>
      <c r="DS2" s="1111"/>
      <c r="DT2" s="1111"/>
      <c r="DU2" s="1111"/>
      <c r="DV2" s="1111"/>
      <c r="DW2" s="1111"/>
      <c r="DX2" s="1111"/>
      <c r="DY2" s="1111"/>
      <c r="DZ2" s="111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350</v>
      </c>
      <c r="B5" s="993"/>
      <c r="C5" s="993"/>
      <c r="D5" s="993"/>
      <c r="E5" s="993"/>
      <c r="F5" s="993"/>
      <c r="G5" s="993"/>
      <c r="H5" s="993"/>
      <c r="I5" s="993"/>
      <c r="J5" s="993"/>
      <c r="K5" s="993"/>
      <c r="L5" s="993"/>
      <c r="M5" s="993"/>
      <c r="N5" s="993"/>
      <c r="O5" s="993"/>
      <c r="P5" s="994"/>
      <c r="Q5" s="998" t="s">
        <v>351</v>
      </c>
      <c r="R5" s="999"/>
      <c r="S5" s="999"/>
      <c r="T5" s="999"/>
      <c r="U5" s="1000"/>
      <c r="V5" s="998" t="s">
        <v>352</v>
      </c>
      <c r="W5" s="999"/>
      <c r="X5" s="999"/>
      <c r="Y5" s="999"/>
      <c r="Z5" s="1000"/>
      <c r="AA5" s="998" t="s">
        <v>353</v>
      </c>
      <c r="AB5" s="999"/>
      <c r="AC5" s="999"/>
      <c r="AD5" s="999"/>
      <c r="AE5" s="999"/>
      <c r="AF5" s="1113" t="s">
        <v>354</v>
      </c>
      <c r="AG5" s="999"/>
      <c r="AH5" s="999"/>
      <c r="AI5" s="999"/>
      <c r="AJ5" s="1014"/>
      <c r="AK5" s="999" t="s">
        <v>355</v>
      </c>
      <c r="AL5" s="999"/>
      <c r="AM5" s="999"/>
      <c r="AN5" s="999"/>
      <c r="AO5" s="1000"/>
      <c r="AP5" s="998" t="s">
        <v>356</v>
      </c>
      <c r="AQ5" s="999"/>
      <c r="AR5" s="999"/>
      <c r="AS5" s="999"/>
      <c r="AT5" s="1000"/>
      <c r="AU5" s="998" t="s">
        <v>357</v>
      </c>
      <c r="AV5" s="999"/>
      <c r="AW5" s="999"/>
      <c r="AX5" s="999"/>
      <c r="AY5" s="1014"/>
      <c r="AZ5" s="207"/>
      <c r="BA5" s="207"/>
      <c r="BB5" s="207"/>
      <c r="BC5" s="207"/>
      <c r="BD5" s="207"/>
      <c r="BE5" s="208"/>
      <c r="BF5" s="208"/>
      <c r="BG5" s="208"/>
      <c r="BH5" s="208"/>
      <c r="BI5" s="208"/>
      <c r="BJ5" s="208"/>
      <c r="BK5" s="208"/>
      <c r="BL5" s="208"/>
      <c r="BM5" s="208"/>
      <c r="BN5" s="208"/>
      <c r="BO5" s="208"/>
      <c r="BP5" s="208"/>
      <c r="BQ5" s="992" t="s">
        <v>358</v>
      </c>
      <c r="BR5" s="993"/>
      <c r="BS5" s="993"/>
      <c r="BT5" s="993"/>
      <c r="BU5" s="993"/>
      <c r="BV5" s="993"/>
      <c r="BW5" s="993"/>
      <c r="BX5" s="993"/>
      <c r="BY5" s="993"/>
      <c r="BZ5" s="993"/>
      <c r="CA5" s="993"/>
      <c r="CB5" s="993"/>
      <c r="CC5" s="993"/>
      <c r="CD5" s="993"/>
      <c r="CE5" s="993"/>
      <c r="CF5" s="993"/>
      <c r="CG5" s="994"/>
      <c r="CH5" s="998" t="s">
        <v>359</v>
      </c>
      <c r="CI5" s="999"/>
      <c r="CJ5" s="999"/>
      <c r="CK5" s="999"/>
      <c r="CL5" s="1000"/>
      <c r="CM5" s="998" t="s">
        <v>360</v>
      </c>
      <c r="CN5" s="999"/>
      <c r="CO5" s="999"/>
      <c r="CP5" s="999"/>
      <c r="CQ5" s="1000"/>
      <c r="CR5" s="998" t="s">
        <v>361</v>
      </c>
      <c r="CS5" s="999"/>
      <c r="CT5" s="999"/>
      <c r="CU5" s="999"/>
      <c r="CV5" s="1000"/>
      <c r="CW5" s="998" t="s">
        <v>362</v>
      </c>
      <c r="CX5" s="999"/>
      <c r="CY5" s="999"/>
      <c r="CZ5" s="999"/>
      <c r="DA5" s="1000"/>
      <c r="DB5" s="998" t="s">
        <v>363</v>
      </c>
      <c r="DC5" s="999"/>
      <c r="DD5" s="999"/>
      <c r="DE5" s="999"/>
      <c r="DF5" s="1000"/>
      <c r="DG5" s="1098" t="s">
        <v>364</v>
      </c>
      <c r="DH5" s="1099"/>
      <c r="DI5" s="1099"/>
      <c r="DJ5" s="1099"/>
      <c r="DK5" s="1100"/>
      <c r="DL5" s="1098" t="s">
        <v>365</v>
      </c>
      <c r="DM5" s="1099"/>
      <c r="DN5" s="1099"/>
      <c r="DO5" s="1099"/>
      <c r="DP5" s="1100"/>
      <c r="DQ5" s="998" t="s">
        <v>366</v>
      </c>
      <c r="DR5" s="999"/>
      <c r="DS5" s="999"/>
      <c r="DT5" s="999"/>
      <c r="DU5" s="1000"/>
      <c r="DV5" s="998" t="s">
        <v>357</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4"/>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1"/>
      <c r="DH6" s="1102"/>
      <c r="DI6" s="1102"/>
      <c r="DJ6" s="1102"/>
      <c r="DK6" s="1103"/>
      <c r="DL6" s="1101"/>
      <c r="DM6" s="1102"/>
      <c r="DN6" s="1102"/>
      <c r="DO6" s="1102"/>
      <c r="DP6" s="1103"/>
      <c r="DQ6" s="1001"/>
      <c r="DR6" s="1002"/>
      <c r="DS6" s="1002"/>
      <c r="DT6" s="1002"/>
      <c r="DU6" s="1003"/>
      <c r="DV6" s="1001"/>
      <c r="DW6" s="1002"/>
      <c r="DX6" s="1002"/>
      <c r="DY6" s="1002"/>
      <c r="DZ6" s="1015"/>
      <c r="EA6" s="205"/>
    </row>
    <row r="7" spans="1:131" s="206" customFormat="1" ht="26.25" customHeight="1" thickTop="1" x14ac:dyDescent="0.15">
      <c r="A7" s="209">
        <v>1</v>
      </c>
      <c r="B7" s="1047" t="s">
        <v>367</v>
      </c>
      <c r="C7" s="1048"/>
      <c r="D7" s="1048"/>
      <c r="E7" s="1048"/>
      <c r="F7" s="1048"/>
      <c r="G7" s="1048"/>
      <c r="H7" s="1048"/>
      <c r="I7" s="1048"/>
      <c r="J7" s="1048"/>
      <c r="K7" s="1048"/>
      <c r="L7" s="1048"/>
      <c r="M7" s="1048"/>
      <c r="N7" s="1048"/>
      <c r="O7" s="1048"/>
      <c r="P7" s="1049"/>
      <c r="Q7" s="1104">
        <v>134978</v>
      </c>
      <c r="R7" s="1105"/>
      <c r="S7" s="1105"/>
      <c r="T7" s="1105"/>
      <c r="U7" s="1105"/>
      <c r="V7" s="1105">
        <v>129369</v>
      </c>
      <c r="W7" s="1105"/>
      <c r="X7" s="1105"/>
      <c r="Y7" s="1105"/>
      <c r="Z7" s="1105"/>
      <c r="AA7" s="1105">
        <v>5608</v>
      </c>
      <c r="AB7" s="1105"/>
      <c r="AC7" s="1105"/>
      <c r="AD7" s="1105"/>
      <c r="AE7" s="1106"/>
      <c r="AF7" s="1107">
        <v>5441</v>
      </c>
      <c r="AG7" s="1108"/>
      <c r="AH7" s="1108"/>
      <c r="AI7" s="1108"/>
      <c r="AJ7" s="1109"/>
      <c r="AK7" s="1091">
        <v>8330</v>
      </c>
      <c r="AL7" s="1092"/>
      <c r="AM7" s="1092"/>
      <c r="AN7" s="1092"/>
      <c r="AO7" s="1092"/>
      <c r="AP7" s="1092">
        <v>28085</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t="s">
        <v>542</v>
      </c>
      <c r="BS7" s="1095" t="s">
        <v>532</v>
      </c>
      <c r="BT7" s="1096"/>
      <c r="BU7" s="1096"/>
      <c r="BV7" s="1096"/>
      <c r="BW7" s="1096"/>
      <c r="BX7" s="1096"/>
      <c r="BY7" s="1096"/>
      <c r="BZ7" s="1096"/>
      <c r="CA7" s="1096"/>
      <c r="CB7" s="1096"/>
      <c r="CC7" s="1096"/>
      <c r="CD7" s="1096"/>
      <c r="CE7" s="1096"/>
      <c r="CF7" s="1096"/>
      <c r="CG7" s="1097"/>
      <c r="CH7" s="1085">
        <v>0</v>
      </c>
      <c r="CI7" s="1086"/>
      <c r="CJ7" s="1086"/>
      <c r="CK7" s="1086"/>
      <c r="CL7" s="1087"/>
      <c r="CM7" s="1085">
        <v>14</v>
      </c>
      <c r="CN7" s="1086"/>
      <c r="CO7" s="1086"/>
      <c r="CP7" s="1086"/>
      <c r="CQ7" s="1087"/>
      <c r="CR7" s="1085">
        <v>10</v>
      </c>
      <c r="CS7" s="1086"/>
      <c r="CT7" s="1086"/>
      <c r="CU7" s="1086"/>
      <c r="CV7" s="1087"/>
      <c r="CW7" s="1085" t="s">
        <v>536</v>
      </c>
      <c r="CX7" s="1086"/>
      <c r="CY7" s="1086"/>
      <c r="CZ7" s="1086"/>
      <c r="DA7" s="1087"/>
      <c r="DB7" s="1088">
        <v>1291</v>
      </c>
      <c r="DC7" s="1089"/>
      <c r="DD7" s="1089"/>
      <c r="DE7" s="1089"/>
      <c r="DF7" s="1090"/>
      <c r="DG7" s="1085" t="s">
        <v>536</v>
      </c>
      <c r="DH7" s="1086"/>
      <c r="DI7" s="1086"/>
      <c r="DJ7" s="1086"/>
      <c r="DK7" s="1087"/>
      <c r="DL7" s="1085" t="s">
        <v>536</v>
      </c>
      <c r="DM7" s="1086"/>
      <c r="DN7" s="1086"/>
      <c r="DO7" s="1086"/>
      <c r="DP7" s="1087"/>
      <c r="DQ7" s="1085" t="s">
        <v>536</v>
      </c>
      <c r="DR7" s="1086"/>
      <c r="DS7" s="1086"/>
      <c r="DT7" s="1086"/>
      <c r="DU7" s="1087"/>
      <c r="DV7" s="1115"/>
      <c r="DW7" s="1116"/>
      <c r="DX7" s="1116"/>
      <c r="DY7" s="1116"/>
      <c r="DZ7" s="1117"/>
      <c r="EA7" s="205"/>
    </row>
    <row r="8" spans="1:131" s="206" customFormat="1" ht="26.25" customHeight="1" x14ac:dyDescent="0.15">
      <c r="A8" s="212">
        <v>2</v>
      </c>
      <c r="B8" s="1034" t="s">
        <v>368</v>
      </c>
      <c r="C8" s="1035"/>
      <c r="D8" s="1035"/>
      <c r="E8" s="1035"/>
      <c r="F8" s="1035"/>
      <c r="G8" s="1035"/>
      <c r="H8" s="1035"/>
      <c r="I8" s="1035"/>
      <c r="J8" s="1035"/>
      <c r="K8" s="1035"/>
      <c r="L8" s="1035"/>
      <c r="M8" s="1035"/>
      <c r="N8" s="1035"/>
      <c r="O8" s="1035"/>
      <c r="P8" s="1036"/>
      <c r="Q8" s="1040">
        <v>117</v>
      </c>
      <c r="R8" s="1041"/>
      <c r="S8" s="1041"/>
      <c r="T8" s="1041"/>
      <c r="U8" s="1041"/>
      <c r="V8" s="1041">
        <v>117</v>
      </c>
      <c r="W8" s="1041"/>
      <c r="X8" s="1041"/>
      <c r="Y8" s="1041"/>
      <c r="Z8" s="1041"/>
      <c r="AA8" s="1041" t="s">
        <v>525</v>
      </c>
      <c r="AB8" s="1041"/>
      <c r="AC8" s="1041"/>
      <c r="AD8" s="1041"/>
      <c r="AE8" s="1042"/>
      <c r="AF8" s="1016" t="s">
        <v>112</v>
      </c>
      <c r="AG8" s="1017"/>
      <c r="AH8" s="1017"/>
      <c r="AI8" s="1017"/>
      <c r="AJ8" s="1018"/>
      <c r="AK8" s="1083">
        <v>98</v>
      </c>
      <c r="AL8" s="1084"/>
      <c r="AM8" s="1084"/>
      <c r="AN8" s="1084"/>
      <c r="AO8" s="1084"/>
      <c r="AP8" s="1084" t="s">
        <v>525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t="s">
        <v>533</v>
      </c>
      <c r="BT8" s="1012"/>
      <c r="BU8" s="1012"/>
      <c r="BV8" s="1012"/>
      <c r="BW8" s="1012"/>
      <c r="BX8" s="1012"/>
      <c r="BY8" s="1012"/>
      <c r="BZ8" s="1012"/>
      <c r="CA8" s="1012"/>
      <c r="CB8" s="1012"/>
      <c r="CC8" s="1012"/>
      <c r="CD8" s="1012"/>
      <c r="CE8" s="1012"/>
      <c r="CF8" s="1012"/>
      <c r="CG8" s="1013"/>
      <c r="CH8" s="986">
        <v>0</v>
      </c>
      <c r="CI8" s="987"/>
      <c r="CJ8" s="987"/>
      <c r="CK8" s="987"/>
      <c r="CL8" s="988"/>
      <c r="CM8" s="986">
        <v>165</v>
      </c>
      <c r="CN8" s="987"/>
      <c r="CO8" s="987"/>
      <c r="CP8" s="987"/>
      <c r="CQ8" s="988"/>
      <c r="CR8" s="986">
        <v>50</v>
      </c>
      <c r="CS8" s="987"/>
      <c r="CT8" s="987"/>
      <c r="CU8" s="987"/>
      <c r="CV8" s="988"/>
      <c r="CW8" s="986">
        <v>9</v>
      </c>
      <c r="CX8" s="987"/>
      <c r="CY8" s="987"/>
      <c r="CZ8" s="987"/>
      <c r="DA8" s="988"/>
      <c r="DB8" s="986" t="s">
        <v>541</v>
      </c>
      <c r="DC8" s="987"/>
      <c r="DD8" s="987"/>
      <c r="DE8" s="987"/>
      <c r="DF8" s="988"/>
      <c r="DG8" s="986" t="s">
        <v>536</v>
      </c>
      <c r="DH8" s="987"/>
      <c r="DI8" s="987"/>
      <c r="DJ8" s="987"/>
      <c r="DK8" s="988"/>
      <c r="DL8" s="986" t="s">
        <v>536</v>
      </c>
      <c r="DM8" s="987"/>
      <c r="DN8" s="987"/>
      <c r="DO8" s="987"/>
      <c r="DP8" s="988"/>
      <c r="DQ8" s="986" t="s">
        <v>536</v>
      </c>
      <c r="DR8" s="987"/>
      <c r="DS8" s="987"/>
      <c r="DT8" s="987"/>
      <c r="DU8" s="988"/>
      <c r="DV8" s="989"/>
      <c r="DW8" s="990"/>
      <c r="DX8" s="990"/>
      <c r="DY8" s="990"/>
      <c r="DZ8" s="991"/>
      <c r="EA8" s="205"/>
    </row>
    <row r="9" spans="1:131" s="206" customFormat="1" ht="26.25" customHeight="1" x14ac:dyDescent="0.15">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534</v>
      </c>
      <c r="BT9" s="1012"/>
      <c r="BU9" s="1012"/>
      <c r="BV9" s="1012"/>
      <c r="BW9" s="1012"/>
      <c r="BX9" s="1012"/>
      <c r="BY9" s="1012"/>
      <c r="BZ9" s="1012"/>
      <c r="CA9" s="1012"/>
      <c r="CB9" s="1012"/>
      <c r="CC9" s="1012"/>
      <c r="CD9" s="1012"/>
      <c r="CE9" s="1012"/>
      <c r="CF9" s="1012"/>
      <c r="CG9" s="1013"/>
      <c r="CH9" s="986">
        <v>0</v>
      </c>
      <c r="CI9" s="987"/>
      <c r="CJ9" s="987"/>
      <c r="CK9" s="987"/>
      <c r="CL9" s="988"/>
      <c r="CM9" s="986">
        <v>13</v>
      </c>
      <c r="CN9" s="987"/>
      <c r="CO9" s="987"/>
      <c r="CP9" s="987"/>
      <c r="CQ9" s="988"/>
      <c r="CR9" s="986">
        <v>3</v>
      </c>
      <c r="CS9" s="987"/>
      <c r="CT9" s="987"/>
      <c r="CU9" s="987"/>
      <c r="CV9" s="988"/>
      <c r="CW9" s="986">
        <v>157</v>
      </c>
      <c r="CX9" s="987"/>
      <c r="CY9" s="987"/>
      <c r="CZ9" s="987"/>
      <c r="DA9" s="988"/>
      <c r="DB9" s="986" t="s">
        <v>541</v>
      </c>
      <c r="DC9" s="987"/>
      <c r="DD9" s="987"/>
      <c r="DE9" s="987"/>
      <c r="DF9" s="988"/>
      <c r="DG9" s="986" t="s">
        <v>536</v>
      </c>
      <c r="DH9" s="987"/>
      <c r="DI9" s="987"/>
      <c r="DJ9" s="987"/>
      <c r="DK9" s="988"/>
      <c r="DL9" s="986" t="s">
        <v>536</v>
      </c>
      <c r="DM9" s="987"/>
      <c r="DN9" s="987"/>
      <c r="DO9" s="987"/>
      <c r="DP9" s="988"/>
      <c r="DQ9" s="986" t="s">
        <v>536</v>
      </c>
      <c r="DR9" s="987"/>
      <c r="DS9" s="987"/>
      <c r="DT9" s="987"/>
      <c r="DU9" s="988"/>
      <c r="DV9" s="989"/>
      <c r="DW9" s="990"/>
      <c r="DX9" s="990"/>
      <c r="DY9" s="990"/>
      <c r="DZ9" s="991"/>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t="s">
        <v>535</v>
      </c>
      <c r="BT10" s="1012"/>
      <c r="BU10" s="1012"/>
      <c r="BV10" s="1012"/>
      <c r="BW10" s="1012"/>
      <c r="BX10" s="1012"/>
      <c r="BY10" s="1012"/>
      <c r="BZ10" s="1012"/>
      <c r="CA10" s="1012"/>
      <c r="CB10" s="1012"/>
      <c r="CC10" s="1012"/>
      <c r="CD10" s="1012"/>
      <c r="CE10" s="1012"/>
      <c r="CF10" s="1012"/>
      <c r="CG10" s="1013"/>
      <c r="CH10" s="986">
        <v>-29</v>
      </c>
      <c r="CI10" s="987"/>
      <c r="CJ10" s="987"/>
      <c r="CK10" s="987"/>
      <c r="CL10" s="988"/>
      <c r="CM10" s="986">
        <v>59</v>
      </c>
      <c r="CN10" s="987"/>
      <c r="CO10" s="987"/>
      <c r="CP10" s="987"/>
      <c r="CQ10" s="988"/>
      <c r="CR10" s="986">
        <v>3</v>
      </c>
      <c r="CS10" s="987"/>
      <c r="CT10" s="987"/>
      <c r="CU10" s="987"/>
      <c r="CV10" s="988"/>
      <c r="CW10" s="986">
        <v>25</v>
      </c>
      <c r="CX10" s="987"/>
      <c r="CY10" s="987"/>
      <c r="CZ10" s="987"/>
      <c r="DA10" s="988"/>
      <c r="DB10" s="986" t="s">
        <v>536</v>
      </c>
      <c r="DC10" s="987"/>
      <c r="DD10" s="987"/>
      <c r="DE10" s="987"/>
      <c r="DF10" s="988"/>
      <c r="DG10" s="986" t="s">
        <v>536</v>
      </c>
      <c r="DH10" s="987"/>
      <c r="DI10" s="987"/>
      <c r="DJ10" s="987"/>
      <c r="DK10" s="988"/>
      <c r="DL10" s="986" t="s">
        <v>536</v>
      </c>
      <c r="DM10" s="987"/>
      <c r="DN10" s="987"/>
      <c r="DO10" s="987"/>
      <c r="DP10" s="988"/>
      <c r="DQ10" s="986" t="s">
        <v>536</v>
      </c>
      <c r="DR10" s="987"/>
      <c r="DS10" s="987"/>
      <c r="DT10" s="987"/>
      <c r="DU10" s="988"/>
      <c r="DV10" s="989"/>
      <c r="DW10" s="990"/>
      <c r="DX10" s="990"/>
      <c r="DY10" s="990"/>
      <c r="DZ10" s="991"/>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369</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5">
        <v>135090</v>
      </c>
      <c r="R23" s="1066"/>
      <c r="S23" s="1066"/>
      <c r="T23" s="1066"/>
      <c r="U23" s="1066"/>
      <c r="V23" s="1066">
        <v>129481</v>
      </c>
      <c r="W23" s="1066"/>
      <c r="X23" s="1066"/>
      <c r="Y23" s="1066"/>
      <c r="Z23" s="1066"/>
      <c r="AA23" s="1066">
        <v>5608</v>
      </c>
      <c r="AB23" s="1066"/>
      <c r="AC23" s="1066"/>
      <c r="AD23" s="1066"/>
      <c r="AE23" s="1067"/>
      <c r="AF23" s="1068">
        <v>5441</v>
      </c>
      <c r="AG23" s="1066"/>
      <c r="AH23" s="1066"/>
      <c r="AI23" s="1066"/>
      <c r="AJ23" s="1069"/>
      <c r="AK23" s="1070"/>
      <c r="AL23" s="1071"/>
      <c r="AM23" s="1071"/>
      <c r="AN23" s="1071"/>
      <c r="AO23" s="1071"/>
      <c r="AP23" s="1066">
        <v>28085</v>
      </c>
      <c r="AQ23" s="1066"/>
      <c r="AR23" s="1066"/>
      <c r="AS23" s="1066"/>
      <c r="AT23" s="1066"/>
      <c r="AU23" s="1072"/>
      <c r="AV23" s="1072"/>
      <c r="AW23" s="1072"/>
      <c r="AX23" s="1072"/>
      <c r="AY23" s="1073"/>
      <c r="AZ23" s="1062" t="s">
        <v>537</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372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350</v>
      </c>
      <c r="B26" s="993"/>
      <c r="C26" s="993"/>
      <c r="D26" s="993"/>
      <c r="E26" s="993"/>
      <c r="F26" s="993"/>
      <c r="G26" s="993"/>
      <c r="H26" s="993"/>
      <c r="I26" s="993"/>
      <c r="J26" s="993"/>
      <c r="K26" s="993"/>
      <c r="L26" s="993"/>
      <c r="M26" s="993"/>
      <c r="N26" s="993"/>
      <c r="O26" s="993"/>
      <c r="P26" s="994"/>
      <c r="Q26" s="998" t="s">
        <v>374</v>
      </c>
      <c r="R26" s="999"/>
      <c r="S26" s="999"/>
      <c r="T26" s="999"/>
      <c r="U26" s="1000"/>
      <c r="V26" s="998" t="s">
        <v>375</v>
      </c>
      <c r="W26" s="999"/>
      <c r="X26" s="999"/>
      <c r="Y26" s="999"/>
      <c r="Z26" s="1000"/>
      <c r="AA26" s="998" t="s">
        <v>376</v>
      </c>
      <c r="AB26" s="999"/>
      <c r="AC26" s="999"/>
      <c r="AD26" s="999"/>
      <c r="AE26" s="999"/>
      <c r="AF26" s="1056" t="s">
        <v>377</v>
      </c>
      <c r="AG26" s="1005"/>
      <c r="AH26" s="1005"/>
      <c r="AI26" s="1005"/>
      <c r="AJ26" s="1057"/>
      <c r="AK26" s="999" t="s">
        <v>378</v>
      </c>
      <c r="AL26" s="999"/>
      <c r="AM26" s="999"/>
      <c r="AN26" s="999"/>
      <c r="AO26" s="1000"/>
      <c r="AP26" s="998" t="s">
        <v>379</v>
      </c>
      <c r="AQ26" s="999"/>
      <c r="AR26" s="999"/>
      <c r="AS26" s="999"/>
      <c r="AT26" s="1000"/>
      <c r="AU26" s="998" t="s">
        <v>380</v>
      </c>
      <c r="AV26" s="999"/>
      <c r="AW26" s="999"/>
      <c r="AX26" s="999"/>
      <c r="AY26" s="1000"/>
      <c r="AZ26" s="998" t="s">
        <v>381</v>
      </c>
      <c r="BA26" s="999"/>
      <c r="BB26" s="999"/>
      <c r="BC26" s="999"/>
      <c r="BD26" s="1000"/>
      <c r="BE26" s="998" t="s">
        <v>357</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538</v>
      </c>
      <c r="C28" s="1048"/>
      <c r="D28" s="1048"/>
      <c r="E28" s="1048"/>
      <c r="F28" s="1048"/>
      <c r="G28" s="1048"/>
      <c r="H28" s="1048"/>
      <c r="I28" s="1048"/>
      <c r="J28" s="1048"/>
      <c r="K28" s="1048"/>
      <c r="L28" s="1048"/>
      <c r="M28" s="1048"/>
      <c r="N28" s="1048"/>
      <c r="O28" s="1048"/>
      <c r="P28" s="1049"/>
      <c r="Q28" s="1050">
        <v>39651</v>
      </c>
      <c r="R28" s="1051"/>
      <c r="S28" s="1051"/>
      <c r="T28" s="1051"/>
      <c r="U28" s="1051"/>
      <c r="V28" s="1051">
        <v>38899</v>
      </c>
      <c r="W28" s="1051"/>
      <c r="X28" s="1051"/>
      <c r="Y28" s="1051"/>
      <c r="Z28" s="1051"/>
      <c r="AA28" s="1051">
        <v>752</v>
      </c>
      <c r="AB28" s="1051"/>
      <c r="AC28" s="1051"/>
      <c r="AD28" s="1051"/>
      <c r="AE28" s="1052"/>
      <c r="AF28" s="1053">
        <v>752</v>
      </c>
      <c r="AG28" s="1051"/>
      <c r="AH28" s="1051"/>
      <c r="AI28" s="1051"/>
      <c r="AJ28" s="1054"/>
      <c r="AK28" s="1055">
        <v>4365</v>
      </c>
      <c r="AL28" s="1043"/>
      <c r="AM28" s="1043"/>
      <c r="AN28" s="1043"/>
      <c r="AO28" s="1043"/>
      <c r="AP28" s="1043" t="s">
        <v>536</v>
      </c>
      <c r="AQ28" s="1043"/>
      <c r="AR28" s="1043"/>
      <c r="AS28" s="1043"/>
      <c r="AT28" s="1043"/>
      <c r="AU28" s="1043" t="s">
        <v>536</v>
      </c>
      <c r="AV28" s="1043"/>
      <c r="AW28" s="1043"/>
      <c r="AX28" s="1043"/>
      <c r="AY28" s="1043"/>
      <c r="AZ28" s="1044" t="s">
        <v>536</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34" t="s">
        <v>540</v>
      </c>
      <c r="C29" s="1035"/>
      <c r="D29" s="1035"/>
      <c r="E29" s="1035"/>
      <c r="F29" s="1035"/>
      <c r="G29" s="1035"/>
      <c r="H29" s="1035"/>
      <c r="I29" s="1035"/>
      <c r="J29" s="1035"/>
      <c r="K29" s="1035"/>
      <c r="L29" s="1035"/>
      <c r="M29" s="1035"/>
      <c r="N29" s="1035"/>
      <c r="O29" s="1035"/>
      <c r="P29" s="1036"/>
      <c r="Q29" s="1040">
        <v>26258</v>
      </c>
      <c r="R29" s="1041"/>
      <c r="S29" s="1041"/>
      <c r="T29" s="1041"/>
      <c r="U29" s="1041"/>
      <c r="V29" s="1041">
        <v>24840</v>
      </c>
      <c r="W29" s="1041"/>
      <c r="X29" s="1041"/>
      <c r="Y29" s="1041"/>
      <c r="Z29" s="1041"/>
      <c r="AA29" s="1041">
        <v>1418</v>
      </c>
      <c r="AB29" s="1041"/>
      <c r="AC29" s="1041"/>
      <c r="AD29" s="1041"/>
      <c r="AE29" s="1042"/>
      <c r="AF29" s="1016">
        <v>1418</v>
      </c>
      <c r="AG29" s="1017"/>
      <c r="AH29" s="1017"/>
      <c r="AI29" s="1017"/>
      <c r="AJ29" s="1018"/>
      <c r="AK29" s="977">
        <v>4681</v>
      </c>
      <c r="AL29" s="968"/>
      <c r="AM29" s="968"/>
      <c r="AN29" s="968"/>
      <c r="AO29" s="968"/>
      <c r="AP29" s="968" t="s">
        <v>536</v>
      </c>
      <c r="AQ29" s="968"/>
      <c r="AR29" s="968"/>
      <c r="AS29" s="968"/>
      <c r="AT29" s="968"/>
      <c r="AU29" s="968" t="s">
        <v>536</v>
      </c>
      <c r="AV29" s="968"/>
      <c r="AW29" s="968"/>
      <c r="AX29" s="968"/>
      <c r="AY29" s="968"/>
      <c r="AZ29" s="1039" t="s">
        <v>536</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34" t="s">
        <v>539</v>
      </c>
      <c r="C30" s="1035"/>
      <c r="D30" s="1035"/>
      <c r="E30" s="1035"/>
      <c r="F30" s="1035"/>
      <c r="G30" s="1035"/>
      <c r="H30" s="1035"/>
      <c r="I30" s="1035"/>
      <c r="J30" s="1035"/>
      <c r="K30" s="1035"/>
      <c r="L30" s="1035"/>
      <c r="M30" s="1035"/>
      <c r="N30" s="1035"/>
      <c r="O30" s="1035"/>
      <c r="P30" s="1036"/>
      <c r="Q30" s="1040">
        <v>7487</v>
      </c>
      <c r="R30" s="1041"/>
      <c r="S30" s="1041"/>
      <c r="T30" s="1041"/>
      <c r="U30" s="1041"/>
      <c r="V30" s="1041">
        <v>7255</v>
      </c>
      <c r="W30" s="1041"/>
      <c r="X30" s="1041"/>
      <c r="Y30" s="1041"/>
      <c r="Z30" s="1041"/>
      <c r="AA30" s="1041">
        <v>232</v>
      </c>
      <c r="AB30" s="1041"/>
      <c r="AC30" s="1041"/>
      <c r="AD30" s="1041"/>
      <c r="AE30" s="1042"/>
      <c r="AF30" s="1016">
        <v>232</v>
      </c>
      <c r="AG30" s="1017"/>
      <c r="AH30" s="1017"/>
      <c r="AI30" s="1017"/>
      <c r="AJ30" s="1018"/>
      <c r="AK30" s="977">
        <v>4065</v>
      </c>
      <c r="AL30" s="968"/>
      <c r="AM30" s="968"/>
      <c r="AN30" s="968"/>
      <c r="AO30" s="968"/>
      <c r="AP30" s="968" t="s">
        <v>536</v>
      </c>
      <c r="AQ30" s="968"/>
      <c r="AR30" s="968"/>
      <c r="AS30" s="968"/>
      <c r="AT30" s="968"/>
      <c r="AU30" s="968" t="s">
        <v>536</v>
      </c>
      <c r="AV30" s="968"/>
      <c r="AW30" s="968"/>
      <c r="AX30" s="968"/>
      <c r="AY30" s="968"/>
      <c r="AZ30" s="1039" t="s">
        <v>536</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34"/>
      <c r="C31" s="1035"/>
      <c r="D31" s="1035"/>
      <c r="E31" s="1035"/>
      <c r="F31" s="1035"/>
      <c r="G31" s="1035"/>
      <c r="H31" s="1035"/>
      <c r="I31" s="1035"/>
      <c r="J31" s="1035"/>
      <c r="K31" s="1035"/>
      <c r="L31" s="1035"/>
      <c r="M31" s="1035"/>
      <c r="N31" s="1035"/>
      <c r="O31" s="1035"/>
      <c r="P31" s="1036"/>
      <c r="Q31" s="1040"/>
      <c r="R31" s="1041"/>
      <c r="S31" s="1041"/>
      <c r="T31" s="1041"/>
      <c r="U31" s="1041"/>
      <c r="V31" s="1041"/>
      <c r="W31" s="1041"/>
      <c r="X31" s="1041"/>
      <c r="Y31" s="1041"/>
      <c r="Z31" s="1041"/>
      <c r="AA31" s="1041"/>
      <c r="AB31" s="1041"/>
      <c r="AC31" s="1041"/>
      <c r="AD31" s="1041"/>
      <c r="AE31" s="1042"/>
      <c r="AF31" s="1016"/>
      <c r="AG31" s="1017"/>
      <c r="AH31" s="1017"/>
      <c r="AI31" s="1017"/>
      <c r="AJ31" s="1018"/>
      <c r="AK31" s="977"/>
      <c r="AL31" s="968"/>
      <c r="AM31" s="968"/>
      <c r="AN31" s="968"/>
      <c r="AO31" s="968"/>
      <c r="AP31" s="968"/>
      <c r="AQ31" s="968"/>
      <c r="AR31" s="968"/>
      <c r="AS31" s="968"/>
      <c r="AT31" s="968"/>
      <c r="AU31" s="968"/>
      <c r="AV31" s="968"/>
      <c r="AW31" s="968"/>
      <c r="AX31" s="968"/>
      <c r="AY31" s="968"/>
      <c r="AZ31" s="1039"/>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34"/>
      <c r="C32" s="1035"/>
      <c r="D32" s="1035"/>
      <c r="E32" s="1035"/>
      <c r="F32" s="1035"/>
      <c r="G32" s="1035"/>
      <c r="H32" s="1035"/>
      <c r="I32" s="1035"/>
      <c r="J32" s="1035"/>
      <c r="K32" s="1035"/>
      <c r="L32" s="1035"/>
      <c r="M32" s="1035"/>
      <c r="N32" s="1035"/>
      <c r="O32" s="1035"/>
      <c r="P32" s="1036"/>
      <c r="Q32" s="1040"/>
      <c r="R32" s="1041"/>
      <c r="S32" s="1041"/>
      <c r="T32" s="1041"/>
      <c r="U32" s="1041"/>
      <c r="V32" s="1041"/>
      <c r="W32" s="1041"/>
      <c r="X32" s="1041"/>
      <c r="Y32" s="1041"/>
      <c r="Z32" s="1041"/>
      <c r="AA32" s="1041"/>
      <c r="AB32" s="1041"/>
      <c r="AC32" s="1041"/>
      <c r="AD32" s="1041"/>
      <c r="AE32" s="1042"/>
      <c r="AF32" s="1016"/>
      <c r="AG32" s="1017"/>
      <c r="AH32" s="1017"/>
      <c r="AI32" s="1017"/>
      <c r="AJ32" s="1018"/>
      <c r="AK32" s="977"/>
      <c r="AL32" s="968"/>
      <c r="AM32" s="968"/>
      <c r="AN32" s="968"/>
      <c r="AO32" s="968"/>
      <c r="AP32" s="968"/>
      <c r="AQ32" s="968"/>
      <c r="AR32" s="968"/>
      <c r="AS32" s="968"/>
      <c r="AT32" s="968"/>
      <c r="AU32" s="968"/>
      <c r="AV32" s="968"/>
      <c r="AW32" s="968"/>
      <c r="AX32" s="968"/>
      <c r="AY32" s="968"/>
      <c r="AZ32" s="1039"/>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7"/>
      <c r="AL33" s="968"/>
      <c r="AM33" s="968"/>
      <c r="AN33" s="968"/>
      <c r="AO33" s="968"/>
      <c r="AP33" s="968"/>
      <c r="AQ33" s="968"/>
      <c r="AR33" s="968"/>
      <c r="AS33" s="968"/>
      <c r="AT33" s="968"/>
      <c r="AU33" s="968"/>
      <c r="AV33" s="968"/>
      <c r="AW33" s="968"/>
      <c r="AX33" s="968"/>
      <c r="AY33" s="968"/>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7"/>
      <c r="AL34" s="968"/>
      <c r="AM34" s="968"/>
      <c r="AN34" s="968"/>
      <c r="AO34" s="968"/>
      <c r="AP34" s="968"/>
      <c r="AQ34" s="968"/>
      <c r="AR34" s="968"/>
      <c r="AS34" s="968"/>
      <c r="AT34" s="968"/>
      <c r="AU34" s="968"/>
      <c r="AV34" s="968"/>
      <c r="AW34" s="968"/>
      <c r="AX34" s="968"/>
      <c r="AY34" s="968"/>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7"/>
      <c r="AL35" s="968"/>
      <c r="AM35" s="968"/>
      <c r="AN35" s="968"/>
      <c r="AO35" s="968"/>
      <c r="AP35" s="968"/>
      <c r="AQ35" s="968"/>
      <c r="AR35" s="968"/>
      <c r="AS35" s="968"/>
      <c r="AT35" s="968"/>
      <c r="AU35" s="968"/>
      <c r="AV35" s="968"/>
      <c r="AW35" s="968"/>
      <c r="AX35" s="968"/>
      <c r="AY35" s="968"/>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8"/>
      <c r="AM36" s="968"/>
      <c r="AN36" s="968"/>
      <c r="AO36" s="968"/>
      <c r="AP36" s="968"/>
      <c r="AQ36" s="968"/>
      <c r="AR36" s="968"/>
      <c r="AS36" s="968"/>
      <c r="AT36" s="968"/>
      <c r="AU36" s="968"/>
      <c r="AV36" s="968"/>
      <c r="AW36" s="968"/>
      <c r="AX36" s="968"/>
      <c r="AY36" s="968"/>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8"/>
      <c r="AM37" s="968"/>
      <c r="AN37" s="968"/>
      <c r="AO37" s="968"/>
      <c r="AP37" s="968"/>
      <c r="AQ37" s="968"/>
      <c r="AR37" s="968"/>
      <c r="AS37" s="968"/>
      <c r="AT37" s="968"/>
      <c r="AU37" s="968"/>
      <c r="AV37" s="968"/>
      <c r="AW37" s="968"/>
      <c r="AX37" s="968"/>
      <c r="AY37" s="968"/>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8"/>
      <c r="AM38" s="968"/>
      <c r="AN38" s="968"/>
      <c r="AO38" s="968"/>
      <c r="AP38" s="968"/>
      <c r="AQ38" s="968"/>
      <c r="AR38" s="968"/>
      <c r="AS38" s="968"/>
      <c r="AT38" s="968"/>
      <c r="AU38" s="968"/>
      <c r="AV38" s="968"/>
      <c r="AW38" s="968"/>
      <c r="AX38" s="968"/>
      <c r="AY38" s="968"/>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8"/>
      <c r="AM39" s="968"/>
      <c r="AN39" s="968"/>
      <c r="AO39" s="968"/>
      <c r="AP39" s="968"/>
      <c r="AQ39" s="968"/>
      <c r="AR39" s="968"/>
      <c r="AS39" s="968"/>
      <c r="AT39" s="968"/>
      <c r="AU39" s="968"/>
      <c r="AV39" s="968"/>
      <c r="AW39" s="968"/>
      <c r="AX39" s="968"/>
      <c r="AY39" s="968"/>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8"/>
      <c r="AM40" s="968"/>
      <c r="AN40" s="968"/>
      <c r="AO40" s="968"/>
      <c r="AP40" s="968"/>
      <c r="AQ40" s="968"/>
      <c r="AR40" s="968"/>
      <c r="AS40" s="968"/>
      <c r="AT40" s="968"/>
      <c r="AU40" s="968"/>
      <c r="AV40" s="968"/>
      <c r="AW40" s="968"/>
      <c r="AX40" s="968"/>
      <c r="AY40" s="968"/>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8"/>
      <c r="AM41" s="968"/>
      <c r="AN41" s="968"/>
      <c r="AO41" s="968"/>
      <c r="AP41" s="968"/>
      <c r="AQ41" s="968"/>
      <c r="AR41" s="968"/>
      <c r="AS41" s="968"/>
      <c r="AT41" s="968"/>
      <c r="AU41" s="968"/>
      <c r="AV41" s="968"/>
      <c r="AW41" s="968"/>
      <c r="AX41" s="968"/>
      <c r="AY41" s="968"/>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8"/>
      <c r="AM42" s="968"/>
      <c r="AN42" s="968"/>
      <c r="AO42" s="968"/>
      <c r="AP42" s="968"/>
      <c r="AQ42" s="968"/>
      <c r="AR42" s="968"/>
      <c r="AS42" s="968"/>
      <c r="AT42" s="968"/>
      <c r="AU42" s="968"/>
      <c r="AV42" s="968"/>
      <c r="AW42" s="968"/>
      <c r="AX42" s="968"/>
      <c r="AY42" s="968"/>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8"/>
      <c r="AM43" s="968"/>
      <c r="AN43" s="968"/>
      <c r="AO43" s="968"/>
      <c r="AP43" s="968"/>
      <c r="AQ43" s="968"/>
      <c r="AR43" s="968"/>
      <c r="AS43" s="968"/>
      <c r="AT43" s="968"/>
      <c r="AU43" s="968"/>
      <c r="AV43" s="968"/>
      <c r="AW43" s="968"/>
      <c r="AX43" s="968"/>
      <c r="AY43" s="968"/>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8"/>
      <c r="AM44" s="968"/>
      <c r="AN44" s="968"/>
      <c r="AO44" s="968"/>
      <c r="AP44" s="968"/>
      <c r="AQ44" s="968"/>
      <c r="AR44" s="968"/>
      <c r="AS44" s="968"/>
      <c r="AT44" s="968"/>
      <c r="AU44" s="968"/>
      <c r="AV44" s="968"/>
      <c r="AW44" s="968"/>
      <c r="AX44" s="968"/>
      <c r="AY44" s="968"/>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8"/>
      <c r="AM45" s="968"/>
      <c r="AN45" s="968"/>
      <c r="AO45" s="968"/>
      <c r="AP45" s="968"/>
      <c r="AQ45" s="968"/>
      <c r="AR45" s="968"/>
      <c r="AS45" s="968"/>
      <c r="AT45" s="968"/>
      <c r="AU45" s="968"/>
      <c r="AV45" s="968"/>
      <c r="AW45" s="968"/>
      <c r="AX45" s="968"/>
      <c r="AY45" s="968"/>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8"/>
      <c r="AM46" s="968"/>
      <c r="AN46" s="968"/>
      <c r="AO46" s="968"/>
      <c r="AP46" s="968"/>
      <c r="AQ46" s="968"/>
      <c r="AR46" s="968"/>
      <c r="AS46" s="968"/>
      <c r="AT46" s="968"/>
      <c r="AU46" s="968"/>
      <c r="AV46" s="968"/>
      <c r="AW46" s="968"/>
      <c r="AX46" s="968"/>
      <c r="AY46" s="968"/>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8"/>
      <c r="AM47" s="968"/>
      <c r="AN47" s="968"/>
      <c r="AO47" s="968"/>
      <c r="AP47" s="968"/>
      <c r="AQ47" s="968"/>
      <c r="AR47" s="968"/>
      <c r="AS47" s="968"/>
      <c r="AT47" s="968"/>
      <c r="AU47" s="968"/>
      <c r="AV47" s="968"/>
      <c r="AW47" s="968"/>
      <c r="AX47" s="968"/>
      <c r="AY47" s="968"/>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8"/>
      <c r="AM48" s="968"/>
      <c r="AN48" s="968"/>
      <c r="AO48" s="968"/>
      <c r="AP48" s="968"/>
      <c r="AQ48" s="968"/>
      <c r="AR48" s="968"/>
      <c r="AS48" s="968"/>
      <c r="AT48" s="968"/>
      <c r="AU48" s="968"/>
      <c r="AV48" s="968"/>
      <c r="AW48" s="968"/>
      <c r="AX48" s="968"/>
      <c r="AY48" s="968"/>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8"/>
      <c r="AM49" s="968"/>
      <c r="AN49" s="968"/>
      <c r="AO49" s="968"/>
      <c r="AP49" s="968"/>
      <c r="AQ49" s="968"/>
      <c r="AR49" s="968"/>
      <c r="AS49" s="968"/>
      <c r="AT49" s="968"/>
      <c r="AU49" s="968"/>
      <c r="AV49" s="968"/>
      <c r="AW49" s="968"/>
      <c r="AX49" s="968"/>
      <c r="AY49" s="968"/>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382</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370</v>
      </c>
      <c r="B63" s="938" t="s">
        <v>383</v>
      </c>
      <c r="C63" s="939"/>
      <c r="D63" s="939"/>
      <c r="E63" s="939"/>
      <c r="F63" s="939"/>
      <c r="G63" s="939"/>
      <c r="H63" s="939"/>
      <c r="I63" s="939"/>
      <c r="J63" s="939"/>
      <c r="K63" s="939"/>
      <c r="L63" s="939"/>
      <c r="M63" s="939"/>
      <c r="N63" s="939"/>
      <c r="O63" s="939"/>
      <c r="P63" s="940"/>
      <c r="Q63" s="959"/>
      <c r="R63" s="960"/>
      <c r="S63" s="960"/>
      <c r="T63" s="960"/>
      <c r="U63" s="960"/>
      <c r="V63" s="960"/>
      <c r="W63" s="960"/>
      <c r="X63" s="960"/>
      <c r="Y63" s="960"/>
      <c r="Z63" s="960"/>
      <c r="AA63" s="960"/>
      <c r="AB63" s="960"/>
      <c r="AC63" s="960"/>
      <c r="AD63" s="960"/>
      <c r="AE63" s="1025"/>
      <c r="AF63" s="1026">
        <v>2402</v>
      </c>
      <c r="AG63" s="956"/>
      <c r="AH63" s="956"/>
      <c r="AI63" s="956"/>
      <c r="AJ63" s="1027"/>
      <c r="AK63" s="1028"/>
      <c r="AL63" s="960"/>
      <c r="AM63" s="960"/>
      <c r="AN63" s="960"/>
      <c r="AO63" s="960"/>
      <c r="AP63" s="956" t="s">
        <v>541</v>
      </c>
      <c r="AQ63" s="956"/>
      <c r="AR63" s="956"/>
      <c r="AS63" s="956"/>
      <c r="AT63" s="956"/>
      <c r="AU63" s="956" t="s">
        <v>541</v>
      </c>
      <c r="AV63" s="956"/>
      <c r="AW63" s="956"/>
      <c r="AX63" s="956"/>
      <c r="AY63" s="956"/>
      <c r="AZ63" s="1022"/>
      <c r="BA63" s="1022"/>
      <c r="BB63" s="1022"/>
      <c r="BC63" s="1022"/>
      <c r="BD63" s="1022"/>
      <c r="BE63" s="957"/>
      <c r="BF63" s="957"/>
      <c r="BG63" s="957"/>
      <c r="BH63" s="957"/>
      <c r="BI63" s="958"/>
      <c r="BJ63" s="1023" t="s">
        <v>537</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385</v>
      </c>
      <c r="B66" s="993"/>
      <c r="C66" s="993"/>
      <c r="D66" s="993"/>
      <c r="E66" s="993"/>
      <c r="F66" s="993"/>
      <c r="G66" s="993"/>
      <c r="H66" s="993"/>
      <c r="I66" s="993"/>
      <c r="J66" s="993"/>
      <c r="K66" s="993"/>
      <c r="L66" s="993"/>
      <c r="M66" s="993"/>
      <c r="N66" s="993"/>
      <c r="O66" s="993"/>
      <c r="P66" s="994"/>
      <c r="Q66" s="998" t="s">
        <v>374</v>
      </c>
      <c r="R66" s="999"/>
      <c r="S66" s="999"/>
      <c r="T66" s="999"/>
      <c r="U66" s="1000"/>
      <c r="V66" s="998" t="s">
        <v>375</v>
      </c>
      <c r="W66" s="999"/>
      <c r="X66" s="999"/>
      <c r="Y66" s="999"/>
      <c r="Z66" s="1000"/>
      <c r="AA66" s="998" t="s">
        <v>376</v>
      </c>
      <c r="AB66" s="999"/>
      <c r="AC66" s="999"/>
      <c r="AD66" s="999"/>
      <c r="AE66" s="1000"/>
      <c r="AF66" s="1004" t="s">
        <v>377</v>
      </c>
      <c r="AG66" s="1005"/>
      <c r="AH66" s="1005"/>
      <c r="AI66" s="1005"/>
      <c r="AJ66" s="1006"/>
      <c r="AK66" s="998" t="s">
        <v>378</v>
      </c>
      <c r="AL66" s="993"/>
      <c r="AM66" s="993"/>
      <c r="AN66" s="993"/>
      <c r="AO66" s="994"/>
      <c r="AP66" s="998" t="s">
        <v>379</v>
      </c>
      <c r="AQ66" s="999"/>
      <c r="AR66" s="999"/>
      <c r="AS66" s="999"/>
      <c r="AT66" s="1000"/>
      <c r="AU66" s="998" t="s">
        <v>386</v>
      </c>
      <c r="AV66" s="999"/>
      <c r="AW66" s="999"/>
      <c r="AX66" s="999"/>
      <c r="AY66" s="1000"/>
      <c r="AZ66" s="998" t="s">
        <v>357</v>
      </c>
      <c r="BA66" s="999"/>
      <c r="BB66" s="999"/>
      <c r="BC66" s="999"/>
      <c r="BD66" s="1014"/>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5"/>
      <c r="DW66" s="936"/>
      <c r="DX66" s="936"/>
      <c r="DY66" s="936"/>
      <c r="DZ66" s="937"/>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5"/>
      <c r="DW67" s="936"/>
      <c r="DX67" s="936"/>
      <c r="DY67" s="936"/>
      <c r="DZ67" s="937"/>
      <c r="EA67" s="197"/>
    </row>
    <row r="68" spans="1:131" s="198" customFormat="1" ht="26.25" customHeight="1" thickTop="1" x14ac:dyDescent="0.15">
      <c r="A68" s="209">
        <v>1</v>
      </c>
      <c r="B68" s="982" t="s">
        <v>526</v>
      </c>
      <c r="C68" s="983"/>
      <c r="D68" s="983"/>
      <c r="E68" s="983"/>
      <c r="F68" s="983"/>
      <c r="G68" s="983"/>
      <c r="H68" s="983"/>
      <c r="I68" s="983"/>
      <c r="J68" s="983"/>
      <c r="K68" s="983"/>
      <c r="L68" s="983"/>
      <c r="M68" s="983"/>
      <c r="N68" s="983"/>
      <c r="O68" s="983"/>
      <c r="P68" s="984"/>
      <c r="Q68" s="985">
        <v>8932</v>
      </c>
      <c r="R68" s="979"/>
      <c r="S68" s="979"/>
      <c r="T68" s="979"/>
      <c r="U68" s="979"/>
      <c r="V68" s="979">
        <v>8154</v>
      </c>
      <c r="W68" s="979"/>
      <c r="X68" s="979"/>
      <c r="Y68" s="979"/>
      <c r="Z68" s="979"/>
      <c r="AA68" s="979">
        <v>778</v>
      </c>
      <c r="AB68" s="979"/>
      <c r="AC68" s="979"/>
      <c r="AD68" s="979"/>
      <c r="AE68" s="979"/>
      <c r="AF68" s="979">
        <v>778</v>
      </c>
      <c r="AG68" s="979"/>
      <c r="AH68" s="979"/>
      <c r="AI68" s="979"/>
      <c r="AJ68" s="979"/>
      <c r="AK68" s="979">
        <v>215</v>
      </c>
      <c r="AL68" s="979"/>
      <c r="AM68" s="979"/>
      <c r="AN68" s="979"/>
      <c r="AO68" s="979"/>
      <c r="AP68" s="979">
        <v>4112</v>
      </c>
      <c r="AQ68" s="979"/>
      <c r="AR68" s="979"/>
      <c r="AS68" s="979"/>
      <c r="AT68" s="979"/>
      <c r="AU68" s="979">
        <v>177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5"/>
      <c r="DW68" s="936"/>
      <c r="DX68" s="936"/>
      <c r="DY68" s="936"/>
      <c r="DZ68" s="937"/>
      <c r="EA68" s="197"/>
    </row>
    <row r="69" spans="1:131" s="198" customFormat="1" ht="26.25" customHeight="1" x14ac:dyDescent="0.15">
      <c r="A69" s="212">
        <v>2</v>
      </c>
      <c r="B69" s="971" t="s">
        <v>527</v>
      </c>
      <c r="C69" s="972"/>
      <c r="D69" s="972"/>
      <c r="E69" s="972"/>
      <c r="F69" s="972"/>
      <c r="G69" s="972"/>
      <c r="H69" s="972"/>
      <c r="I69" s="972"/>
      <c r="J69" s="972"/>
      <c r="K69" s="972"/>
      <c r="L69" s="972"/>
      <c r="M69" s="972"/>
      <c r="N69" s="972"/>
      <c r="O69" s="972"/>
      <c r="P69" s="973"/>
      <c r="Q69" s="974">
        <v>102798</v>
      </c>
      <c r="R69" s="968"/>
      <c r="S69" s="968"/>
      <c r="T69" s="968"/>
      <c r="U69" s="968"/>
      <c r="V69" s="968">
        <v>101293</v>
      </c>
      <c r="W69" s="968"/>
      <c r="X69" s="968"/>
      <c r="Y69" s="968"/>
      <c r="Z69" s="968"/>
      <c r="AA69" s="968">
        <v>1505</v>
      </c>
      <c r="AB69" s="968"/>
      <c r="AC69" s="968"/>
      <c r="AD69" s="968"/>
      <c r="AE69" s="968"/>
      <c r="AF69" s="968">
        <v>20588</v>
      </c>
      <c r="AG69" s="968"/>
      <c r="AH69" s="968"/>
      <c r="AI69" s="968"/>
      <c r="AJ69" s="968"/>
      <c r="AK69" s="968" t="s">
        <v>536</v>
      </c>
      <c r="AL69" s="968"/>
      <c r="AM69" s="968"/>
      <c r="AN69" s="968"/>
      <c r="AO69" s="968"/>
      <c r="AP69" s="968" t="s">
        <v>536</v>
      </c>
      <c r="AQ69" s="968"/>
      <c r="AR69" s="968"/>
      <c r="AS69" s="968"/>
      <c r="AT69" s="968"/>
      <c r="AU69" s="968" t="s">
        <v>536</v>
      </c>
      <c r="AV69" s="968"/>
      <c r="AW69" s="968"/>
      <c r="AX69" s="968"/>
      <c r="AY69" s="968"/>
      <c r="AZ69" s="969" t="s">
        <v>531</v>
      </c>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5"/>
      <c r="DW69" s="936"/>
      <c r="DX69" s="936"/>
      <c r="DY69" s="936"/>
      <c r="DZ69" s="937"/>
      <c r="EA69" s="197"/>
    </row>
    <row r="70" spans="1:131" s="198" customFormat="1" ht="26.25" customHeight="1" x14ac:dyDescent="0.15">
      <c r="A70" s="212">
        <v>3</v>
      </c>
      <c r="B70" s="971" t="s">
        <v>528</v>
      </c>
      <c r="C70" s="972"/>
      <c r="D70" s="972"/>
      <c r="E70" s="972"/>
      <c r="F70" s="972"/>
      <c r="G70" s="972"/>
      <c r="H70" s="972"/>
      <c r="I70" s="972"/>
      <c r="J70" s="972"/>
      <c r="K70" s="972"/>
      <c r="L70" s="972"/>
      <c r="M70" s="972"/>
      <c r="N70" s="972"/>
      <c r="O70" s="972"/>
      <c r="P70" s="973"/>
      <c r="Q70" s="974">
        <v>87208</v>
      </c>
      <c r="R70" s="968"/>
      <c r="S70" s="968"/>
      <c r="T70" s="968"/>
      <c r="U70" s="968"/>
      <c r="V70" s="968">
        <v>82708</v>
      </c>
      <c r="W70" s="968"/>
      <c r="X70" s="968"/>
      <c r="Y70" s="968"/>
      <c r="Z70" s="968"/>
      <c r="AA70" s="968">
        <v>4501</v>
      </c>
      <c r="AB70" s="968"/>
      <c r="AC70" s="968"/>
      <c r="AD70" s="968"/>
      <c r="AE70" s="968"/>
      <c r="AF70" s="968">
        <v>4501</v>
      </c>
      <c r="AG70" s="968"/>
      <c r="AH70" s="968"/>
      <c r="AI70" s="968"/>
      <c r="AJ70" s="968"/>
      <c r="AK70" s="968">
        <v>6230</v>
      </c>
      <c r="AL70" s="968"/>
      <c r="AM70" s="968"/>
      <c r="AN70" s="968"/>
      <c r="AO70" s="968"/>
      <c r="AP70" s="968">
        <v>36294</v>
      </c>
      <c r="AQ70" s="968"/>
      <c r="AR70" s="968"/>
      <c r="AS70" s="968"/>
      <c r="AT70" s="968"/>
      <c r="AU70" s="968">
        <v>907</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5"/>
      <c r="DW70" s="936"/>
      <c r="DX70" s="936"/>
      <c r="DY70" s="936"/>
      <c r="DZ70" s="937"/>
      <c r="EA70" s="197"/>
    </row>
    <row r="71" spans="1:131" s="198" customFormat="1" ht="26.25" customHeight="1" x14ac:dyDescent="0.15">
      <c r="A71" s="212">
        <v>4</v>
      </c>
      <c r="B71" s="971" t="s">
        <v>529</v>
      </c>
      <c r="C71" s="972"/>
      <c r="D71" s="972"/>
      <c r="E71" s="972"/>
      <c r="F71" s="972"/>
      <c r="G71" s="972"/>
      <c r="H71" s="972"/>
      <c r="I71" s="972"/>
      <c r="J71" s="972"/>
      <c r="K71" s="972"/>
      <c r="L71" s="972"/>
      <c r="M71" s="972"/>
      <c r="N71" s="972"/>
      <c r="O71" s="972"/>
      <c r="P71" s="973"/>
      <c r="Q71" s="974">
        <v>5719</v>
      </c>
      <c r="R71" s="968"/>
      <c r="S71" s="968"/>
      <c r="T71" s="968"/>
      <c r="U71" s="968"/>
      <c r="V71" s="968">
        <v>5659</v>
      </c>
      <c r="W71" s="968"/>
      <c r="X71" s="968"/>
      <c r="Y71" s="968"/>
      <c r="Z71" s="968"/>
      <c r="AA71" s="968">
        <v>59</v>
      </c>
      <c r="AB71" s="968"/>
      <c r="AC71" s="968"/>
      <c r="AD71" s="968"/>
      <c r="AE71" s="968"/>
      <c r="AF71" s="968">
        <v>59</v>
      </c>
      <c r="AG71" s="968"/>
      <c r="AH71" s="968"/>
      <c r="AI71" s="968"/>
      <c r="AJ71" s="968"/>
      <c r="AK71" s="968">
        <v>1598</v>
      </c>
      <c r="AL71" s="968"/>
      <c r="AM71" s="968"/>
      <c r="AN71" s="968"/>
      <c r="AO71" s="968"/>
      <c r="AP71" s="968" t="s">
        <v>536</v>
      </c>
      <c r="AQ71" s="968"/>
      <c r="AR71" s="968"/>
      <c r="AS71" s="968"/>
      <c r="AT71" s="968"/>
      <c r="AU71" s="968" t="s">
        <v>536</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5"/>
      <c r="DW71" s="936"/>
      <c r="DX71" s="936"/>
      <c r="DY71" s="936"/>
      <c r="DZ71" s="937"/>
      <c r="EA71" s="197"/>
    </row>
    <row r="72" spans="1:131" s="198" customFormat="1" ht="26.25" customHeight="1" x14ac:dyDescent="0.15">
      <c r="A72" s="212">
        <v>5</v>
      </c>
      <c r="B72" s="971" t="s">
        <v>530</v>
      </c>
      <c r="C72" s="972"/>
      <c r="D72" s="972"/>
      <c r="E72" s="972"/>
      <c r="F72" s="972"/>
      <c r="G72" s="972"/>
      <c r="H72" s="972"/>
      <c r="I72" s="972"/>
      <c r="J72" s="972"/>
      <c r="K72" s="972"/>
      <c r="L72" s="972"/>
      <c r="M72" s="972"/>
      <c r="N72" s="972"/>
      <c r="O72" s="972"/>
      <c r="P72" s="973"/>
      <c r="Q72" s="974">
        <v>1161940</v>
      </c>
      <c r="R72" s="968"/>
      <c r="S72" s="968"/>
      <c r="T72" s="968"/>
      <c r="U72" s="968"/>
      <c r="V72" s="968">
        <v>1129127</v>
      </c>
      <c r="W72" s="968"/>
      <c r="X72" s="968"/>
      <c r="Y72" s="968"/>
      <c r="Z72" s="968"/>
      <c r="AA72" s="968">
        <v>32812</v>
      </c>
      <c r="AB72" s="968"/>
      <c r="AC72" s="968"/>
      <c r="AD72" s="968"/>
      <c r="AE72" s="968"/>
      <c r="AF72" s="968">
        <v>32812</v>
      </c>
      <c r="AG72" s="968"/>
      <c r="AH72" s="968"/>
      <c r="AI72" s="968"/>
      <c r="AJ72" s="968"/>
      <c r="AK72" s="968">
        <v>16486</v>
      </c>
      <c r="AL72" s="968"/>
      <c r="AM72" s="968"/>
      <c r="AN72" s="968"/>
      <c r="AO72" s="968"/>
      <c r="AP72" s="968" t="s">
        <v>536</v>
      </c>
      <c r="AQ72" s="968"/>
      <c r="AR72" s="968"/>
      <c r="AS72" s="968"/>
      <c r="AT72" s="968"/>
      <c r="AU72" s="968" t="s">
        <v>536</v>
      </c>
      <c r="AV72" s="968"/>
      <c r="AW72" s="968"/>
      <c r="AX72" s="968"/>
      <c r="AY72" s="968"/>
      <c r="AZ72" s="969"/>
      <c r="BA72" s="969"/>
      <c r="BB72" s="969"/>
      <c r="BC72" s="969"/>
      <c r="BD72" s="970"/>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5"/>
      <c r="DW72" s="936"/>
      <c r="DX72" s="936"/>
      <c r="DY72" s="936"/>
      <c r="DZ72" s="937"/>
      <c r="EA72" s="197"/>
    </row>
    <row r="73" spans="1:131" s="198" customFormat="1" ht="26.25" customHeight="1" x14ac:dyDescent="0.15">
      <c r="A73" s="212">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5"/>
      <c r="DW73" s="936"/>
      <c r="DX73" s="936"/>
      <c r="DY73" s="936"/>
      <c r="DZ73" s="937"/>
      <c r="EA73" s="197"/>
    </row>
    <row r="74" spans="1:131" s="198" customFormat="1" ht="26.25" customHeight="1" x14ac:dyDescent="0.15">
      <c r="A74" s="212">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5"/>
      <c r="DW74" s="936"/>
      <c r="DX74" s="936"/>
      <c r="DY74" s="936"/>
      <c r="DZ74" s="937"/>
      <c r="EA74" s="197"/>
    </row>
    <row r="75" spans="1:131" s="198" customFormat="1" ht="26.25" customHeight="1" x14ac:dyDescent="0.15">
      <c r="A75" s="212">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5"/>
      <c r="DW75" s="936"/>
      <c r="DX75" s="936"/>
      <c r="DY75" s="936"/>
      <c r="DZ75" s="937"/>
      <c r="EA75" s="197"/>
    </row>
    <row r="76" spans="1:131" s="198" customFormat="1" ht="26.25" customHeight="1" x14ac:dyDescent="0.15">
      <c r="A76" s="212">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5"/>
      <c r="DW76" s="936"/>
      <c r="DX76" s="936"/>
      <c r="DY76" s="936"/>
      <c r="DZ76" s="937"/>
      <c r="EA76" s="197"/>
    </row>
    <row r="77" spans="1:131" s="198" customFormat="1" ht="26.25" customHeight="1" x14ac:dyDescent="0.15">
      <c r="A77" s="212">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5"/>
      <c r="DW77" s="936"/>
      <c r="DX77" s="936"/>
      <c r="DY77" s="936"/>
      <c r="DZ77" s="937"/>
      <c r="EA77" s="197"/>
    </row>
    <row r="78" spans="1:131" s="198" customFormat="1" ht="26.25" customHeight="1" x14ac:dyDescent="0.15">
      <c r="A78" s="212">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5"/>
      <c r="DW78" s="936"/>
      <c r="DX78" s="936"/>
      <c r="DY78" s="936"/>
      <c r="DZ78" s="937"/>
      <c r="EA78" s="197"/>
    </row>
    <row r="79" spans="1:131" s="198" customFormat="1" ht="26.25" customHeight="1" x14ac:dyDescent="0.15">
      <c r="A79" s="212">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5"/>
      <c r="DW79" s="936"/>
      <c r="DX79" s="936"/>
      <c r="DY79" s="936"/>
      <c r="DZ79" s="937"/>
      <c r="EA79" s="197"/>
    </row>
    <row r="80" spans="1:131" s="198" customFormat="1" ht="26.25" customHeight="1" x14ac:dyDescent="0.15">
      <c r="A80" s="212">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5"/>
      <c r="DW80" s="936"/>
      <c r="DX80" s="936"/>
      <c r="DY80" s="936"/>
      <c r="DZ80" s="937"/>
      <c r="EA80" s="197"/>
    </row>
    <row r="81" spans="1:131" s="198" customFormat="1" ht="26.25" customHeight="1" x14ac:dyDescent="0.15">
      <c r="A81" s="212">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5"/>
      <c r="DW81" s="936"/>
      <c r="DX81" s="936"/>
      <c r="DY81" s="936"/>
      <c r="DZ81" s="937"/>
      <c r="EA81" s="197"/>
    </row>
    <row r="82" spans="1:131" s="198" customFormat="1" ht="26.25" customHeight="1" x14ac:dyDescent="0.15">
      <c r="A82" s="212">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5"/>
      <c r="DW82" s="936"/>
      <c r="DX82" s="936"/>
      <c r="DY82" s="936"/>
      <c r="DZ82" s="937"/>
      <c r="EA82" s="197"/>
    </row>
    <row r="83" spans="1:131" s="198" customFormat="1" ht="26.25" customHeight="1" x14ac:dyDescent="0.15">
      <c r="A83" s="212">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5"/>
      <c r="DW83" s="936"/>
      <c r="DX83" s="936"/>
      <c r="DY83" s="936"/>
      <c r="DZ83" s="937"/>
      <c r="EA83" s="197"/>
    </row>
    <row r="84" spans="1:131" s="198" customFormat="1" ht="26.25" customHeight="1" x14ac:dyDescent="0.15">
      <c r="A84" s="212">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5"/>
      <c r="DW84" s="936"/>
      <c r="DX84" s="936"/>
      <c r="DY84" s="936"/>
      <c r="DZ84" s="937"/>
      <c r="EA84" s="197"/>
    </row>
    <row r="85" spans="1:131" s="198" customFormat="1" ht="26.25" customHeight="1" x14ac:dyDescent="0.15">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5"/>
      <c r="DW85" s="936"/>
      <c r="DX85" s="936"/>
      <c r="DY85" s="936"/>
      <c r="DZ85" s="937"/>
      <c r="EA85" s="197"/>
    </row>
    <row r="86" spans="1:131" s="198" customFormat="1" ht="26.25" customHeight="1" x14ac:dyDescent="0.15">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5"/>
      <c r="DW86" s="936"/>
      <c r="DX86" s="936"/>
      <c r="DY86" s="936"/>
      <c r="DZ86" s="937"/>
      <c r="EA86" s="197"/>
    </row>
    <row r="87" spans="1:131" s="198" customFormat="1" ht="26.25" customHeight="1" x14ac:dyDescent="0.15">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5"/>
      <c r="DW87" s="936"/>
      <c r="DX87" s="936"/>
      <c r="DY87" s="936"/>
      <c r="DZ87" s="937"/>
      <c r="EA87" s="197"/>
    </row>
    <row r="88" spans="1:131" s="198" customFormat="1" ht="26.25" customHeight="1" thickBot="1" x14ac:dyDescent="0.2">
      <c r="A88" s="215" t="s">
        <v>370</v>
      </c>
      <c r="B88" s="938" t="s">
        <v>387</v>
      </c>
      <c r="C88" s="939"/>
      <c r="D88" s="939"/>
      <c r="E88" s="939"/>
      <c r="F88" s="939"/>
      <c r="G88" s="939"/>
      <c r="H88" s="939"/>
      <c r="I88" s="939"/>
      <c r="J88" s="939"/>
      <c r="K88" s="939"/>
      <c r="L88" s="939"/>
      <c r="M88" s="939"/>
      <c r="N88" s="939"/>
      <c r="O88" s="939"/>
      <c r="P88" s="940"/>
      <c r="Q88" s="959"/>
      <c r="R88" s="960"/>
      <c r="S88" s="960"/>
      <c r="T88" s="960"/>
      <c r="U88" s="960"/>
      <c r="V88" s="960"/>
      <c r="W88" s="960"/>
      <c r="X88" s="960"/>
      <c r="Y88" s="960"/>
      <c r="Z88" s="960"/>
      <c r="AA88" s="960"/>
      <c r="AB88" s="960"/>
      <c r="AC88" s="960"/>
      <c r="AD88" s="960"/>
      <c r="AE88" s="960"/>
      <c r="AF88" s="956">
        <v>58738</v>
      </c>
      <c r="AG88" s="956"/>
      <c r="AH88" s="956"/>
      <c r="AI88" s="956"/>
      <c r="AJ88" s="956"/>
      <c r="AK88" s="960"/>
      <c r="AL88" s="960"/>
      <c r="AM88" s="960"/>
      <c r="AN88" s="960"/>
      <c r="AO88" s="960"/>
      <c r="AP88" s="956">
        <v>40406</v>
      </c>
      <c r="AQ88" s="956"/>
      <c r="AR88" s="956"/>
      <c r="AS88" s="956"/>
      <c r="AT88" s="956"/>
      <c r="AU88" s="956">
        <v>1084</v>
      </c>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66</v>
      </c>
      <c r="CS102" s="945"/>
      <c r="CT102" s="945"/>
      <c r="CU102" s="945"/>
      <c r="CV102" s="946"/>
      <c r="CW102" s="944">
        <v>191</v>
      </c>
      <c r="CX102" s="945"/>
      <c r="CY102" s="945"/>
      <c r="CZ102" s="945"/>
      <c r="DA102" s="946"/>
      <c r="DB102" s="944">
        <v>1291</v>
      </c>
      <c r="DC102" s="945"/>
      <c r="DD102" s="945"/>
      <c r="DE102" s="945"/>
      <c r="DF102" s="946"/>
      <c r="DG102" s="947" t="s">
        <v>543</v>
      </c>
      <c r="DH102" s="948"/>
      <c r="DI102" s="948"/>
      <c r="DJ102" s="948"/>
      <c r="DK102" s="949"/>
      <c r="DL102" s="947" t="s">
        <v>544</v>
      </c>
      <c r="DM102" s="948"/>
      <c r="DN102" s="948"/>
      <c r="DO102" s="948"/>
      <c r="DP102" s="949"/>
      <c r="DQ102" s="947" t="s">
        <v>544</v>
      </c>
      <c r="DR102" s="948"/>
      <c r="DS102" s="948"/>
      <c r="DT102" s="948"/>
      <c r="DU102" s="949"/>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288</v>
      </c>
      <c r="AG109" s="886"/>
      <c r="AH109" s="886"/>
      <c r="AI109" s="886"/>
      <c r="AJ109" s="887"/>
      <c r="AK109" s="888" t="s">
        <v>287</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288</v>
      </c>
      <c r="BW109" s="886"/>
      <c r="BX109" s="886"/>
      <c r="BY109" s="886"/>
      <c r="BZ109" s="887"/>
      <c r="CA109" s="888" t="s">
        <v>287</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288</v>
      </c>
      <c r="DM109" s="886"/>
      <c r="DN109" s="886"/>
      <c r="DO109" s="886"/>
      <c r="DP109" s="887"/>
      <c r="DQ109" s="888" t="s">
        <v>287</v>
      </c>
      <c r="DR109" s="886"/>
      <c r="DS109" s="886"/>
      <c r="DT109" s="886"/>
      <c r="DU109" s="887"/>
      <c r="DV109" s="888" t="s">
        <v>397</v>
      </c>
      <c r="DW109" s="886"/>
      <c r="DX109" s="886"/>
      <c r="DY109" s="886"/>
      <c r="DZ109" s="917"/>
    </row>
    <row r="110" spans="1:131" s="197" customFormat="1" ht="26.25" customHeight="1" x14ac:dyDescent="0.15">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3381709</v>
      </c>
      <c r="AB110" s="871"/>
      <c r="AC110" s="871"/>
      <c r="AD110" s="871"/>
      <c r="AE110" s="872"/>
      <c r="AF110" s="873">
        <v>3696080</v>
      </c>
      <c r="AG110" s="871"/>
      <c r="AH110" s="871"/>
      <c r="AI110" s="871"/>
      <c r="AJ110" s="872"/>
      <c r="AK110" s="873">
        <v>3569687</v>
      </c>
      <c r="AL110" s="871"/>
      <c r="AM110" s="871"/>
      <c r="AN110" s="871"/>
      <c r="AO110" s="872"/>
      <c r="AP110" s="874">
        <v>5.0999999999999996</v>
      </c>
      <c r="AQ110" s="875"/>
      <c r="AR110" s="875"/>
      <c r="AS110" s="875"/>
      <c r="AT110" s="876"/>
      <c r="AU110" s="918" t="s">
        <v>61</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34885351</v>
      </c>
      <c r="BR110" s="798"/>
      <c r="BS110" s="798"/>
      <c r="BT110" s="798"/>
      <c r="BU110" s="798"/>
      <c r="BV110" s="798">
        <v>28898815</v>
      </c>
      <c r="BW110" s="798"/>
      <c r="BX110" s="798"/>
      <c r="BY110" s="798"/>
      <c r="BZ110" s="798"/>
      <c r="CA110" s="798">
        <v>28084891</v>
      </c>
      <c r="CB110" s="798"/>
      <c r="CC110" s="798"/>
      <c r="CD110" s="798"/>
      <c r="CE110" s="798"/>
      <c r="CF110" s="859">
        <v>40.4</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x14ac:dyDescent="0.15">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v>968204</v>
      </c>
      <c r="BR111" s="769"/>
      <c r="BS111" s="769"/>
      <c r="BT111" s="769"/>
      <c r="BU111" s="769"/>
      <c r="BV111" s="769">
        <v>949375</v>
      </c>
      <c r="BW111" s="769"/>
      <c r="BX111" s="769"/>
      <c r="BY111" s="769"/>
      <c r="BZ111" s="769"/>
      <c r="CA111" s="769">
        <v>834490</v>
      </c>
      <c r="CB111" s="769"/>
      <c r="CC111" s="769"/>
      <c r="CD111" s="769"/>
      <c r="CE111" s="769"/>
      <c r="CF111" s="846">
        <v>1.2</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x14ac:dyDescent="0.15">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213317</v>
      </c>
      <c r="AB112" s="782"/>
      <c r="AC112" s="782"/>
      <c r="AD112" s="782"/>
      <c r="AE112" s="783"/>
      <c r="AF112" s="784">
        <v>213317</v>
      </c>
      <c r="AG112" s="782"/>
      <c r="AH112" s="782"/>
      <c r="AI112" s="782"/>
      <c r="AJ112" s="783"/>
      <c r="AK112" s="784">
        <v>64617</v>
      </c>
      <c r="AL112" s="782"/>
      <c r="AM112" s="782"/>
      <c r="AN112" s="782"/>
      <c r="AO112" s="783"/>
      <c r="AP112" s="752">
        <v>0.1</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t="s">
        <v>222</v>
      </c>
      <c r="BR112" s="769"/>
      <c r="BS112" s="769"/>
      <c r="BT112" s="769"/>
      <c r="BU112" s="769"/>
      <c r="BV112" s="769" t="s">
        <v>222</v>
      </c>
      <c r="BW112" s="769"/>
      <c r="BX112" s="769"/>
      <c r="BY112" s="769"/>
      <c r="BZ112" s="769"/>
      <c r="CA112" s="769" t="s">
        <v>222</v>
      </c>
      <c r="CB112" s="769"/>
      <c r="CC112" s="769"/>
      <c r="CD112" s="769"/>
      <c r="CE112" s="769"/>
      <c r="CF112" s="846" t="s">
        <v>222</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x14ac:dyDescent="0.15">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222</v>
      </c>
      <c r="AB113" s="907"/>
      <c r="AC113" s="907"/>
      <c r="AD113" s="907"/>
      <c r="AE113" s="908"/>
      <c r="AF113" s="909" t="s">
        <v>222</v>
      </c>
      <c r="AG113" s="907"/>
      <c r="AH113" s="907"/>
      <c r="AI113" s="907"/>
      <c r="AJ113" s="908"/>
      <c r="AK113" s="909" t="s">
        <v>222</v>
      </c>
      <c r="AL113" s="907"/>
      <c r="AM113" s="907"/>
      <c r="AN113" s="907"/>
      <c r="AO113" s="908"/>
      <c r="AP113" s="910" t="s">
        <v>222</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v>1237786</v>
      </c>
      <c r="BR113" s="769"/>
      <c r="BS113" s="769"/>
      <c r="BT113" s="769"/>
      <c r="BU113" s="769"/>
      <c r="BV113" s="769">
        <v>1045568</v>
      </c>
      <c r="BW113" s="769"/>
      <c r="BX113" s="769"/>
      <c r="BY113" s="769"/>
      <c r="BZ113" s="769"/>
      <c r="CA113" s="769">
        <v>1084164</v>
      </c>
      <c r="CB113" s="769"/>
      <c r="CC113" s="769"/>
      <c r="CD113" s="769"/>
      <c r="CE113" s="769"/>
      <c r="CF113" s="846">
        <v>1.6</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x14ac:dyDescent="0.15">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294070</v>
      </c>
      <c r="AB114" s="782"/>
      <c r="AC114" s="782"/>
      <c r="AD114" s="782"/>
      <c r="AE114" s="783"/>
      <c r="AF114" s="784">
        <v>289028</v>
      </c>
      <c r="AG114" s="782"/>
      <c r="AH114" s="782"/>
      <c r="AI114" s="782"/>
      <c r="AJ114" s="783"/>
      <c r="AK114" s="784">
        <v>216034</v>
      </c>
      <c r="AL114" s="782"/>
      <c r="AM114" s="782"/>
      <c r="AN114" s="782"/>
      <c r="AO114" s="783"/>
      <c r="AP114" s="752">
        <v>0.3</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23356753</v>
      </c>
      <c r="BR114" s="769"/>
      <c r="BS114" s="769"/>
      <c r="BT114" s="769"/>
      <c r="BU114" s="769"/>
      <c r="BV114" s="769">
        <v>22015834</v>
      </c>
      <c r="BW114" s="769"/>
      <c r="BX114" s="769"/>
      <c r="BY114" s="769"/>
      <c r="BZ114" s="769"/>
      <c r="CA114" s="769">
        <v>19917844</v>
      </c>
      <c r="CB114" s="769"/>
      <c r="CC114" s="769"/>
      <c r="CD114" s="769"/>
      <c r="CE114" s="769"/>
      <c r="CF114" s="846">
        <v>28.6</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x14ac:dyDescent="0.15">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96460</v>
      </c>
      <c r="AB115" s="907"/>
      <c r="AC115" s="907"/>
      <c r="AD115" s="907"/>
      <c r="AE115" s="908"/>
      <c r="AF115" s="909">
        <v>96460</v>
      </c>
      <c r="AG115" s="907"/>
      <c r="AH115" s="907"/>
      <c r="AI115" s="907"/>
      <c r="AJ115" s="908"/>
      <c r="AK115" s="909">
        <v>96460</v>
      </c>
      <c r="AL115" s="907"/>
      <c r="AM115" s="907"/>
      <c r="AN115" s="907"/>
      <c r="AO115" s="908"/>
      <c r="AP115" s="910">
        <v>0.1</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v>28159</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385816</v>
      </c>
      <c r="DH115" s="782"/>
      <c r="DI115" s="782"/>
      <c r="DJ115" s="782"/>
      <c r="DK115" s="783"/>
      <c r="DL115" s="784">
        <v>463447</v>
      </c>
      <c r="DM115" s="782"/>
      <c r="DN115" s="782"/>
      <c r="DO115" s="782"/>
      <c r="DP115" s="783"/>
      <c r="DQ115" s="784">
        <v>445022</v>
      </c>
      <c r="DR115" s="782"/>
      <c r="DS115" s="782"/>
      <c r="DT115" s="782"/>
      <c r="DU115" s="783"/>
      <c r="DV115" s="752">
        <v>0.6</v>
      </c>
      <c r="DW115" s="753"/>
      <c r="DX115" s="753"/>
      <c r="DY115" s="753"/>
      <c r="DZ115" s="754"/>
    </row>
    <row r="116" spans="1:130" s="197" customFormat="1" ht="26.25" customHeight="1" x14ac:dyDescent="0.15">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582388</v>
      </c>
      <c r="DH116" s="782"/>
      <c r="DI116" s="782"/>
      <c r="DJ116" s="782"/>
      <c r="DK116" s="783"/>
      <c r="DL116" s="784">
        <v>485928</v>
      </c>
      <c r="DM116" s="782"/>
      <c r="DN116" s="782"/>
      <c r="DO116" s="782"/>
      <c r="DP116" s="783"/>
      <c r="DQ116" s="784">
        <v>389468</v>
      </c>
      <c r="DR116" s="782"/>
      <c r="DS116" s="782"/>
      <c r="DT116" s="782"/>
      <c r="DU116" s="783"/>
      <c r="DV116" s="752">
        <v>0.6</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3985556</v>
      </c>
      <c r="AB117" s="893"/>
      <c r="AC117" s="893"/>
      <c r="AD117" s="893"/>
      <c r="AE117" s="894"/>
      <c r="AF117" s="896">
        <v>4294885</v>
      </c>
      <c r="AG117" s="893"/>
      <c r="AH117" s="893"/>
      <c r="AI117" s="893"/>
      <c r="AJ117" s="894"/>
      <c r="AK117" s="896">
        <v>3946798</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x14ac:dyDescent="0.15">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288</v>
      </c>
      <c r="AG118" s="886"/>
      <c r="AH118" s="886"/>
      <c r="AI118" s="886"/>
      <c r="AJ118" s="887"/>
      <c r="AK118" s="888" t="s">
        <v>287</v>
      </c>
      <c r="AL118" s="886"/>
      <c r="AM118" s="886"/>
      <c r="AN118" s="886"/>
      <c r="AO118" s="887"/>
      <c r="AP118" s="889" t="s">
        <v>397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425</v>
      </c>
      <c r="BP118" s="836"/>
      <c r="BQ118" s="855">
        <v>60476253</v>
      </c>
      <c r="BR118" s="856"/>
      <c r="BS118" s="856"/>
      <c r="BT118" s="856"/>
      <c r="BU118" s="856"/>
      <c r="BV118" s="856">
        <v>52909592</v>
      </c>
      <c r="BW118" s="856"/>
      <c r="BX118" s="856"/>
      <c r="BY118" s="856"/>
      <c r="BZ118" s="856"/>
      <c r="CA118" s="856">
        <v>49921389</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x14ac:dyDescent="0.15">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45725540</v>
      </c>
      <c r="BR119" s="798"/>
      <c r="BS119" s="798"/>
      <c r="BT119" s="798"/>
      <c r="BU119" s="798"/>
      <c r="BV119" s="798">
        <v>47772601</v>
      </c>
      <c r="BW119" s="798"/>
      <c r="BX119" s="798"/>
      <c r="BY119" s="798"/>
      <c r="BZ119" s="798"/>
      <c r="CA119" s="798">
        <v>48401233</v>
      </c>
      <c r="CB119" s="798"/>
      <c r="CC119" s="798"/>
      <c r="CD119" s="798"/>
      <c r="CE119" s="798"/>
      <c r="CF119" s="859">
        <v>69.599999999999994</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x14ac:dyDescent="0.15">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t="s">
        <v>222</v>
      </c>
      <c r="BR120" s="769"/>
      <c r="BS120" s="769"/>
      <c r="BT120" s="769"/>
      <c r="BU120" s="769"/>
      <c r="BV120" s="769" t="s">
        <v>222</v>
      </c>
      <c r="BW120" s="769"/>
      <c r="BX120" s="769"/>
      <c r="BY120" s="769"/>
      <c r="BZ120" s="769"/>
      <c r="CA120" s="769" t="s">
        <v>222</v>
      </c>
      <c r="CB120" s="769"/>
      <c r="CC120" s="769"/>
      <c r="CD120" s="769"/>
      <c r="CE120" s="769"/>
      <c r="CF120" s="846" t="s">
        <v>222</v>
      </c>
      <c r="CG120" s="847"/>
      <c r="CH120" s="847"/>
      <c r="CI120" s="847"/>
      <c r="CJ120" s="847"/>
      <c r="CK120" s="848" t="s">
        <v>431</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x14ac:dyDescent="0.15">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86752334</v>
      </c>
      <c r="BR121" s="856"/>
      <c r="BS121" s="856"/>
      <c r="BT121" s="856"/>
      <c r="BU121" s="856"/>
      <c r="BV121" s="856">
        <v>83310144</v>
      </c>
      <c r="BW121" s="856"/>
      <c r="BX121" s="856"/>
      <c r="BY121" s="856"/>
      <c r="BZ121" s="856"/>
      <c r="CA121" s="856">
        <v>77873922</v>
      </c>
      <c r="CB121" s="856"/>
      <c r="CC121" s="856"/>
      <c r="CD121" s="856"/>
      <c r="CE121" s="856"/>
      <c r="CF121" s="857">
        <v>112</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x14ac:dyDescent="0.15">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434</v>
      </c>
      <c r="BP122" s="836"/>
      <c r="BQ122" s="837">
        <v>132477874</v>
      </c>
      <c r="BR122" s="838"/>
      <c r="BS122" s="838"/>
      <c r="BT122" s="838"/>
      <c r="BU122" s="838"/>
      <c r="BV122" s="838">
        <v>131082745</v>
      </c>
      <c r="BW122" s="838"/>
      <c r="BX122" s="838"/>
      <c r="BY122" s="838"/>
      <c r="BZ122" s="838"/>
      <c r="CA122" s="838">
        <v>126275155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96460</v>
      </c>
      <c r="AB123" s="782"/>
      <c r="AC123" s="782"/>
      <c r="AD123" s="782"/>
      <c r="AE123" s="783"/>
      <c r="AF123" s="784">
        <v>96460</v>
      </c>
      <c r="AG123" s="782"/>
      <c r="AH123" s="782"/>
      <c r="AI123" s="782"/>
      <c r="AJ123" s="783"/>
      <c r="AK123" s="784">
        <v>96460</v>
      </c>
      <c r="AL123" s="782"/>
      <c r="AM123" s="782"/>
      <c r="AN123" s="782"/>
      <c r="AO123" s="783"/>
      <c r="AP123" s="752">
        <v>0.1</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222</v>
      </c>
      <c r="BR123" s="830"/>
      <c r="BS123" s="830"/>
      <c r="BT123" s="830"/>
      <c r="BU123" s="830"/>
      <c r="BV123" s="830" t="s">
        <v>222</v>
      </c>
      <c r="BW123" s="830"/>
      <c r="BX123" s="830"/>
      <c r="BY123" s="830"/>
      <c r="BZ123" s="830"/>
      <c r="CA123" s="830" t="s">
        <v>222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x14ac:dyDescent="0.2">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436</v>
      </c>
      <c r="CL125" s="808"/>
      <c r="CM125" s="808"/>
      <c r="CN125" s="808"/>
      <c r="CO125" s="809"/>
      <c r="CP125" s="814" t="s">
        <v>437</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x14ac:dyDescent="0.15">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438</v>
      </c>
      <c r="AY126" s="762"/>
      <c r="AZ126" s="762"/>
      <c r="BA126" s="762"/>
      <c r="BB126" s="762"/>
      <c r="BC126" s="762"/>
      <c r="BD126" s="762"/>
      <c r="BE126" s="763"/>
      <c r="BF126" s="761" t="s">
        <v>439</v>
      </c>
      <c r="BG126" s="762"/>
      <c r="BH126" s="762"/>
      <c r="BI126" s="762"/>
      <c r="BJ126" s="762"/>
      <c r="BK126" s="762"/>
      <c r="BL126" s="763"/>
      <c r="BM126" s="761" t="s">
        <v>440</v>
      </c>
      <c r="BN126" s="762"/>
      <c r="BO126" s="762"/>
      <c r="BP126" s="762"/>
      <c r="BQ126" s="762"/>
      <c r="BR126" s="762"/>
      <c r="BS126" s="763"/>
      <c r="BT126" s="761" t="s">
        <v>441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442</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x14ac:dyDescent="0.2">
      <c r="A127" s="865"/>
      <c r="B127" s="866"/>
      <c r="C127" s="823" t="s">
        <v>443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444</v>
      </c>
      <c r="AY127" s="756"/>
      <c r="AZ127" s="756"/>
      <c r="BA127" s="756"/>
      <c r="BB127" s="756"/>
      <c r="BC127" s="756"/>
      <c r="BD127" s="756"/>
      <c r="BE127" s="757"/>
      <c r="BF127" s="758" t="s">
        <v>222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445</v>
      </c>
      <c r="CQ127" s="750"/>
      <c r="CR127" s="750"/>
      <c r="CS127" s="750"/>
      <c r="CT127" s="750"/>
      <c r="CU127" s="750"/>
      <c r="CV127" s="750"/>
      <c r="CW127" s="750"/>
      <c r="CX127" s="750"/>
      <c r="CY127" s="750"/>
      <c r="CZ127" s="750"/>
      <c r="DA127" s="750"/>
      <c r="DB127" s="750"/>
      <c r="DC127" s="750"/>
      <c r="DD127" s="750"/>
      <c r="DE127" s="750"/>
      <c r="DF127" s="751"/>
      <c r="DG127" s="817">
        <v>28159</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x14ac:dyDescent="0.15">
      <c r="A128" s="793" t="s">
        <v>446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447</v>
      </c>
      <c r="X128" s="795"/>
      <c r="Y128" s="795"/>
      <c r="Z128" s="796"/>
      <c r="AA128" s="721" t="s">
        <v>222</v>
      </c>
      <c r="AB128" s="722"/>
      <c r="AC128" s="722"/>
      <c r="AD128" s="722"/>
      <c r="AE128" s="723"/>
      <c r="AF128" s="724" t="s">
        <v>222</v>
      </c>
      <c r="AG128" s="722"/>
      <c r="AH128" s="722"/>
      <c r="AI128" s="722"/>
      <c r="AJ128" s="723"/>
      <c r="AK128" s="724" t="s">
        <v>222</v>
      </c>
      <c r="AL128" s="722"/>
      <c r="AM128" s="722"/>
      <c r="AN128" s="722"/>
      <c r="AO128" s="723"/>
      <c r="AP128" s="725"/>
      <c r="AQ128" s="726"/>
      <c r="AR128" s="726"/>
      <c r="AS128" s="726"/>
      <c r="AT128" s="727"/>
      <c r="AU128" s="235"/>
      <c r="AV128" s="235"/>
      <c r="AW128" s="235"/>
      <c r="AX128" s="770" t="s">
        <v>448</v>
      </c>
      <c r="AY128" s="766"/>
      <c r="AZ128" s="766"/>
      <c r="BA128" s="766"/>
      <c r="BB128" s="766"/>
      <c r="BC128" s="766"/>
      <c r="BD128" s="766"/>
      <c r="BE128" s="767"/>
      <c r="BF128" s="788" t="s">
        <v>222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449</v>
      </c>
      <c r="X129" s="779"/>
      <c r="Y129" s="779"/>
      <c r="Z129" s="780"/>
      <c r="AA129" s="781">
        <v>79419524</v>
      </c>
      <c r="AB129" s="782"/>
      <c r="AC129" s="782"/>
      <c r="AD129" s="782"/>
      <c r="AE129" s="783"/>
      <c r="AF129" s="784">
        <v>76514830</v>
      </c>
      <c r="AG129" s="782"/>
      <c r="AH129" s="782"/>
      <c r="AI129" s="782"/>
      <c r="AJ129" s="783"/>
      <c r="AK129" s="784">
        <v>75613595</v>
      </c>
      <c r="AL129" s="782"/>
      <c r="AM129" s="782"/>
      <c r="AN129" s="782"/>
      <c r="AO129" s="783"/>
      <c r="AP129" s="785"/>
      <c r="AQ129" s="786"/>
      <c r="AR129" s="786"/>
      <c r="AS129" s="786"/>
      <c r="AT129" s="787"/>
      <c r="AU129" s="235"/>
      <c r="AV129" s="235"/>
      <c r="AW129" s="235"/>
      <c r="AX129" s="770" t="s">
        <v>450</v>
      </c>
      <c r="AY129" s="766"/>
      <c r="AZ129" s="766"/>
      <c r="BA129" s="766"/>
      <c r="BB129" s="766"/>
      <c r="BC129" s="766"/>
      <c r="BD129" s="766"/>
      <c r="BE129" s="767"/>
      <c r="BF129" s="771">
        <v>-2.4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452</v>
      </c>
      <c r="X130" s="779"/>
      <c r="Y130" s="779"/>
      <c r="Z130" s="780"/>
      <c r="AA130" s="781">
        <v>5547366</v>
      </c>
      <c r="AB130" s="782"/>
      <c r="AC130" s="782"/>
      <c r="AD130" s="782"/>
      <c r="AE130" s="783"/>
      <c r="AF130" s="784">
        <v>5899885</v>
      </c>
      <c r="AG130" s="782"/>
      <c r="AH130" s="782"/>
      <c r="AI130" s="782"/>
      <c r="AJ130" s="783"/>
      <c r="AK130" s="784">
        <v>6077697</v>
      </c>
      <c r="AL130" s="782"/>
      <c r="AM130" s="782"/>
      <c r="AN130" s="782"/>
      <c r="AO130" s="783"/>
      <c r="AP130" s="785"/>
      <c r="AQ130" s="786"/>
      <c r="AR130" s="786"/>
      <c r="AS130" s="786"/>
      <c r="AT130" s="787"/>
      <c r="AU130" s="235"/>
      <c r="AV130" s="235"/>
      <c r="AW130" s="235"/>
      <c r="AX130" s="749" t="s">
        <v>453</v>
      </c>
      <c r="AY130" s="750"/>
      <c r="AZ130" s="750"/>
      <c r="BA130" s="750"/>
      <c r="BB130" s="750"/>
      <c r="BC130" s="750"/>
      <c r="BD130" s="750"/>
      <c r="BE130" s="751"/>
      <c r="BF130" s="703" t="s">
        <v>222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454</v>
      </c>
      <c r="X131" s="712"/>
      <c r="Y131" s="712"/>
      <c r="Z131" s="713"/>
      <c r="AA131" s="714">
        <v>73872158</v>
      </c>
      <c r="AB131" s="715"/>
      <c r="AC131" s="715"/>
      <c r="AD131" s="715"/>
      <c r="AE131" s="716"/>
      <c r="AF131" s="717">
        <v>70614945</v>
      </c>
      <c r="AG131" s="715"/>
      <c r="AH131" s="715"/>
      <c r="AI131" s="715"/>
      <c r="AJ131" s="716"/>
      <c r="AK131" s="717">
        <v>69535898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456</v>
      </c>
      <c r="W132" s="735"/>
      <c r="X132" s="735"/>
      <c r="Y132" s="735"/>
      <c r="Z132" s="736"/>
      <c r="AA132" s="737">
        <v>-2.1142065460000001</v>
      </c>
      <c r="AB132" s="738"/>
      <c r="AC132" s="738"/>
      <c r="AD132" s="738"/>
      <c r="AE132" s="739"/>
      <c r="AF132" s="740">
        <v>-2.2728899669999998</v>
      </c>
      <c r="AG132" s="738"/>
      <c r="AH132" s="738"/>
      <c r="AI132" s="738"/>
      <c r="AJ132" s="739"/>
      <c r="AK132" s="740">
        <v>-3.0644588779999999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457</v>
      </c>
      <c r="W133" s="744"/>
      <c r="X133" s="744"/>
      <c r="Y133" s="744"/>
      <c r="Z133" s="745"/>
      <c r="AA133" s="746">
        <v>-1.6</v>
      </c>
      <c r="AB133" s="747"/>
      <c r="AC133" s="747"/>
      <c r="AD133" s="747"/>
      <c r="AE133" s="748"/>
      <c r="AF133" s="746">
        <v>-2</v>
      </c>
      <c r="AG133" s="747"/>
      <c r="AH133" s="747"/>
      <c r="AI133" s="747"/>
      <c r="AJ133" s="748"/>
      <c r="AK133" s="746">
        <v>-2.4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458</v>
      </c>
      <c r="B5" s="246"/>
      <c r="C5" s="246"/>
      <c r="D5" s="246"/>
      <c r="E5" s="246"/>
      <c r="F5" s="246"/>
      <c r="G5" s="246"/>
      <c r="H5" s="246"/>
      <c r="I5" s="246"/>
      <c r="J5" s="246"/>
      <c r="K5" s="246"/>
      <c r="L5" s="246"/>
      <c r="M5" s="246"/>
      <c r="N5" s="246"/>
      <c r="O5" s="247"/>
    </row>
    <row r="6" spans="1:16" x14ac:dyDescent="0.15">
      <c r="A6" s="248"/>
      <c r="B6" s="244"/>
      <c r="C6" s="244"/>
      <c r="D6" s="244"/>
      <c r="E6" s="244"/>
      <c r="F6" s="244"/>
      <c r="G6" s="249" t="s">
        <v>459</v>
      </c>
      <c r="H6" s="249"/>
      <c r="I6" s="249"/>
      <c r="J6" s="249"/>
      <c r="K6" s="244"/>
      <c r="L6" s="244"/>
      <c r="M6" s="244"/>
      <c r="N6" s="244"/>
    </row>
    <row r="7" spans="1:16" x14ac:dyDescent="0.15">
      <c r="A7" s="248"/>
      <c r="B7" s="244"/>
      <c r="C7" s="244"/>
      <c r="D7" s="244"/>
      <c r="E7" s="244"/>
      <c r="F7" s="244"/>
      <c r="G7" s="251"/>
      <c r="H7" s="252"/>
      <c r="I7" s="252"/>
      <c r="J7" s="253"/>
      <c r="K7" s="1123" t="s">
        <v>460</v>
      </c>
      <c r="L7" s="254"/>
      <c r="M7" s="255" t="s">
        <v>461</v>
      </c>
      <c r="N7" s="256"/>
    </row>
    <row r="8" spans="1:16" x14ac:dyDescent="0.15">
      <c r="A8" s="248"/>
      <c r="B8" s="244"/>
      <c r="C8" s="244"/>
      <c r="D8" s="244"/>
      <c r="E8" s="244"/>
      <c r="F8" s="244"/>
      <c r="G8" s="257"/>
      <c r="H8" s="258"/>
      <c r="I8" s="258"/>
      <c r="J8" s="259"/>
      <c r="K8" s="1124"/>
      <c r="L8" s="260" t="s">
        <v>462</v>
      </c>
      <c r="M8" s="261" t="s">
        <v>463</v>
      </c>
      <c r="N8" s="262" t="s">
        <v>464</v>
      </c>
    </row>
    <row r="9" spans="1:16" x14ac:dyDescent="0.15">
      <c r="A9" s="248"/>
      <c r="B9" s="244"/>
      <c r="C9" s="244"/>
      <c r="D9" s="244"/>
      <c r="E9" s="244"/>
      <c r="F9" s="244"/>
      <c r="G9" s="1137" t="s">
        <v>465</v>
      </c>
      <c r="H9" s="1138"/>
      <c r="I9" s="1138"/>
      <c r="J9" s="1139"/>
      <c r="K9" s="263">
        <v>23438612</v>
      </c>
      <c r="L9" s="264">
        <v>70024</v>
      </c>
      <c r="M9" s="265">
        <v>65999</v>
      </c>
      <c r="N9" s="266">
        <v>6.1</v>
      </c>
    </row>
    <row r="10" spans="1:16" x14ac:dyDescent="0.15">
      <c r="A10" s="248"/>
      <c r="B10" s="244"/>
      <c r="C10" s="244"/>
      <c r="D10" s="244"/>
      <c r="E10" s="244"/>
      <c r="F10" s="244"/>
      <c r="G10" s="1137" t="s">
        <v>466</v>
      </c>
      <c r="H10" s="1138"/>
      <c r="I10" s="1138"/>
      <c r="J10" s="1139"/>
      <c r="K10" s="267">
        <v>455903</v>
      </c>
      <c r="L10" s="268">
        <v>1362</v>
      </c>
      <c r="M10" s="269">
        <v>1088</v>
      </c>
      <c r="N10" s="270">
        <v>25.2</v>
      </c>
    </row>
    <row r="11" spans="1:16" ht="13.5" customHeight="1" x14ac:dyDescent="0.15">
      <c r="A11" s="248"/>
      <c r="B11" s="244"/>
      <c r="C11" s="244"/>
      <c r="D11" s="244"/>
      <c r="E11" s="244"/>
      <c r="F11" s="244"/>
      <c r="G11" s="1137" t="s">
        <v>467</v>
      </c>
      <c r="H11" s="1138"/>
      <c r="I11" s="1138"/>
      <c r="J11" s="1139"/>
      <c r="K11" s="267">
        <v>332906</v>
      </c>
      <c r="L11" s="268">
        <v>995</v>
      </c>
      <c r="M11" s="269">
        <v>990</v>
      </c>
      <c r="N11" s="270">
        <v>0.5</v>
      </c>
    </row>
    <row r="12" spans="1:16" ht="13.5" customHeight="1" x14ac:dyDescent="0.15">
      <c r="A12" s="248"/>
      <c r="B12" s="244"/>
      <c r="C12" s="244"/>
      <c r="D12" s="244"/>
      <c r="E12" s="244"/>
      <c r="F12" s="244"/>
      <c r="G12" s="1137" t="s">
        <v>468</v>
      </c>
      <c r="H12" s="1138"/>
      <c r="I12" s="1138"/>
      <c r="J12" s="1139"/>
      <c r="K12" s="267" t="s">
        <v>469</v>
      </c>
      <c r="L12" s="268" t="s">
        <v>469</v>
      </c>
      <c r="M12" s="269" t="s">
        <v>469</v>
      </c>
      <c r="N12" s="270" t="s">
        <v>469</v>
      </c>
    </row>
    <row r="13" spans="1:16" ht="13.5" customHeight="1" x14ac:dyDescent="0.15">
      <c r="A13" s="248"/>
      <c r="B13" s="244"/>
      <c r="C13" s="244"/>
      <c r="D13" s="244"/>
      <c r="E13" s="244"/>
      <c r="F13" s="244"/>
      <c r="G13" s="1137" t="s">
        <v>470</v>
      </c>
      <c r="H13" s="1138"/>
      <c r="I13" s="1138"/>
      <c r="J13" s="1139"/>
      <c r="K13" s="267" t="s">
        <v>469</v>
      </c>
      <c r="L13" s="268" t="s">
        <v>469</v>
      </c>
      <c r="M13" s="269" t="s">
        <v>469</v>
      </c>
      <c r="N13" s="270" t="s">
        <v>469</v>
      </c>
    </row>
    <row r="14" spans="1:16" ht="13.5" customHeight="1" x14ac:dyDescent="0.15">
      <c r="A14" s="248"/>
      <c r="B14" s="244"/>
      <c r="C14" s="244"/>
      <c r="D14" s="244"/>
      <c r="E14" s="244"/>
      <c r="F14" s="244"/>
      <c r="G14" s="1137" t="s">
        <v>471</v>
      </c>
      <c r="H14" s="1138"/>
      <c r="I14" s="1138"/>
      <c r="J14" s="1139"/>
      <c r="K14" s="267">
        <v>869932</v>
      </c>
      <c r="L14" s="268">
        <v>2599</v>
      </c>
      <c r="M14" s="269">
        <v>2437</v>
      </c>
      <c r="N14" s="270">
        <v>6.6</v>
      </c>
    </row>
    <row r="15" spans="1:16" ht="13.5" customHeight="1" x14ac:dyDescent="0.15">
      <c r="A15" s="248"/>
      <c r="B15" s="244"/>
      <c r="C15" s="244"/>
      <c r="D15" s="244"/>
      <c r="E15" s="244"/>
      <c r="F15" s="244"/>
      <c r="G15" s="1137" t="s">
        <v>472</v>
      </c>
      <c r="H15" s="1138"/>
      <c r="I15" s="1138"/>
      <c r="J15" s="1139"/>
      <c r="K15" s="267">
        <v>355655</v>
      </c>
      <c r="L15" s="268">
        <v>1063</v>
      </c>
      <c r="M15" s="269">
        <v>1342</v>
      </c>
      <c r="N15" s="270">
        <v>-20.8</v>
      </c>
    </row>
    <row r="16" spans="1:16" x14ac:dyDescent="0.15">
      <c r="A16" s="248"/>
      <c r="B16" s="244"/>
      <c r="C16" s="244"/>
      <c r="D16" s="244"/>
      <c r="E16" s="244"/>
      <c r="F16" s="244"/>
      <c r="G16" s="1140" t="s">
        <v>473</v>
      </c>
      <c r="H16" s="1141"/>
      <c r="I16" s="1141"/>
      <c r="J16" s="1142"/>
      <c r="K16" s="268">
        <v>-2197791</v>
      </c>
      <c r="L16" s="268">
        <v>-6566</v>
      </c>
      <c r="M16" s="269">
        <v>-6224</v>
      </c>
      <c r="N16" s="270">
        <v>5.5</v>
      </c>
    </row>
    <row r="17" spans="1:16" x14ac:dyDescent="0.15">
      <c r="A17" s="248"/>
      <c r="B17" s="244"/>
      <c r="C17" s="244"/>
      <c r="D17" s="244"/>
      <c r="E17" s="244"/>
      <c r="F17" s="244"/>
      <c r="G17" s="1140" t="s">
        <v>171</v>
      </c>
      <c r="H17" s="1141"/>
      <c r="I17" s="1141"/>
      <c r="J17" s="1142"/>
      <c r="K17" s="268">
        <v>23255217</v>
      </c>
      <c r="L17" s="268">
        <v>69476</v>
      </c>
      <c r="M17" s="269">
        <v>65631</v>
      </c>
      <c r="N17" s="270">
        <v>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474</v>
      </c>
      <c r="H19" s="244"/>
      <c r="I19" s="244"/>
      <c r="J19" s="244"/>
      <c r="K19" s="244"/>
      <c r="L19" s="244"/>
      <c r="M19" s="244"/>
      <c r="N19" s="244"/>
    </row>
    <row r="20" spans="1:16" x14ac:dyDescent="0.15">
      <c r="A20" s="248"/>
      <c r="B20" s="244"/>
      <c r="C20" s="244"/>
      <c r="D20" s="244"/>
      <c r="E20" s="244"/>
      <c r="F20" s="244"/>
      <c r="G20" s="272"/>
      <c r="H20" s="273"/>
      <c r="I20" s="273"/>
      <c r="J20" s="274"/>
      <c r="K20" s="275" t="s">
        <v>475</v>
      </c>
      <c r="L20" s="276" t="s">
        <v>476</v>
      </c>
      <c r="M20" s="277" t="s">
        <v>477</v>
      </c>
      <c r="N20" s="278"/>
    </row>
    <row r="21" spans="1:16" s="284" customFormat="1" x14ac:dyDescent="0.15">
      <c r="A21" s="279"/>
      <c r="B21" s="249"/>
      <c r="C21" s="249"/>
      <c r="D21" s="249"/>
      <c r="E21" s="249"/>
      <c r="F21" s="249"/>
      <c r="G21" s="1134" t="s">
        <v>478</v>
      </c>
      <c r="H21" s="1135"/>
      <c r="I21" s="1135"/>
      <c r="J21" s="1136"/>
      <c r="K21" s="280">
        <v>7.04</v>
      </c>
      <c r="L21" s="281">
        <v>6.45</v>
      </c>
      <c r="M21" s="282">
        <v>0.59</v>
      </c>
      <c r="N21" s="249"/>
      <c r="O21" s="283"/>
      <c r="P21" s="279"/>
    </row>
    <row r="22" spans="1:16" s="284" customFormat="1" x14ac:dyDescent="0.15">
      <c r="A22" s="279"/>
      <c r="B22" s="249"/>
      <c r="C22" s="249"/>
      <c r="D22" s="249"/>
      <c r="E22" s="249"/>
      <c r="F22" s="249"/>
      <c r="G22" s="1134" t="s">
        <v>479</v>
      </c>
      <c r="H22" s="1135"/>
      <c r="I22" s="1135"/>
      <c r="J22" s="1136"/>
      <c r="K22" s="285">
        <v>99.4</v>
      </c>
      <c r="L22" s="286">
        <v>99.7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23" t="s">
        <v>460</v>
      </c>
      <c r="L30" s="254"/>
      <c r="M30" s="255" t="s">
        <v>461</v>
      </c>
      <c r="N30" s="256"/>
    </row>
    <row r="31" spans="1:16" x14ac:dyDescent="0.15">
      <c r="A31" s="248"/>
      <c r="B31" s="244"/>
      <c r="C31" s="244"/>
      <c r="D31" s="244"/>
      <c r="E31" s="244"/>
      <c r="F31" s="244"/>
      <c r="G31" s="257"/>
      <c r="H31" s="258"/>
      <c r="I31" s="258"/>
      <c r="J31" s="259"/>
      <c r="K31" s="1124"/>
      <c r="L31" s="260" t="s">
        <v>462</v>
      </c>
      <c r="M31" s="261" t="s">
        <v>463</v>
      </c>
      <c r="N31" s="262" t="s">
        <v>464</v>
      </c>
    </row>
    <row r="32" spans="1:16" ht="27" customHeight="1" x14ac:dyDescent="0.15">
      <c r="A32" s="248"/>
      <c r="B32" s="244"/>
      <c r="C32" s="244"/>
      <c r="D32" s="244"/>
      <c r="E32" s="244"/>
      <c r="F32" s="244"/>
      <c r="G32" s="1125" t="s">
        <v>483</v>
      </c>
      <c r="H32" s="1126"/>
      <c r="I32" s="1126"/>
      <c r="J32" s="1127"/>
      <c r="K32" s="294">
        <v>3569687</v>
      </c>
      <c r="L32" s="294">
        <v>10665</v>
      </c>
      <c r="M32" s="295">
        <v>10437</v>
      </c>
      <c r="N32" s="296">
        <v>2.2000000000000002</v>
      </c>
    </row>
    <row r="33" spans="1:16" ht="13.5" customHeight="1" x14ac:dyDescent="0.15">
      <c r="A33" s="248"/>
      <c r="B33" s="244"/>
      <c r="C33" s="244"/>
      <c r="D33" s="244"/>
      <c r="E33" s="244"/>
      <c r="F33" s="244"/>
      <c r="G33" s="1125" t="s">
        <v>484</v>
      </c>
      <c r="H33" s="1126"/>
      <c r="I33" s="1126"/>
      <c r="J33" s="1127"/>
      <c r="K33" s="294" t="s">
        <v>469</v>
      </c>
      <c r="L33" s="294" t="s">
        <v>469</v>
      </c>
      <c r="M33" s="295">
        <v>1</v>
      </c>
      <c r="N33" s="296" t="s">
        <v>469</v>
      </c>
    </row>
    <row r="34" spans="1:16" ht="27" customHeight="1" x14ac:dyDescent="0.15">
      <c r="A34" s="248"/>
      <c r="B34" s="244"/>
      <c r="C34" s="244"/>
      <c r="D34" s="244"/>
      <c r="E34" s="244"/>
      <c r="F34" s="244"/>
      <c r="G34" s="1125" t="s">
        <v>485</v>
      </c>
      <c r="H34" s="1126"/>
      <c r="I34" s="1126"/>
      <c r="J34" s="1127"/>
      <c r="K34" s="294">
        <v>64617</v>
      </c>
      <c r="L34" s="294">
        <v>193</v>
      </c>
      <c r="M34" s="295">
        <v>384</v>
      </c>
      <c r="N34" s="296">
        <v>-49.7</v>
      </c>
    </row>
    <row r="35" spans="1:16" ht="27" customHeight="1" x14ac:dyDescent="0.15">
      <c r="A35" s="248"/>
      <c r="B35" s="244"/>
      <c r="C35" s="244"/>
      <c r="D35" s="244"/>
      <c r="E35" s="244"/>
      <c r="F35" s="244"/>
      <c r="G35" s="1125" t="s">
        <v>486</v>
      </c>
      <c r="H35" s="1126"/>
      <c r="I35" s="1126"/>
      <c r="J35" s="1127"/>
      <c r="K35" s="294" t="s">
        <v>469</v>
      </c>
      <c r="L35" s="294" t="s">
        <v>469</v>
      </c>
      <c r="M35" s="295">
        <v>28</v>
      </c>
      <c r="N35" s="296" t="s">
        <v>469</v>
      </c>
    </row>
    <row r="36" spans="1:16" ht="27" customHeight="1" x14ac:dyDescent="0.15">
      <c r="A36" s="248"/>
      <c r="B36" s="244"/>
      <c r="C36" s="244"/>
      <c r="D36" s="244"/>
      <c r="E36" s="244"/>
      <c r="F36" s="244"/>
      <c r="G36" s="1125" t="s">
        <v>487</v>
      </c>
      <c r="H36" s="1126"/>
      <c r="I36" s="1126"/>
      <c r="J36" s="1127"/>
      <c r="K36" s="294">
        <v>216034</v>
      </c>
      <c r="L36" s="294">
        <v>645</v>
      </c>
      <c r="M36" s="295">
        <v>738</v>
      </c>
      <c r="N36" s="296">
        <v>-12.6</v>
      </c>
    </row>
    <row r="37" spans="1:16" ht="13.5" customHeight="1" x14ac:dyDescent="0.15">
      <c r="A37" s="248"/>
      <c r="B37" s="244"/>
      <c r="C37" s="244"/>
      <c r="D37" s="244"/>
      <c r="E37" s="244"/>
      <c r="F37" s="244"/>
      <c r="G37" s="1125" t="s">
        <v>488</v>
      </c>
      <c r="H37" s="1126"/>
      <c r="I37" s="1126"/>
      <c r="J37" s="1127"/>
      <c r="K37" s="294">
        <v>96460</v>
      </c>
      <c r="L37" s="294">
        <v>288</v>
      </c>
      <c r="M37" s="295">
        <v>2211</v>
      </c>
      <c r="N37" s="296">
        <v>-87</v>
      </c>
    </row>
    <row r="38" spans="1:16" ht="27" customHeight="1" x14ac:dyDescent="0.15">
      <c r="A38" s="248"/>
      <c r="B38" s="244"/>
      <c r="C38" s="244"/>
      <c r="D38" s="244"/>
      <c r="E38" s="244"/>
      <c r="F38" s="244"/>
      <c r="G38" s="1128" t="s">
        <v>489</v>
      </c>
      <c r="H38" s="1129"/>
      <c r="I38" s="1129"/>
      <c r="J38" s="1130"/>
      <c r="K38" s="297" t="s">
        <v>469</v>
      </c>
      <c r="L38" s="297" t="s">
        <v>469</v>
      </c>
      <c r="M38" s="298">
        <v>0</v>
      </c>
      <c r="N38" s="299" t="s">
        <v>469</v>
      </c>
      <c r="O38" s="293"/>
    </row>
    <row r="39" spans="1:16" x14ac:dyDescent="0.15">
      <c r="A39" s="248"/>
      <c r="B39" s="244"/>
      <c r="C39" s="244"/>
      <c r="D39" s="244"/>
      <c r="E39" s="244"/>
      <c r="F39" s="244"/>
      <c r="G39" s="1128" t="s">
        <v>490</v>
      </c>
      <c r="H39" s="1129"/>
      <c r="I39" s="1129"/>
      <c r="J39" s="1130"/>
      <c r="K39" s="300" t="s">
        <v>469</v>
      </c>
      <c r="L39" s="300" t="s">
        <v>469</v>
      </c>
      <c r="M39" s="301">
        <v>-20</v>
      </c>
      <c r="N39" s="302" t="s">
        <v>469</v>
      </c>
      <c r="O39" s="293"/>
    </row>
    <row r="40" spans="1:16" ht="27" customHeight="1" x14ac:dyDescent="0.15">
      <c r="A40" s="248"/>
      <c r="B40" s="244"/>
      <c r="C40" s="244"/>
      <c r="D40" s="244"/>
      <c r="E40" s="244"/>
      <c r="F40" s="244"/>
      <c r="G40" s="1125" t="s">
        <v>491</v>
      </c>
      <c r="H40" s="1126"/>
      <c r="I40" s="1126"/>
      <c r="J40" s="1127"/>
      <c r="K40" s="300" t="s">
        <v>469</v>
      </c>
      <c r="L40" s="300" t="s">
        <v>469</v>
      </c>
      <c r="M40" s="301" t="s">
        <v>469</v>
      </c>
      <c r="N40" s="302" t="s">
        <v>469</v>
      </c>
      <c r="O40" s="293"/>
    </row>
    <row r="41" spans="1:16" x14ac:dyDescent="0.15">
      <c r="A41" s="248"/>
      <c r="B41" s="244"/>
      <c r="C41" s="244"/>
      <c r="D41" s="244"/>
      <c r="E41" s="244"/>
      <c r="F41" s="244"/>
      <c r="G41" s="1131" t="s">
        <v>282</v>
      </c>
      <c r="H41" s="1132"/>
      <c r="I41" s="1132"/>
      <c r="J41" s="1133"/>
      <c r="K41" s="294">
        <v>3946798</v>
      </c>
      <c r="L41" s="300">
        <v>11791</v>
      </c>
      <c r="M41" s="301">
        <v>13779</v>
      </c>
      <c r="N41" s="302">
        <v>-14.4</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18" t="s">
        <v>460</v>
      </c>
      <c r="J49" s="1120" t="s">
        <v>495</v>
      </c>
      <c r="K49" s="1121"/>
      <c r="L49" s="1121"/>
      <c r="M49" s="1121"/>
      <c r="N49" s="1122"/>
    </row>
    <row r="50" spans="1:14" x14ac:dyDescent="0.15">
      <c r="A50" s="248"/>
      <c r="B50" s="244"/>
      <c r="C50" s="244"/>
      <c r="D50" s="244"/>
      <c r="E50" s="244"/>
      <c r="F50" s="244"/>
      <c r="G50" s="312"/>
      <c r="H50" s="313"/>
      <c r="I50" s="1119"/>
      <c r="J50" s="314" t="s">
        <v>496</v>
      </c>
      <c r="K50" s="315" t="s">
        <v>497</v>
      </c>
      <c r="L50" s="316" t="s">
        <v>498</v>
      </c>
      <c r="M50" s="317" t="s">
        <v>499</v>
      </c>
      <c r="N50" s="318" t="s">
        <v>500</v>
      </c>
    </row>
    <row r="51" spans="1:14" x14ac:dyDescent="0.15">
      <c r="A51" s="248"/>
      <c r="B51" s="244"/>
      <c r="C51" s="244"/>
      <c r="D51" s="244"/>
      <c r="E51" s="244"/>
      <c r="F51" s="244"/>
      <c r="G51" s="310" t="s">
        <v>501</v>
      </c>
      <c r="H51" s="311"/>
      <c r="I51" s="319">
        <v>14199722</v>
      </c>
      <c r="J51" s="320">
        <v>44553</v>
      </c>
      <c r="K51" s="321">
        <v>-29.7</v>
      </c>
      <c r="L51" s="322">
        <v>55625</v>
      </c>
      <c r="M51" s="323">
        <v>7.1</v>
      </c>
      <c r="N51" s="324">
        <v>-36.799999999999997</v>
      </c>
    </row>
    <row r="52" spans="1:14" x14ac:dyDescent="0.15">
      <c r="A52" s="248"/>
      <c r="B52" s="244"/>
      <c r="C52" s="244"/>
      <c r="D52" s="244"/>
      <c r="E52" s="244"/>
      <c r="F52" s="244"/>
      <c r="G52" s="325"/>
      <c r="H52" s="326" t="s">
        <v>502</v>
      </c>
      <c r="I52" s="327">
        <v>10520961</v>
      </c>
      <c r="J52" s="328">
        <v>33011</v>
      </c>
      <c r="K52" s="329">
        <v>-27.9</v>
      </c>
      <c r="L52" s="330">
        <v>37732</v>
      </c>
      <c r="M52" s="331">
        <v>-0.9</v>
      </c>
      <c r="N52" s="332">
        <v>-27</v>
      </c>
    </row>
    <row r="53" spans="1:14" x14ac:dyDescent="0.15">
      <c r="A53" s="248"/>
      <c r="B53" s="244"/>
      <c r="C53" s="244"/>
      <c r="D53" s="244"/>
      <c r="E53" s="244"/>
      <c r="F53" s="244"/>
      <c r="G53" s="310" t="s">
        <v>503</v>
      </c>
      <c r="H53" s="311"/>
      <c r="I53" s="319">
        <v>11650366</v>
      </c>
      <c r="J53" s="320">
        <v>36683</v>
      </c>
      <c r="K53" s="321">
        <v>-17.7</v>
      </c>
      <c r="L53" s="322">
        <v>41485</v>
      </c>
      <c r="M53" s="323">
        <v>-25.4</v>
      </c>
      <c r="N53" s="324">
        <v>7.7</v>
      </c>
    </row>
    <row r="54" spans="1:14" x14ac:dyDescent="0.15">
      <c r="A54" s="248"/>
      <c r="B54" s="244"/>
      <c r="C54" s="244"/>
      <c r="D54" s="244"/>
      <c r="E54" s="244"/>
      <c r="F54" s="244"/>
      <c r="G54" s="325"/>
      <c r="H54" s="326" t="s">
        <v>502</v>
      </c>
      <c r="I54" s="327">
        <v>9665969</v>
      </c>
      <c r="J54" s="328">
        <v>30435</v>
      </c>
      <c r="K54" s="329">
        <v>-7.8</v>
      </c>
      <c r="L54" s="330">
        <v>28975</v>
      </c>
      <c r="M54" s="331">
        <v>-23.2</v>
      </c>
      <c r="N54" s="332">
        <v>15.4</v>
      </c>
    </row>
    <row r="55" spans="1:14" x14ac:dyDescent="0.15">
      <c r="A55" s="248"/>
      <c r="B55" s="244"/>
      <c r="C55" s="244"/>
      <c r="D55" s="244"/>
      <c r="E55" s="244"/>
      <c r="F55" s="244"/>
      <c r="G55" s="310" t="s">
        <v>504</v>
      </c>
      <c r="H55" s="311"/>
      <c r="I55" s="319">
        <v>12382620</v>
      </c>
      <c r="J55" s="320">
        <v>38980</v>
      </c>
      <c r="K55" s="321">
        <v>6.3</v>
      </c>
      <c r="L55" s="322">
        <v>39651</v>
      </c>
      <c r="M55" s="323">
        <v>-4.4000000000000004</v>
      </c>
      <c r="N55" s="324">
        <v>10.7</v>
      </c>
    </row>
    <row r="56" spans="1:14" x14ac:dyDescent="0.15">
      <c r="A56" s="248"/>
      <c r="B56" s="244"/>
      <c r="C56" s="244"/>
      <c r="D56" s="244"/>
      <c r="E56" s="244"/>
      <c r="F56" s="244"/>
      <c r="G56" s="325"/>
      <c r="H56" s="326" t="s">
        <v>502</v>
      </c>
      <c r="I56" s="327">
        <v>10844956</v>
      </c>
      <c r="J56" s="328">
        <v>34140</v>
      </c>
      <c r="K56" s="329">
        <v>12.2</v>
      </c>
      <c r="L56" s="330">
        <v>28525</v>
      </c>
      <c r="M56" s="331">
        <v>-1.6</v>
      </c>
      <c r="N56" s="332">
        <v>13.8</v>
      </c>
    </row>
    <row r="57" spans="1:14" x14ac:dyDescent="0.15">
      <c r="A57" s="248"/>
      <c r="B57" s="244"/>
      <c r="C57" s="244"/>
      <c r="D57" s="244"/>
      <c r="E57" s="244"/>
      <c r="F57" s="244"/>
      <c r="G57" s="310" t="s">
        <v>505</v>
      </c>
      <c r="H57" s="311"/>
      <c r="I57" s="319">
        <v>9155169</v>
      </c>
      <c r="J57" s="320">
        <v>27460</v>
      </c>
      <c r="K57" s="321">
        <v>-29.6</v>
      </c>
      <c r="L57" s="322">
        <v>37665</v>
      </c>
      <c r="M57" s="323">
        <v>-5</v>
      </c>
      <c r="N57" s="324">
        <v>-24.6</v>
      </c>
    </row>
    <row r="58" spans="1:14" x14ac:dyDescent="0.15">
      <c r="A58" s="248"/>
      <c r="B58" s="244"/>
      <c r="C58" s="244"/>
      <c r="D58" s="244"/>
      <c r="E58" s="244"/>
      <c r="F58" s="244"/>
      <c r="G58" s="325"/>
      <c r="H58" s="326" t="s">
        <v>502</v>
      </c>
      <c r="I58" s="327">
        <v>6472641</v>
      </c>
      <c r="J58" s="328">
        <v>19414</v>
      </c>
      <c r="K58" s="329">
        <v>-43.1</v>
      </c>
      <c r="L58" s="330">
        <v>25730</v>
      </c>
      <c r="M58" s="331">
        <v>-9.8000000000000007</v>
      </c>
      <c r="N58" s="332">
        <v>-33.299999999999997</v>
      </c>
    </row>
    <row r="59" spans="1:14" x14ac:dyDescent="0.15">
      <c r="A59" s="248"/>
      <c r="B59" s="244"/>
      <c r="C59" s="244"/>
      <c r="D59" s="244"/>
      <c r="E59" s="244"/>
      <c r="F59" s="244"/>
      <c r="G59" s="310" t="s">
        <v>506</v>
      </c>
      <c r="H59" s="311"/>
      <c r="I59" s="319">
        <v>12193974</v>
      </c>
      <c r="J59" s="320">
        <v>36430</v>
      </c>
      <c r="K59" s="321">
        <v>32.700000000000003</v>
      </c>
      <c r="L59" s="322">
        <v>36861</v>
      </c>
      <c r="M59" s="323">
        <v>-2.1</v>
      </c>
      <c r="N59" s="324">
        <v>34.799999999999997</v>
      </c>
    </row>
    <row r="60" spans="1:14" x14ac:dyDescent="0.15">
      <c r="A60" s="248"/>
      <c r="B60" s="244"/>
      <c r="C60" s="244"/>
      <c r="D60" s="244"/>
      <c r="E60" s="244"/>
      <c r="F60" s="244"/>
      <c r="G60" s="325"/>
      <c r="H60" s="326" t="s">
        <v>502</v>
      </c>
      <c r="I60" s="333">
        <v>8782862</v>
      </c>
      <c r="J60" s="328">
        <v>26239</v>
      </c>
      <c r="K60" s="329">
        <v>35.200000000000003</v>
      </c>
      <c r="L60" s="330">
        <v>23990</v>
      </c>
      <c r="M60" s="331">
        <v>-6.8</v>
      </c>
      <c r="N60" s="332">
        <v>42</v>
      </c>
    </row>
    <row r="61" spans="1:14" x14ac:dyDescent="0.15">
      <c r="A61" s="248"/>
      <c r="B61" s="244"/>
      <c r="C61" s="244"/>
      <c r="D61" s="244"/>
      <c r="E61" s="244"/>
      <c r="F61" s="244"/>
      <c r="G61" s="310" t="s">
        <v>507</v>
      </c>
      <c r="H61" s="334"/>
      <c r="I61" s="335">
        <v>11916370</v>
      </c>
      <c r="J61" s="336">
        <v>36821</v>
      </c>
      <c r="K61" s="337">
        <v>-7.6</v>
      </c>
      <c r="L61" s="338">
        <v>42257</v>
      </c>
      <c r="M61" s="339">
        <v>-6</v>
      </c>
      <c r="N61" s="324">
        <v>-1.6</v>
      </c>
    </row>
    <row r="62" spans="1:14" x14ac:dyDescent="0.15">
      <c r="A62" s="248"/>
      <c r="B62" s="244"/>
      <c r="C62" s="244"/>
      <c r="D62" s="244"/>
      <c r="E62" s="244"/>
      <c r="F62" s="244"/>
      <c r="G62" s="325"/>
      <c r="H62" s="326" t="s">
        <v>502</v>
      </c>
      <c r="I62" s="327">
        <v>9257478</v>
      </c>
      <c r="J62" s="328">
        <v>28648</v>
      </c>
      <c r="K62" s="329">
        <v>-6.3</v>
      </c>
      <c r="L62" s="330">
        <v>28990</v>
      </c>
      <c r="M62" s="331">
        <v>-8.5</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43" t="s">
        <v>3</v>
      </c>
      <c r="D47" s="1143"/>
      <c r="E47" s="1144"/>
      <c r="F47" s="11">
        <v>14.34</v>
      </c>
      <c r="G47" s="12">
        <v>14.48</v>
      </c>
      <c r="H47" s="12">
        <v>9.2200000000000006</v>
      </c>
      <c r="I47" s="12">
        <v>18.059999999999999</v>
      </c>
      <c r="J47" s="13">
        <v>15.89</v>
      </c>
    </row>
    <row r="48" spans="2:10" ht="57.75" customHeight="1" x14ac:dyDescent="0.15">
      <c r="B48" s="14"/>
      <c r="C48" s="1145" t="s">
        <v>4</v>
      </c>
      <c r="D48" s="1145"/>
      <c r="E48" s="1146"/>
      <c r="F48" s="15">
        <v>5.6</v>
      </c>
      <c r="G48" s="16">
        <v>4.43</v>
      </c>
      <c r="H48" s="16">
        <v>5.49</v>
      </c>
      <c r="I48" s="16">
        <v>5.74</v>
      </c>
      <c r="J48" s="17">
        <v>7.2</v>
      </c>
    </row>
    <row r="49" spans="2:10" ht="57.75" customHeight="1" thickBot="1" x14ac:dyDescent="0.2">
      <c r="B49" s="18"/>
      <c r="C49" s="1147" t="s">
        <v>5</v>
      </c>
      <c r="D49" s="1147"/>
      <c r="E49" s="1148"/>
      <c r="F49" s="19" t="s">
        <v>514</v>
      </c>
      <c r="G49" s="20" t="s">
        <v>515</v>
      </c>
      <c r="H49" s="20" t="s">
        <v>516</v>
      </c>
      <c r="I49" s="20">
        <v>5.69</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55" t="s">
        <v>518</v>
      </c>
      <c r="D34" s="1155"/>
      <c r="E34" s="1156"/>
      <c r="F34" s="32">
        <v>5.6</v>
      </c>
      <c r="G34" s="33">
        <v>4.43</v>
      </c>
      <c r="H34" s="33">
        <v>5.49</v>
      </c>
      <c r="I34" s="33">
        <v>5.74</v>
      </c>
      <c r="J34" s="34">
        <v>7.2</v>
      </c>
      <c r="K34" s="22"/>
      <c r="L34" s="22"/>
      <c r="M34" s="22"/>
      <c r="N34" s="22"/>
      <c r="O34" s="22"/>
      <c r="P34" s="22"/>
    </row>
    <row r="35" spans="1:16" ht="39" customHeight="1" x14ac:dyDescent="0.15">
      <c r="A35" s="22"/>
      <c r="B35" s="35"/>
      <c r="C35" s="1149" t="s">
        <v>519</v>
      </c>
      <c r="D35" s="1150"/>
      <c r="E35" s="1151"/>
      <c r="F35" s="36">
        <v>0.62</v>
      </c>
      <c r="G35" s="37">
        <v>0.25</v>
      </c>
      <c r="H35" s="37">
        <v>0.53</v>
      </c>
      <c r="I35" s="37">
        <v>1.29</v>
      </c>
      <c r="J35" s="38">
        <v>1.88</v>
      </c>
      <c r="K35" s="22"/>
      <c r="L35" s="22"/>
      <c r="M35" s="22"/>
      <c r="N35" s="22"/>
      <c r="O35" s="22"/>
      <c r="P35" s="22"/>
    </row>
    <row r="36" spans="1:16" ht="39" customHeight="1" x14ac:dyDescent="0.15">
      <c r="A36" s="22"/>
      <c r="B36" s="35"/>
      <c r="C36" s="1149" t="s">
        <v>520</v>
      </c>
      <c r="D36" s="1150"/>
      <c r="E36" s="1151"/>
      <c r="F36" s="36">
        <v>0.54</v>
      </c>
      <c r="G36" s="37">
        <v>0.44</v>
      </c>
      <c r="H36" s="37">
        <v>0.72</v>
      </c>
      <c r="I36" s="37">
        <v>0.82</v>
      </c>
      <c r="J36" s="38">
        <v>0.99</v>
      </c>
      <c r="K36" s="22"/>
      <c r="L36" s="22"/>
      <c r="M36" s="22"/>
      <c r="N36" s="22"/>
      <c r="O36" s="22"/>
      <c r="P36" s="22"/>
    </row>
    <row r="37" spans="1:16" ht="39" customHeight="1" x14ac:dyDescent="0.15">
      <c r="A37" s="22"/>
      <c r="B37" s="35"/>
      <c r="C37" s="1149" t="s">
        <v>521</v>
      </c>
      <c r="D37" s="1150"/>
      <c r="E37" s="1151"/>
      <c r="F37" s="36">
        <v>0.34</v>
      </c>
      <c r="G37" s="37">
        <v>0.13</v>
      </c>
      <c r="H37" s="37">
        <v>0.28000000000000003</v>
      </c>
      <c r="I37" s="37">
        <v>0.28999999999999998</v>
      </c>
      <c r="J37" s="38">
        <v>0.31</v>
      </c>
      <c r="K37" s="22"/>
      <c r="L37" s="22"/>
      <c r="M37" s="22"/>
      <c r="N37" s="22"/>
      <c r="O37" s="22"/>
      <c r="P37" s="22"/>
    </row>
    <row r="38" spans="1:16" ht="39" customHeight="1" x14ac:dyDescent="0.15">
      <c r="A38" s="22"/>
      <c r="B38" s="35"/>
      <c r="C38" s="1149" t="s">
        <v>522</v>
      </c>
      <c r="D38" s="1150"/>
      <c r="E38" s="1151"/>
      <c r="F38" s="36">
        <v>0</v>
      </c>
      <c r="G38" s="37">
        <v>0</v>
      </c>
      <c r="H38" s="37">
        <v>0</v>
      </c>
      <c r="I38" s="37">
        <v>0</v>
      </c>
      <c r="J38" s="38">
        <v>0</v>
      </c>
      <c r="K38" s="22"/>
      <c r="L38" s="22"/>
      <c r="M38" s="22"/>
      <c r="N38" s="22"/>
      <c r="O38" s="22"/>
      <c r="P38" s="22"/>
    </row>
    <row r="39" spans="1:16" ht="39" customHeight="1" x14ac:dyDescent="0.15">
      <c r="A39" s="22"/>
      <c r="B39" s="35"/>
      <c r="C39" s="1149"/>
      <c r="D39" s="1150"/>
      <c r="E39" s="1151"/>
      <c r="F39" s="36"/>
      <c r="G39" s="37"/>
      <c r="H39" s="37"/>
      <c r="I39" s="37"/>
      <c r="J39" s="38"/>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523</v>
      </c>
      <c r="D42" s="1150"/>
      <c r="E42" s="1151"/>
      <c r="F42" s="36" t="s">
        <v>469</v>
      </c>
      <c r="G42" s="37" t="s">
        <v>469</v>
      </c>
      <c r="H42" s="37" t="s">
        <v>469</v>
      </c>
      <c r="I42" s="37" t="s">
        <v>469</v>
      </c>
      <c r="J42" s="38" t="s">
        <v>469</v>
      </c>
      <c r="K42" s="22"/>
      <c r="L42" s="22"/>
      <c r="M42" s="22"/>
      <c r="N42" s="22"/>
      <c r="O42" s="22"/>
      <c r="P42" s="22"/>
    </row>
    <row r="43" spans="1:16" ht="39" customHeight="1" thickBot="1" x14ac:dyDescent="0.2">
      <c r="A43" s="22"/>
      <c r="B43" s="40"/>
      <c r="C43" s="1152" t="s">
        <v>524</v>
      </c>
      <c r="D43" s="1153"/>
      <c r="E43" s="1154"/>
      <c r="F43" s="41">
        <v>0.15</v>
      </c>
      <c r="G43" s="42">
        <v>0.02</v>
      </c>
      <c r="H43" s="42">
        <v>0</v>
      </c>
      <c r="I43" s="42" t="s">
        <v>469</v>
      </c>
      <c r="J43" s="43" t="s">
        <v>469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3438</v>
      </c>
      <c r="L45" s="60">
        <v>3233</v>
      </c>
      <c r="M45" s="60">
        <v>3382</v>
      </c>
      <c r="N45" s="60">
        <v>3696</v>
      </c>
      <c r="O45" s="61">
        <v>3570</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469</v>
      </c>
      <c r="L46" s="64" t="s">
        <v>469</v>
      </c>
      <c r="M46" s="64" t="s">
        <v>469</v>
      </c>
      <c r="N46" s="64" t="s">
        <v>469</v>
      </c>
      <c r="O46" s="65" t="s">
        <v>469</v>
      </c>
      <c r="P46" s="48"/>
      <c r="Q46" s="48"/>
      <c r="R46" s="48"/>
      <c r="S46" s="48"/>
      <c r="T46" s="48"/>
      <c r="U46" s="48"/>
    </row>
    <row r="47" spans="1:21" ht="30.75" customHeight="1" x14ac:dyDescent="0.15">
      <c r="A47" s="48"/>
      <c r="B47" s="1167"/>
      <c r="C47" s="1168"/>
      <c r="D47" s="62"/>
      <c r="E47" s="1159" t="s">
        <v>14</v>
      </c>
      <c r="F47" s="1159"/>
      <c r="G47" s="1159"/>
      <c r="H47" s="1159"/>
      <c r="I47" s="1159"/>
      <c r="J47" s="1160"/>
      <c r="K47" s="63">
        <v>66</v>
      </c>
      <c r="L47" s="64">
        <v>78</v>
      </c>
      <c r="M47" s="64">
        <v>213</v>
      </c>
      <c r="N47" s="64">
        <v>213</v>
      </c>
      <c r="O47" s="65">
        <v>65</v>
      </c>
      <c r="P47" s="48"/>
      <c r="Q47" s="48"/>
      <c r="R47" s="48"/>
      <c r="S47" s="48"/>
      <c r="T47" s="48"/>
      <c r="U47" s="48"/>
    </row>
    <row r="48" spans="1:21" ht="30.75" customHeight="1" x14ac:dyDescent="0.15">
      <c r="A48" s="48"/>
      <c r="B48" s="1167"/>
      <c r="C48" s="1168"/>
      <c r="D48" s="62"/>
      <c r="E48" s="1159" t="s">
        <v>15</v>
      </c>
      <c r="F48" s="1159"/>
      <c r="G48" s="1159"/>
      <c r="H48" s="1159"/>
      <c r="I48" s="1159"/>
      <c r="J48" s="1160"/>
      <c r="K48" s="63" t="s">
        <v>469</v>
      </c>
      <c r="L48" s="64" t="s">
        <v>469</v>
      </c>
      <c r="M48" s="64" t="s">
        <v>469</v>
      </c>
      <c r="N48" s="64" t="s">
        <v>469</v>
      </c>
      <c r="O48" s="65" t="s">
        <v>469</v>
      </c>
      <c r="P48" s="48"/>
      <c r="Q48" s="48"/>
      <c r="R48" s="48"/>
      <c r="S48" s="48"/>
      <c r="T48" s="48"/>
      <c r="U48" s="48"/>
    </row>
    <row r="49" spans="1:21" ht="30.75" customHeight="1" x14ac:dyDescent="0.15">
      <c r="A49" s="48"/>
      <c r="B49" s="1167"/>
      <c r="C49" s="1168"/>
      <c r="D49" s="62"/>
      <c r="E49" s="1159" t="s">
        <v>16</v>
      </c>
      <c r="F49" s="1159"/>
      <c r="G49" s="1159"/>
      <c r="H49" s="1159"/>
      <c r="I49" s="1159"/>
      <c r="J49" s="1160"/>
      <c r="K49" s="63">
        <v>370</v>
      </c>
      <c r="L49" s="64">
        <v>314</v>
      </c>
      <c r="M49" s="64">
        <v>294</v>
      </c>
      <c r="N49" s="64">
        <v>289</v>
      </c>
      <c r="O49" s="65">
        <v>216</v>
      </c>
      <c r="P49" s="48"/>
      <c r="Q49" s="48"/>
      <c r="R49" s="48"/>
      <c r="S49" s="48"/>
      <c r="T49" s="48"/>
      <c r="U49" s="48"/>
    </row>
    <row r="50" spans="1:21" ht="30.75" customHeight="1" x14ac:dyDescent="0.15">
      <c r="A50" s="48"/>
      <c r="B50" s="1167"/>
      <c r="C50" s="1168"/>
      <c r="D50" s="62"/>
      <c r="E50" s="1159" t="s">
        <v>17</v>
      </c>
      <c r="F50" s="1159"/>
      <c r="G50" s="1159"/>
      <c r="H50" s="1159"/>
      <c r="I50" s="1159"/>
      <c r="J50" s="1160"/>
      <c r="K50" s="63">
        <v>96</v>
      </c>
      <c r="L50" s="64">
        <v>96</v>
      </c>
      <c r="M50" s="64">
        <v>96</v>
      </c>
      <c r="N50" s="64">
        <v>96</v>
      </c>
      <c r="O50" s="65">
        <v>96</v>
      </c>
      <c r="P50" s="48"/>
      <c r="Q50" s="48"/>
      <c r="R50" s="48"/>
      <c r="S50" s="48"/>
      <c r="T50" s="48"/>
      <c r="U50" s="48"/>
    </row>
    <row r="51" spans="1:21" ht="30.75" customHeight="1" x14ac:dyDescent="0.15">
      <c r="A51" s="48"/>
      <c r="B51" s="1169"/>
      <c r="C51" s="1170"/>
      <c r="D51" s="66"/>
      <c r="E51" s="1159" t="s">
        <v>18</v>
      </c>
      <c r="F51" s="1159"/>
      <c r="G51" s="1159"/>
      <c r="H51" s="1159"/>
      <c r="I51" s="1159"/>
      <c r="J51" s="1160"/>
      <c r="K51" s="63" t="s">
        <v>469</v>
      </c>
      <c r="L51" s="64" t="s">
        <v>469</v>
      </c>
      <c r="M51" s="64" t="s">
        <v>469</v>
      </c>
      <c r="N51" s="64" t="s">
        <v>469</v>
      </c>
      <c r="O51" s="65" t="s">
        <v>469</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4889</v>
      </c>
      <c r="L52" s="64">
        <v>5258</v>
      </c>
      <c r="M52" s="64">
        <v>5547</v>
      </c>
      <c r="N52" s="64">
        <v>5900</v>
      </c>
      <c r="O52" s="65">
        <v>6078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-919</v>
      </c>
      <c r="L53" s="69">
        <v>-1537</v>
      </c>
      <c r="M53" s="69">
        <v>-1562</v>
      </c>
      <c r="N53" s="69">
        <v>-1606</v>
      </c>
      <c r="O53" s="70">
        <v>-2131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2015-04-14T01:38:40Z</cp:lastPrinted>
  <dcterms:created xsi:type="dcterms:W3CDTF">2015-02-17T06:32:42Z</dcterms:created>
  <dcterms:modified xsi:type="dcterms:W3CDTF">2021-03-16T01:38:08Z</dcterms:modified>
</cp:coreProperties>
</file>