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X:\0530000財政課\公会計制度改革\【11】各種調査・問い合わせ\31年度\R011016_1025〆【作業依頼】平成29年度財政状況資料集の作成について（2回目）\02_作業\"/>
    </mc:Choice>
  </mc:AlternateContent>
  <bookViews>
    <workbookView xWindow="0" yWindow="0" windowWidth="15360" windowHeight="7635" firstSheet="14"/>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08812F88_1009_4AF6_B52E_8A36B47026A1_.wvu.Cols" localSheetId="2" hidden="1">'各会計、関係団体の財政状況及び健全化判断比率'!$EB:$XFD</definedName>
    <definedName name="Z_08812F88_1009_4AF6_B52E_8A36B47026A1_.wvu.Cols" localSheetId="12" hidden="1">基金残高に係る経年分析!$P:$XFD</definedName>
    <definedName name="Z_08812F88_1009_4AF6_B52E_8A36B47026A1_.wvu.Cols" localSheetId="4" hidden="1">'経常経費分析表（経常収支比率の分析）'!$DM:$XFD</definedName>
    <definedName name="Z_08812F88_1009_4AF6_B52E_8A36B47026A1_.wvu.Cols" localSheetId="5" hidden="1">'経常経費分析表（人件費・公債費・普通建設事業費の分析）'!$AU:$XFD</definedName>
    <definedName name="Z_08812F88_1009_4AF6_B52E_8A36B47026A1_.wvu.Cols" localSheetId="3" hidden="1">財政比較分析表!$DQ:$XFD</definedName>
    <definedName name="Z_08812F88_1009_4AF6_B52E_8A36B47026A1_.wvu.Cols" localSheetId="10" hidden="1">'実質公債費比率（分子）の構造'!$V:$XFD</definedName>
    <definedName name="Z_08812F88_1009_4AF6_B52E_8A36B47026A1_.wvu.Cols" localSheetId="8" hidden="1">実質収支比率等に係る経年分析!$Q:$XFD</definedName>
    <definedName name="Z_08812F88_1009_4AF6_B52E_8A36B47026A1_.wvu.Cols" localSheetId="11" hidden="1">'将来負担比率（分子）の構造'!$T:$XFD</definedName>
    <definedName name="Z_08812F88_1009_4AF6_B52E_8A36B47026A1_.wvu.Cols" localSheetId="6" hidden="1">'性質別歳出決算分析表（住民一人当たりのコスト）'!$DV:$XFD</definedName>
    <definedName name="Z_08812F88_1009_4AF6_B52E_8A36B47026A1_.wvu.Cols" localSheetId="0" hidden="1">総括表!$DP:$XFD</definedName>
    <definedName name="Z_08812F88_1009_4AF6_B52E_8A36B47026A1_.wvu.Cols" localSheetId="1" hidden="1">普通会計の状況!$EN:$XFD</definedName>
    <definedName name="Z_08812F88_1009_4AF6_B52E_8A36B47026A1_.wvu.Cols" localSheetId="7" hidden="1">'目的別歳出決算分析表（住民一人当たりのコスト）'!$DV:$XFD</definedName>
    <definedName name="Z_08812F88_1009_4AF6_B52E_8A36B47026A1_.wvu.Cols" localSheetId="9" hidden="1">連結実質赤字比率に係る赤字・黒字の構成分析!$Q:$XFD</definedName>
    <definedName name="Z_08812F88_1009_4AF6_B52E_8A36B47026A1_.wvu.Rows" localSheetId="2" hidden="1">'各会計、関係団体の財政状況及び健全化判断比率'!$137:$1048576,'各会計、関係団体の財政状況及び健全化判断比率'!$89:$101,'各会計、関係団体の財政状況及び健全化判断比率'!$135:$136</definedName>
    <definedName name="Z_08812F88_1009_4AF6_B52E_8A36B47026A1_.wvu.Rows" localSheetId="12" hidden="1">基金残高に係る経年分析!$67:$1048576,基金残高に係る経年分析!$65:$66</definedName>
    <definedName name="Z_08812F88_1009_4AF6_B52E_8A36B47026A1_.wvu.Rows" localSheetId="4" hidden="1">'経常経費分析表（経常収支比率の分析）'!$104:$1048576,'経常経費分析表（経常収支比率の分析）'!$90:$103</definedName>
    <definedName name="Z_08812F88_1009_4AF6_B52E_8A36B47026A1_.wvu.Rows" localSheetId="5" hidden="1">'経常経費分析表（人件費・公債費・普通建設事業費の分析）'!$75:$1048576,'経常経費分析表（人件費・公債費・普通建設事業費の分析）'!$67:$74</definedName>
    <definedName name="Z_08812F88_1009_4AF6_B52E_8A36B47026A1_.wvu.Rows" localSheetId="3" hidden="1">財政比較分析表!$111:$1048576,財政比較分析表!$98:$110</definedName>
    <definedName name="Z_08812F88_1009_4AF6_B52E_8A36B47026A1_.wvu.Rows" localSheetId="10" hidden="1">'実質公債費比率（分子）の構造'!$57:$1048576</definedName>
    <definedName name="Z_08812F88_1009_4AF6_B52E_8A36B47026A1_.wvu.Rows" localSheetId="8" hidden="1">実質収支比率等に係る経年分析!$54:$1048576,実質収支比率等に係る経年分析!$51:$53</definedName>
    <definedName name="Z_08812F88_1009_4AF6_B52E_8A36B47026A1_.wvu.Rows" localSheetId="11" hidden="1">'将来負担比率（分子）の構造'!$87:$1048576,'将来負担比率（分子）の構造'!$56:$86</definedName>
    <definedName name="Z_08812F88_1009_4AF6_B52E_8A36B47026A1_.wvu.Rows" localSheetId="6" hidden="1">'性質別歳出決算分析表（住民一人当たりのコスト）'!$133:$1048576,'性質別歳出決算分析表（住民一人当たりのコスト）'!$117:$132</definedName>
    <definedName name="Z_08812F88_1009_4AF6_B52E_8A36B47026A1_.wvu.Rows" localSheetId="0" hidden="1">総括表!$60:$1048576,総括表!$57:$59</definedName>
    <definedName name="Z_08812F88_1009_4AF6_B52E_8A36B47026A1_.wvu.Rows" localSheetId="1" hidden="1">普通会計の状況!$54:$1048576,普通会計の状況!$50:$53</definedName>
    <definedName name="Z_08812F88_1009_4AF6_B52E_8A36B47026A1_.wvu.Rows" localSheetId="7" hidden="1">'目的別歳出決算分析表（住民一人当たりのコスト）'!$133:$1048576,'目的別歳出決算分析表（住民一人当たりのコスト）'!$117:$132</definedName>
    <definedName name="Z_08812F88_1009_4AF6_B52E_8A36B47026A1_.wvu.Rows" localSheetId="9" hidden="1">連結実質赤字比率に係る赤字・黒字の構成分析!$46:$1048576</definedName>
    <definedName name="Z_7DF1E4D7_EFC1_4A2D_929D_B15988B908DA_.wvu.Cols" localSheetId="2" hidden="1">'各会計、関係団体の財政状況及び健全化判断比率'!$EB:$XFD</definedName>
    <definedName name="Z_7DF1E4D7_EFC1_4A2D_929D_B15988B908DA_.wvu.Cols" localSheetId="12" hidden="1">基金残高に係る経年分析!$P:$XFD</definedName>
    <definedName name="Z_7DF1E4D7_EFC1_4A2D_929D_B15988B908DA_.wvu.Cols" localSheetId="4" hidden="1">'経常経費分析表（経常収支比率の分析）'!$DM:$XFD</definedName>
    <definedName name="Z_7DF1E4D7_EFC1_4A2D_929D_B15988B908DA_.wvu.Cols" localSheetId="5" hidden="1">'経常経費分析表（人件費・公債費・普通建設事業費の分析）'!$AU:$XFD</definedName>
    <definedName name="Z_7DF1E4D7_EFC1_4A2D_929D_B15988B908DA_.wvu.Cols" localSheetId="3" hidden="1">財政比較分析表!$DQ:$XFD</definedName>
    <definedName name="Z_7DF1E4D7_EFC1_4A2D_929D_B15988B908DA_.wvu.Cols" localSheetId="10" hidden="1">'実質公債費比率（分子）の構造'!$V:$XFD</definedName>
    <definedName name="Z_7DF1E4D7_EFC1_4A2D_929D_B15988B908DA_.wvu.Cols" localSheetId="8" hidden="1">実質収支比率等に係る経年分析!$Q:$XFD</definedName>
    <definedName name="Z_7DF1E4D7_EFC1_4A2D_929D_B15988B908DA_.wvu.Cols" localSheetId="11" hidden="1">'将来負担比率（分子）の構造'!$T:$XFD</definedName>
    <definedName name="Z_7DF1E4D7_EFC1_4A2D_929D_B15988B908DA_.wvu.Cols" localSheetId="6" hidden="1">'性質別歳出決算分析表（住民一人当たりのコスト）'!$DV:$XFD</definedName>
    <definedName name="Z_7DF1E4D7_EFC1_4A2D_929D_B15988B908DA_.wvu.Cols" localSheetId="0" hidden="1">総括表!$DP:$XFD</definedName>
    <definedName name="Z_7DF1E4D7_EFC1_4A2D_929D_B15988B908DA_.wvu.Cols" localSheetId="1" hidden="1">普通会計の状況!$EN:$XFD</definedName>
    <definedName name="Z_7DF1E4D7_EFC1_4A2D_929D_B15988B908DA_.wvu.Cols" localSheetId="7" hidden="1">'目的別歳出決算分析表（住民一人当たりのコスト）'!$DV:$XFD</definedName>
    <definedName name="Z_7DF1E4D7_EFC1_4A2D_929D_B15988B908DA_.wvu.Cols" localSheetId="9" hidden="1">連結実質赤字比率に係る赤字・黒字の構成分析!$Q:$XFD</definedName>
    <definedName name="Z_7DF1E4D7_EFC1_4A2D_929D_B15988B908DA_.wvu.Rows" localSheetId="2" hidden="1">'各会計、関係団体の財政状況及び健全化判断比率'!$137:$1048576,'各会計、関係団体の財政状況及び健全化判断比率'!$89:$101,'各会計、関係団体の財政状況及び健全化判断比率'!$135:$136</definedName>
    <definedName name="Z_7DF1E4D7_EFC1_4A2D_929D_B15988B908DA_.wvu.Rows" localSheetId="12" hidden="1">基金残高に係る経年分析!$67:$1048576,基金残高に係る経年分析!$65:$66</definedName>
    <definedName name="Z_7DF1E4D7_EFC1_4A2D_929D_B15988B908DA_.wvu.Rows" localSheetId="4" hidden="1">'経常経費分析表（経常収支比率の分析）'!$104:$1048576,'経常経費分析表（経常収支比率の分析）'!$90:$103</definedName>
    <definedName name="Z_7DF1E4D7_EFC1_4A2D_929D_B15988B908DA_.wvu.Rows" localSheetId="5" hidden="1">'経常経費分析表（人件費・公債費・普通建設事業費の分析）'!$75:$1048576,'経常経費分析表（人件費・公債費・普通建設事業費の分析）'!$67:$74</definedName>
    <definedName name="Z_7DF1E4D7_EFC1_4A2D_929D_B15988B908DA_.wvu.Rows" localSheetId="3" hidden="1">財政比較分析表!$111:$1048576,財政比較分析表!$98:$110</definedName>
    <definedName name="Z_7DF1E4D7_EFC1_4A2D_929D_B15988B908DA_.wvu.Rows" localSheetId="10" hidden="1">'実質公債費比率（分子）の構造'!$57:$1048576</definedName>
    <definedName name="Z_7DF1E4D7_EFC1_4A2D_929D_B15988B908DA_.wvu.Rows" localSheetId="8" hidden="1">実質収支比率等に係る経年分析!$54:$1048576,実質収支比率等に係る経年分析!$51:$53</definedName>
    <definedName name="Z_7DF1E4D7_EFC1_4A2D_929D_B15988B908DA_.wvu.Rows" localSheetId="11" hidden="1">'将来負担比率（分子）の構造'!$87:$1048576,'将来負担比率（分子）の構造'!$56:$86</definedName>
    <definedName name="Z_7DF1E4D7_EFC1_4A2D_929D_B15988B908DA_.wvu.Rows" localSheetId="6" hidden="1">'性質別歳出決算分析表（住民一人当たりのコスト）'!$133:$1048576,'性質別歳出決算分析表（住民一人当たりのコスト）'!$117:$132</definedName>
    <definedName name="Z_7DF1E4D7_EFC1_4A2D_929D_B15988B908DA_.wvu.Rows" localSheetId="0" hidden="1">総括表!$60:$1048576,総括表!$57:$59</definedName>
    <definedName name="Z_7DF1E4D7_EFC1_4A2D_929D_B15988B908DA_.wvu.Rows" localSheetId="1" hidden="1">普通会計の状況!$54:$1048576,普通会計の状況!$50:$53</definedName>
    <definedName name="Z_7DF1E4D7_EFC1_4A2D_929D_B15988B908DA_.wvu.Rows" localSheetId="7" hidden="1">'目的別歳出決算分析表（住民一人当たりのコスト）'!$133:$1048576,'目的別歳出決算分析表（住民一人当たりのコスト）'!$117:$132</definedName>
    <definedName name="Z_7DF1E4D7_EFC1_4A2D_929D_B15988B908DA_.wvu.Rows" localSheetId="9" hidden="1">連結実質赤字比率に係る赤字・黒字の構成分析!$46:$1048576</definedName>
  </definedNames>
  <calcPr calcId="162913"/>
  <customWorkbookViews>
    <customWorkbookView name="渡邊 直樹 - 個人用ビュー" guid="{08812F88-1009-4AF6-B52E-8A36B47026A1}" mergeInterval="0" personalView="1" maximized="1" windowWidth="1276" windowHeight="758" activeSheetId="13" showComments="commIndAndComment"/>
    <customWorkbookView name="丸山 真慶 - 個人用ビュー" guid="{7DF1E4D7-EFC1-4A2D-929D-B15988B908DA}" mergeInterval="0" personalView="1" maximized="1" windowWidth="1276" windowHeight="71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 l="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E38" i="1"/>
  <c r="AM38" i="1"/>
  <c r="U38" i="1"/>
  <c r="C38" i="1"/>
  <c r="BE37" i="1"/>
  <c r="AM37" i="1"/>
  <c r="U37" i="1"/>
  <c r="C37" i="1"/>
  <c r="BE36" i="1"/>
  <c r="AM36" i="1"/>
  <c r="C36" i="1"/>
  <c r="BE35" i="1"/>
  <c r="AM35" i="1"/>
  <c r="BE34" i="1"/>
  <c r="AM34" i="1"/>
  <c r="C34" i="1"/>
  <c r="C35" i="1" s="1"/>
  <c r="U34" i="1" l="1"/>
  <c r="U35" i="1" s="1"/>
  <c r="U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BW34" i="1" l="1"/>
  <c r="BW35" i="1" s="1"/>
  <c r="BW36" i="1" s="1"/>
  <c r="BW37" i="1" s="1"/>
  <c r="BW38" i="1" s="1"/>
  <c r="CO34" i="1" s="1"/>
  <c r="CO35" i="1" s="1"/>
  <c r="CO36" i="1" s="1"/>
  <c r="CO37" i="1" s="1"/>
</calcChain>
</file>

<file path=xl/sharedStrings.xml><?xml version="1.0" encoding="utf-8"?>
<sst xmlns="http://schemas.openxmlformats.org/spreadsheetml/2006/main" count="1170" uniqueCount="587">
  <si>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</si>
  <si>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</si>
  <si>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</si>
  <si>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</si>
  <si>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</si>
  <si>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</si>
  <si>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</si>
  <si>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</si>
  <si>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</si>
  <si>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</si>
  <si>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</si>
  <si>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</si>
  <si>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</si>
  <si>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</si>
  <si>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</si>
  <si>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</si>
  <si>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</si>
  <si>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</si>
  <si>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</si>
  <si>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</si>
  <si>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</si>
  <si>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</si>
  <si>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</si>
  <si>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</si>
  <si>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</si>
  <si>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</si>
  <si>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</si>
  <si>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</si>
  <si>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</si>
  <si>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</si>
  <si>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</si>
  <si>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</si>
  <si>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</si>
  <si>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</si>
  <si>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</si>
  <si>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</si>
  <si>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</si>
  <si>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</si>
  <si>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</si>
  <si>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</si>
  <si>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</si>
  <si>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</si>
  <si>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</si>
  <si>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</si>
  <si>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</si>
  <si>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</si>
  <si>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</si>
  <si>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</si>
  <si>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</si>
  <si>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</si>
  <si>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</si>
  <si>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</si>
  <si>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</si>
  <si>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</si>
  <si>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</si>
  <si>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</si>
  <si>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</si>
  <si>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</si>
  <si>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</si>
  <si>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</si>
  <si>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</si>
  <si>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</si>
  <si>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</si>
  <si>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</si>
  <si>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</si>
  <si>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</si>
  <si>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</si>
  <si>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</si>
  <si>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</si>
  <si>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</si>
  <si>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</si>
  <si>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</si>
  <si>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</si>
  <si>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</si>
  <si>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</si>
  <si>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</si>
  <si>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</si>
  <si>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</si>
  <si>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</si>
  <si>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</si>
  <si>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</si>
  <si>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</si>
  <si>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</si>
  <si>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</si>
  <si>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</si>
  <si>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</si>
  <si>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</si>
  <si>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</si>
  <si>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</si>
  <si>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</si>
  <si>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</si>
  <si>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</si>
  <si>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</si>
  <si>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</si>
  <si>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</si>
  <si>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</si>
  <si>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</si>
  <si>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</si>
  <si>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</si>
  <si>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</si>
  <si>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</si>
  <si>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</si>
  <si>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</si>
  <si>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</si>
  <si>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</si>
  <si>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</si>
  <si>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</si>
  <si>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</si>
  <si>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</si>
  <si>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</si>
  <si>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</si>
  <si>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</si>
  <si>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</si>
  <si>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</si>
  <si>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</si>
  <si>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</si>
  <si>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</si>
  <si>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</si>
  <si>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</si>
  <si>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</si>
  <si>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</si>
  <si>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</si>
  <si>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</si>
  <si>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</si>
  <si>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</si>
  <si>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</si>
  <si>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</si>
  <si>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</si>
  <si>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</si>
  <si>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</si>
  <si>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</si>
  <si>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</si>
  <si>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</si>
  <si>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</si>
  <si>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</si>
  <si>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</si>
  <si>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</si>
  <si>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</si>
  <si>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</si>
  <si>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</si>
  <si>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</si>
  <si>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</si>
  <si>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</si>
  <si>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</si>
  <si>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</si>
  <si>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</si>
  <si>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</si>
  <si>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</si>
  <si>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</si>
  <si>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</si>
  <si>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</si>
  <si>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</si>
  <si>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</si>
  <si>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</si>
  <si>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</si>
  <si>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</si>
  <si>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</si>
  <si>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</si>
  <si>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</si>
  <si>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</si>
  <si>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</si>
  <si>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</si>
  <si>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</si>
  <si>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</si>
  <si>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</si>
  <si>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</si>
  <si>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</si>
  <si>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</si>
  <si>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</si>
  <si>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</si>
  <si>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</si>
  <si>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</si>
  <si>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</si>
  <si>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</si>
  <si>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</si>
  <si>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</si>
  <si>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</si>
  <si>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</si>
  <si>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</si>
  <si>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</si>
  <si>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</si>
  <si>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</si>
  <si>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</si>
  <si>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</si>
  <si>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</si>
  <si>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</si>
  <si>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</si>
  <si>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</si>
  <si>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</si>
  <si>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</si>
  <si>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</si>
  <si>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</si>
  <si>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</si>
  <si>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</si>
  <si>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</si>
  <si>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</si>
  <si>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</si>
  <si>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</si>
  <si>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</si>
  <si>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</si>
  <si>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</si>
  <si>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</si>
  <si>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</si>
  <si>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</si>
  <si>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</si>
  <si>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</si>
  <si>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</si>
  <si>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東京都北区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</si>
  <si>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</si>
  <si>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</si>
  <si>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</si>
  <si>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</si>
  <si>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</si>
  <si>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</si>
  <si>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</si>
  <si>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</si>
  <si>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</si>
  <si>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</si>
  <si>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</si>
  <si>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</si>
  <si>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</si>
  <si>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</si>
  <si>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</si>
  <si>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</si>
  <si>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</si>
  <si>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</si>
  <si>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</si>
  <si>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</si>
  <si>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</si>
  <si>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</si>
  <si>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</si>
  <si>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</si>
  <si>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</si>
  <si>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</si>
  <si>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</si>
  <si>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</si>
  <si>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</si>
  <si>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</si>
  <si>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</si>
  <si>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</si>
  <si>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</si>
  <si>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</si>
  <si>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</si>
  <si>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</si>
  <si>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</si>
  <si>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</si>
  <si>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</si>
  <si>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</si>
  <si>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</si>
  <si>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</si>
  <si>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</si>
  <si>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</si>
  <si>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</si>
  <si>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</si>
  <si>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</si>
  <si>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</si>
  <si>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</si>
  <si>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</si>
  <si>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</si>
  <si>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</si>
  <si>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</si>
  <si>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</si>
  <si>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</si>
  <si>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</si>
  <si>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</si>
  <si>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</si>
  <si>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</si>
  <si>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</si>
  <si>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</si>
  <si>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</si>
  <si>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</si>
  <si>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</si>
  <si>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</si>
  <si>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</si>
  <si>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</si>
  <si>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</si>
  <si>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</si>
  <si>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</si>
  <si>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</si>
  <si>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</si>
  <si>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</si>
  <si>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</si>
  <si>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</si>
  <si>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</si>
  <si>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</si>
  <si>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</si>
  <si>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</si>
  <si>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</si>
  <si>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</si>
  <si>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</si>
  <si>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</si>
  <si>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</si>
  <si>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</si>
  <si>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</si>
  <si>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</si>
  <si>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</si>
  <si>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</si>
  <si>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</si>
  <si>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</si>
  <si>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</si>
  <si>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</si>
  <si>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</si>
  <si>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</si>
  <si>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</si>
  <si>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</si>
  <si>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</si>
  <si>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</si>
  <si>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</si>
  <si>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</si>
  <si>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</si>
  <si>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</si>
  <si>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</si>
  <si>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</si>
  <si>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</si>
  <si>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</si>
  <si>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</si>
  <si>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</si>
  <si>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</si>
  <si>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</si>
  <si>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</si>
  <si>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</si>
  <si>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</si>
  <si>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</si>
  <si>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</si>
  <si>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</si>
  <si>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</si>
  <si>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</si>
  <si>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</si>
  <si>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</si>
  <si>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</si>
  <si>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</si>
  <si>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</si>
  <si>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</si>
  <si>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</si>
  <si>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</si>
  <si>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</si>
  <si>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</si>
  <si>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</si>
  <si>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</si>
  <si>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</si>
  <si>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</si>
  <si>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</si>
  <si>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</si>
  <si>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</si>
  <si>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</si>
  <si>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</si>
  <si>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</si>
  <si>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</si>
  <si>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</si>
  <si>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</si>
  <si>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</si>
  <si>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</si>
  <si>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</si>
  <si>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</si>
  <si>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</si>
  <si>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</si>
  <si>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</si>
  <si>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東京都北区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</si>
  <si>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</si>
  <si>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</si>
  <si>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</si>
  <si>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</si>
  <si>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</si>
  <si>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</si>
  <si>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</si>
  <si>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</si>
  <si>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</si>
  <si>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</si>
  <si>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</si>
  <si>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</si>
  <si>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</si>
  <si>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</si>
  <si>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</si>
  <si>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</si>
  <si>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</si>
  <si>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</si>
  <si>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</si>
  <si>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</si>
  <si>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</si>
  <si>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</si>
  <si>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</si>
  <si>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</si>
  <si>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</si>
  <si>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</si>
  <si>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</si>
  <si>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</si>
  <si>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</si>
  <si>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</si>
  <si>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</si>
  <si>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</si>
  <si>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</si>
  <si>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</si>
  <si>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</si>
  <si>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</si>
  <si>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</si>
  <si>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</si>
  <si>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</si>
  <si>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</si>
  <si>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</si>
  <si>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</si>
  <si>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</si>
  <si>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</si>
  <si>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</si>
  <si>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</si>
  <si>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</si>
  <si>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</si>
  <si>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</si>
  <si>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</si>
  <si>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</si>
  <si>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</si>
  <si>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</si>
  <si>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</si>
  <si>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</si>
  <si>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</si>
  <si>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</si>
  <si>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</si>
  <si>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</si>
  <si>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</si>
  <si>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</si>
  <si>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</si>
  <si>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</si>
  <si>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</si>
  <si>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</si>
  <si>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</si>
  <si>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</si>
  <si>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</si>
  <si>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</si>
  <si>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</si>
  <si>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</si>
  <si>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</si>
  <si>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</si>
  <si>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</si>
  <si>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</si>
  <si>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</si>
  <si>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</si>
  <si>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</si>
  <si>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</si>
  <si>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</si>
  <si>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</si>
  <si>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</si>
  <si>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</si>
  <si>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</si>
  <si>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</si>
  <si>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</si>
  <si>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</si>
  <si>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</si>
  <si>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</si>
  <si>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</si>
  <si>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</si>
  <si>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</si>
  <si>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</si>
  <si>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</si>
  <si>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</si>
  <si>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</si>
  <si>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</si>
  <si>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</si>
  <si>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</si>
  <si>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</si>
  <si>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</si>
  <si>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</si>
  <si>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</si>
  <si>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</si>
  <si>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</si>
  <si>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</si>
  <si>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</si>
  <si>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</si>
  <si>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</si>
  <si>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</si>
  <si>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</si>
  <si>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</si>
  <si>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</si>
  <si>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</si>
  <si>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</si>
  <si>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</si>
  <si>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</si>
  <si>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</si>
  <si>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</si>
  <si>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</si>
  <si>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</si>
  <si>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</si>
  <si>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</si>
  <si>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</si>
  <si>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</si>
  <si>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</si>
  <si>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</si>
  <si>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</si>
  <si>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</si>
  <si>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</si>
  <si>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</si>
  <si>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</si>
  <si>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</si>
  <si>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</si>
  <si>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</si>
  <si>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</si>
  <si>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</si>
  <si>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</si>
  <si>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</si>
  <si>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</si>
  <si>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</si>
  <si>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</si>
  <si>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</si>
  <si>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</si>
  <si>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</si>
  <si>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</si>
  <si>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</si>
  <si>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</si>
  <si>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</si>
  <si>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</si>
  <si>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</si>
  <si>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</si>
  <si>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</si>
  <si>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</si>
  <si>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</si>
  <si>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</si>
  <si>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</si>
  <si>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</si>
  <si>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</si>
  <si>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</si>
  <si>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</si>
  <si>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</si>
  <si>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</si>
  <si>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</si>
  <si>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</si>
  <si>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</si>
  <si>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</si>
  <si>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</si>
  <si>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</si>
  <si>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</si>
  <si>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</si>
  <si>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</si>
  <si>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</si>
  <si>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</si>
  <si>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</si>
  <si>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</si>
  <si>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</si>
  <si>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</si>
  <si>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</si>
  <si>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</si>
  <si>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</si>
  <si>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</si>
  <si>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</si>
  <si>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</si>
  <si>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</si>
  <si>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3.90</t>
  </si>
  <si>
    <t>▲ 3.13</t>
  </si>
  <si>
    <t>▲ 5.52</t>
  </si>
  <si>
    <t>▲ 1.48</t>
  </si>
  <si>
    <t>一般会計</t>
  </si>
  <si>
    <t>介護保険会計</t>
  </si>
  <si>
    <t>国民健康保険事業会計</t>
  </si>
  <si>
    <t>後期高齢者医療会計</t>
  </si>
  <si>
    <t>中小企業従業員退職金等共済事業会計</t>
  </si>
  <si>
    <t>その他会計（赤字）</t>
  </si>
  <si>
    <t>その他会計（黒字）</t>
  </si>
  <si>
    <t>特別区人事・厚生事務組合</t>
    <rPh sb="0" eb="3">
      <t>トクベツク</t>
    </rPh>
    <rPh sb="3" eb="5">
      <t>ジンジ</t>
    </rPh>
    <rPh sb="6" eb="8">
      <t>コウセイ</t>
    </rPh>
    <rPh sb="8" eb="10">
      <t>ジム</t>
    </rPh>
    <rPh sb="10" eb="12">
      <t>クミアイ</t>
    </rPh>
    <phoneticPr fontId="0"/>
  </si>
  <si>
    <t>特別区競馬組合</t>
    <rPh sb="0" eb="3">
      <t>トクベツク</t>
    </rPh>
    <rPh sb="3" eb="5">
      <t>ケイバ</t>
    </rPh>
    <rPh sb="5" eb="7">
      <t>クミアイ</t>
    </rPh>
    <phoneticPr fontId="0"/>
  </si>
  <si>
    <t>東京二十三区清掃一部事務組合</t>
    <rPh sb="0" eb="2">
      <t>トウキョウ</t>
    </rPh>
    <rPh sb="2" eb="6">
      <t>ニジュウサンク</t>
    </rPh>
    <rPh sb="6" eb="8">
      <t>セイソウ</t>
    </rPh>
    <rPh sb="8" eb="10">
      <t>イチブ</t>
    </rPh>
    <rPh sb="10" eb="12">
      <t>ジム</t>
    </rPh>
    <rPh sb="12" eb="14">
      <t>クミアイ</t>
    </rPh>
    <phoneticPr fontId="0"/>
  </si>
  <si>
    <t>東京都後期高齢者医療広域組合（一般会計）</t>
    <rPh sb="0" eb="3">
      <t>トウキョウト</t>
    </rPh>
    <rPh sb="3" eb="5">
      <t>コウキ</t>
    </rPh>
    <rPh sb="5" eb="8">
      <t>コウレイシャ</t>
    </rPh>
    <rPh sb="8" eb="10">
      <t>イリョウ</t>
    </rPh>
    <rPh sb="10" eb="12">
      <t>コウイキ</t>
    </rPh>
    <rPh sb="12" eb="14">
      <t>クミアイ</t>
    </rPh>
    <rPh sb="15" eb="17">
      <t>イッパン</t>
    </rPh>
    <rPh sb="17" eb="19">
      <t>カイケイ</t>
    </rPh>
    <phoneticPr fontId="0"/>
  </si>
  <si>
    <t>東京都後期高齢者医療広域組合（後期高齢者医療特別会計）</t>
    <rPh sb="0" eb="3">
      <t>トウキョウト</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0"/>
  </si>
  <si>
    <t>法適用</t>
    <rPh sb="0" eb="1">
      <t>ホウ</t>
    </rPh>
    <rPh sb="1" eb="3">
      <t>テキヨウ</t>
    </rPh>
    <phoneticPr fontId="0"/>
  </si>
  <si>
    <t>北区土地開発公社</t>
    <rPh sb="0" eb="2">
      <t>キタク</t>
    </rPh>
    <rPh sb="2" eb="4">
      <t>トチ</t>
    </rPh>
    <rPh sb="4" eb="6">
      <t>カイハツ</t>
    </rPh>
    <rPh sb="6" eb="8">
      <t>コウシャ</t>
    </rPh>
    <phoneticPr fontId="0"/>
  </si>
  <si>
    <t>東京都北区体育協会</t>
    <rPh sb="0" eb="3">
      <t>トウキョウト</t>
    </rPh>
    <rPh sb="3" eb="5">
      <t>キタク</t>
    </rPh>
    <rPh sb="5" eb="7">
      <t>タイイク</t>
    </rPh>
    <rPh sb="7" eb="9">
      <t>キョウカイ</t>
    </rPh>
    <phoneticPr fontId="0"/>
  </si>
  <si>
    <t>北区文化振興財団</t>
    <rPh sb="0" eb="2">
      <t>キタク</t>
    </rPh>
    <rPh sb="2" eb="4">
      <t>ブンカ</t>
    </rPh>
    <rPh sb="4" eb="6">
      <t>シンコウ</t>
    </rPh>
    <rPh sb="6" eb="8">
      <t>ザイダン</t>
    </rPh>
    <phoneticPr fontId="0"/>
  </si>
  <si>
    <t>○</t>
  </si>
  <si>
    <t>-</t>
    <phoneticPr fontId="2"/>
  </si>
  <si>
    <t>-</t>
    <phoneticPr fontId="2"/>
  </si>
  <si>
    <t>施設建設基金</t>
    <rPh sb="0" eb="2">
      <t>シセツ</t>
    </rPh>
    <rPh sb="2" eb="4">
      <t>ケンセツ</t>
    </rPh>
    <rPh sb="4" eb="6">
      <t>キキン</t>
    </rPh>
    <phoneticPr fontId="11"/>
  </si>
  <si>
    <t>学校改築基金</t>
    <rPh sb="0" eb="2">
      <t>ガッコウ</t>
    </rPh>
    <rPh sb="2" eb="4">
      <t>カイチク</t>
    </rPh>
    <rPh sb="4" eb="6">
      <t>キキン</t>
    </rPh>
    <phoneticPr fontId="11"/>
  </si>
  <si>
    <t>まちづくり基金</t>
    <rPh sb="5" eb="7">
      <t>キキン</t>
    </rPh>
    <phoneticPr fontId="11"/>
  </si>
  <si>
    <t>住宅管理基金</t>
    <rPh sb="0" eb="2">
      <t>ジュウタク</t>
    </rPh>
    <rPh sb="2" eb="4">
      <t>カンリ</t>
    </rPh>
    <rPh sb="4" eb="6">
      <t>キキン</t>
    </rPh>
    <phoneticPr fontId="11"/>
  </si>
  <si>
    <t>中小企業従業員退職金等共済基金</t>
    <rPh sb="0" eb="2">
      <t>チュウショウ</t>
    </rPh>
    <rPh sb="2" eb="4">
      <t>キギョウ</t>
    </rPh>
    <rPh sb="4" eb="7">
      <t>ジュウギョウイン</t>
    </rPh>
    <rPh sb="7" eb="10">
      <t>タイショクキン</t>
    </rPh>
    <rPh sb="10" eb="11">
      <t>トウ</t>
    </rPh>
    <rPh sb="11" eb="13">
      <t>キョウサイ</t>
    </rPh>
    <rPh sb="13" eb="15">
      <t>キキン</t>
    </rPh>
    <phoneticPr fontId="11"/>
  </si>
  <si>
    <t>東京広域勤労者サービスセンター</t>
    <rPh sb="0" eb="2">
      <t>トウキョウ</t>
    </rPh>
    <rPh sb="2" eb="4">
      <t>コウイキ</t>
    </rPh>
    <rPh sb="4" eb="7">
      <t>キンロウシャ</t>
    </rPh>
    <phoneticPr fontId="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</si>
  <si>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</si>
  <si>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</si>
  <si>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</si>
  <si>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</si>
  <si>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</si>
  <si>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</si>
  <si>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</si>
  <si>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</si>
  <si>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</si>
  <si>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</si>
  <si>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</si>
  <si>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</si>
  <si>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</si>
  <si>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区債の現在高や債務負担行為に基づく支出予定額等を含めた将来負担額に対して、基金などの充当可能財源が上回っている状態にあり、将来負担比率は算定されていない。一方で、今後も多額の財源が必要となる学校改築やその他施設の更新経費が見込まれるため、適切な区債と基金の活用でさらなる改善を図っていく。
</t>
    <phoneticPr fontId="5"/>
  </si>
  <si>
    <t>区債の現在高や債務負担行為に基づく支出予定額等を含めた将来負担額に対して、基金などの充当可能財源が上回っている状態にあり、将来負担比率は算定されていない。
実質公債費比率は、前年度と同率の△3.7％となり、類似団体平均を0.5ポイント下回った。今後も学校改築などで区債発行が見込まれるが、引き続き将来負担への影響に配慮し、計画的な活用を図るとともに、減債基金への積立てを継続し、償還財源を確保していく。</t>
    <rPh sb="91" eb="93">
      <t>ドウリツ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</si>
</sst>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A696-4E20-85CC-CC3B60F18E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36430</c:v>
                </c:pt>
                <c:pt idx="1">
                  <c:v>24730</c:v>
                </c:pt>
                <c:pt idx="2">
                  <c:v>45951</c:v>
                </c:pt>
                <c:pt idx="3">
                  <c:v>62207</c:v>
                </c:pt>
                <c:pt idx="4">
                  <c:v>44052</c:v>
                </c:pt>
              </c:numCache>
            </c:numRef>
          </c:val>
          <c:smooth val="0"/>
          <c:extLst>
            <c:ext xmlns:c16="http://schemas.microsoft.com/office/drawing/2014/chart" uri="{C3380CC4-5D6E-409C-BE32-E72D297353CC}">
              <c16:uniqueId val="{00000001-A696-4E20-85CC-CC3B60F18ED8}"/>
            </c:ext>
          </c:extLst>
        </c:ser>
        <c:dLbls>
          <c:showLegendKey val="0"/>
          <c:showVal val="0"/>
          <c:showCatName val="0"/>
          <c:showSerName val="0"/>
          <c:showPercent val="0"/>
          <c:showBubbleSize val="0"/>
        </c:dLbls>
        <c:marker val="1"/>
        <c:smooth val="0"/>
        <c:axId val="117225728"/>
        <c:axId val="108199936"/>
      </c:lineChart>
      <c:catAx>
        <c:axId val="117225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99936"/>
        <c:crosses val="autoZero"/>
        <c:auto val="1"/>
        <c:lblAlgn val="ctr"/>
        <c:lblOffset val="100"/>
        <c:tickLblSkip val="1"/>
        <c:tickMarkSkip val="1"/>
        <c:noMultiLvlLbl val="0"/>
      </c:catAx>
      <c:valAx>
        <c:axId val="1081999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25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c:v>
                </c:pt>
                <c:pt idx="1">
                  <c:v>6.06</c:v>
                </c:pt>
                <c:pt idx="2">
                  <c:v>8.0299999999999994</c:v>
                </c:pt>
                <c:pt idx="3">
                  <c:v>4.53</c:v>
                </c:pt>
                <c:pt idx="4">
                  <c:v>5.46</c:v>
                </c:pt>
              </c:numCache>
            </c:numRef>
          </c:val>
          <c:extLst>
            <c:ext xmlns:c16="http://schemas.microsoft.com/office/drawing/2014/chart" uri="{C3380CC4-5D6E-409C-BE32-E72D297353CC}">
              <c16:uniqueId val="{00000000-7CEB-4651-B0F6-D119CE72AB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15.89</c:v>
                </c:pt>
                <c:pt idx="1">
                  <c:v>16.02</c:v>
                </c:pt>
                <c:pt idx="2">
                  <c:v>17.02</c:v>
                </c:pt>
                <c:pt idx="3">
                  <c:v>18.510000000000002</c:v>
                </c:pt>
                <c:pt idx="4">
                  <c:v>18.600000000000001</c:v>
                </c:pt>
              </c:numCache>
            </c:numRef>
          </c:val>
          <c:extLst>
            <c:ext xmlns:c16="http://schemas.microsoft.com/office/drawing/2014/chart" uri="{C3380CC4-5D6E-409C-BE32-E72D297353CC}">
              <c16:uniqueId val="{00000001-7CEB-4651-B0F6-D119CE72AB91}"/>
            </c:ext>
          </c:extLst>
        </c:ser>
        <c:dLbls>
          <c:showLegendKey val="0"/>
          <c:showVal val="0"/>
          <c:showCatName val="0"/>
          <c:showSerName val="0"/>
          <c:showPercent val="0"/>
          <c:showBubbleSize val="0"/>
        </c:dLbls>
        <c:gapWidth val="250"/>
        <c:overlap val="100"/>
        <c:axId val="118160768"/>
        <c:axId val="11817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c:v>
                </c:pt>
                <c:pt idx="1">
                  <c:v>-3.13</c:v>
                </c:pt>
                <c:pt idx="2">
                  <c:v>0.97</c:v>
                </c:pt>
                <c:pt idx="3">
                  <c:v>-5.52</c:v>
                </c:pt>
                <c:pt idx="4">
                  <c:v>-1.48</c:v>
                </c:pt>
              </c:numCache>
            </c:numRef>
          </c:val>
          <c:smooth val="0"/>
          <c:extLst>
            <c:ext xmlns:c16="http://schemas.microsoft.com/office/drawing/2014/chart" uri="{C3380CC4-5D6E-409C-BE32-E72D297353CC}">
              <c16:uniqueId val="{00000002-7CEB-4651-B0F6-D119CE72AB91}"/>
            </c:ext>
          </c:extLst>
        </c:ser>
        <c:dLbls>
          <c:showLegendKey val="0"/>
          <c:showVal val="0"/>
          <c:showCatName val="0"/>
          <c:showSerName val="0"/>
          <c:showPercent val="0"/>
          <c:showBubbleSize val="0"/>
        </c:dLbls>
        <c:marker val="1"/>
        <c:smooth val="0"/>
        <c:axId val="118160768"/>
        <c:axId val="118171136"/>
      </c:lineChart>
      <c:catAx>
        <c:axId val="1181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71136"/>
        <c:crosses val="autoZero"/>
        <c:auto val="1"/>
        <c:lblAlgn val="ctr"/>
        <c:lblOffset val="100"/>
        <c:tickLblSkip val="1"/>
        <c:tickMarkSkip val="1"/>
        <c:noMultiLvlLbl val="0"/>
      </c:catAx>
      <c:valAx>
        <c:axId val="11817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03-43AC-8BE1-0A9D271AB9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03-43AC-8BE1-0A9D271AB9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03-43AC-8BE1-0A9D271AB9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E03-43AC-8BE1-0A9D271AB90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E03-43AC-8BE1-0A9D271AB90F}"/>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E03-43AC-8BE1-0A9D271AB90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0.28000000000000003</c:v>
                </c:pt>
                <c:pt idx="4">
                  <c:v>#N/A</c:v>
                </c:pt>
                <c:pt idx="5">
                  <c:v>0.26</c:v>
                </c:pt>
                <c:pt idx="6">
                  <c:v>#N/A</c:v>
                </c:pt>
                <c:pt idx="7">
                  <c:v>0.24</c:v>
                </c:pt>
                <c:pt idx="8">
                  <c:v>#N/A</c:v>
                </c:pt>
                <c:pt idx="9">
                  <c:v>0.25</c:v>
                </c:pt>
              </c:numCache>
            </c:numRef>
          </c:val>
          <c:extLst>
            <c:ext xmlns:c16="http://schemas.microsoft.com/office/drawing/2014/chart" uri="{C3380CC4-5D6E-409C-BE32-E72D297353CC}">
              <c16:uniqueId val="{00000006-5E03-43AC-8BE1-0A9D271AB90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0.99</c:v>
                </c:pt>
                <c:pt idx="2">
                  <c:v>#N/A</c:v>
                </c:pt>
                <c:pt idx="3">
                  <c:v>1.27</c:v>
                </c:pt>
                <c:pt idx="4">
                  <c:v>#N/A</c:v>
                </c:pt>
                <c:pt idx="5">
                  <c:v>0.44</c:v>
                </c:pt>
                <c:pt idx="6">
                  <c:v>#N/A</c:v>
                </c:pt>
                <c:pt idx="7">
                  <c:v>0.61</c:v>
                </c:pt>
                <c:pt idx="8">
                  <c:v>#N/A</c:v>
                </c:pt>
                <c:pt idx="9">
                  <c:v>1.05</c:v>
                </c:pt>
              </c:numCache>
            </c:numRef>
          </c:val>
          <c:extLst>
            <c:ext xmlns:c16="http://schemas.microsoft.com/office/drawing/2014/chart" uri="{C3380CC4-5D6E-409C-BE32-E72D297353CC}">
              <c16:uniqueId val="{00000007-5E03-43AC-8BE1-0A9D271AB90F}"/>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1.87</c:v>
                </c:pt>
                <c:pt idx="2">
                  <c:v>#N/A</c:v>
                </c:pt>
                <c:pt idx="3">
                  <c:v>1.01</c:v>
                </c:pt>
                <c:pt idx="4">
                  <c:v>#N/A</c:v>
                </c:pt>
                <c:pt idx="5">
                  <c:v>1.3</c:v>
                </c:pt>
                <c:pt idx="6">
                  <c:v>#N/A</c:v>
                </c:pt>
                <c:pt idx="7">
                  <c:v>1.77</c:v>
                </c:pt>
                <c:pt idx="8">
                  <c:v>#N/A</c:v>
                </c:pt>
                <c:pt idx="9">
                  <c:v>1.46</c:v>
                </c:pt>
              </c:numCache>
            </c:numRef>
          </c:val>
          <c:extLst>
            <c:ext xmlns:c16="http://schemas.microsoft.com/office/drawing/2014/chart" uri="{C3380CC4-5D6E-409C-BE32-E72D297353CC}">
              <c16:uniqueId val="{00000008-5E03-43AC-8BE1-0A9D271AB9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7.19</c:v>
                </c:pt>
                <c:pt idx="2">
                  <c:v>#N/A</c:v>
                </c:pt>
                <c:pt idx="3">
                  <c:v>6.05</c:v>
                </c:pt>
                <c:pt idx="4">
                  <c:v>#N/A</c:v>
                </c:pt>
                <c:pt idx="5">
                  <c:v>8.02</c:v>
                </c:pt>
                <c:pt idx="6">
                  <c:v>#N/A</c:v>
                </c:pt>
                <c:pt idx="7">
                  <c:v>4.53</c:v>
                </c:pt>
                <c:pt idx="8">
                  <c:v>#N/A</c:v>
                </c:pt>
                <c:pt idx="9">
                  <c:v>5.45</c:v>
                </c:pt>
              </c:numCache>
            </c:numRef>
          </c:val>
          <c:extLst>
            <c:ext xmlns:c16="http://schemas.microsoft.com/office/drawing/2014/chart" uri="{C3380CC4-5D6E-409C-BE32-E72D297353CC}">
              <c16:uniqueId val="{00000009-5E03-43AC-8BE1-0A9D271AB90F}"/>
            </c:ext>
          </c:extLst>
        </c:ser>
        <c:dLbls>
          <c:showLegendKey val="0"/>
          <c:showVal val="0"/>
          <c:showCatName val="0"/>
          <c:showSerName val="0"/>
          <c:showPercent val="0"/>
          <c:showBubbleSize val="0"/>
        </c:dLbls>
        <c:gapWidth val="150"/>
        <c:overlap val="100"/>
        <c:axId val="118269056"/>
        <c:axId val="118270592"/>
      </c:barChart>
      <c:catAx>
        <c:axId val="1182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70592"/>
        <c:crosses val="autoZero"/>
        <c:auto val="1"/>
        <c:lblAlgn val="ctr"/>
        <c:lblOffset val="100"/>
        <c:tickLblSkip val="1"/>
        <c:tickMarkSkip val="1"/>
        <c:noMultiLvlLbl val="0"/>
      </c:catAx>
      <c:valAx>
        <c:axId val="1182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69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6078</c:v>
                </c:pt>
                <c:pt idx="5">
                  <c:v>6255</c:v>
                </c:pt>
                <c:pt idx="8">
                  <c:v>6553</c:v>
                </c:pt>
                <c:pt idx="11">
                  <c:v>6395</c:v>
                </c:pt>
                <c:pt idx="14">
                  <c:v>6262</c:v>
                </c:pt>
              </c:numCache>
            </c:numRef>
          </c:val>
          <c:extLst>
            <c:ext xmlns:c16="http://schemas.microsoft.com/office/drawing/2014/chart" uri="{C3380CC4-5D6E-409C-BE32-E72D297353CC}">
              <c16:uniqueId val="{00000000-52CA-4EBF-9EE8-0B6BB7A94E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CA-4EBF-9EE8-0B6BB7A94E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96</c:v>
                </c:pt>
                <c:pt idx="3">
                  <c:v>84</c:v>
                </c:pt>
                <c:pt idx="6">
                  <c:v>84</c:v>
                </c:pt>
                <c:pt idx="9">
                  <c:v>73</c:v>
                </c:pt>
                <c:pt idx="12">
                  <c:v>15</c:v>
                </c:pt>
              </c:numCache>
            </c:numRef>
          </c:val>
          <c:extLst>
            <c:ext xmlns:c16="http://schemas.microsoft.com/office/drawing/2014/chart" uri="{C3380CC4-5D6E-409C-BE32-E72D297353CC}">
              <c16:uniqueId val="{00000002-52CA-4EBF-9EE8-0B6BB7A94E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216</c:v>
                </c:pt>
                <c:pt idx="3">
                  <c:v>176</c:v>
                </c:pt>
                <c:pt idx="6">
                  <c:v>169</c:v>
                </c:pt>
                <c:pt idx="9">
                  <c:v>101</c:v>
                </c:pt>
                <c:pt idx="12">
                  <c:v>87</c:v>
                </c:pt>
              </c:numCache>
            </c:numRef>
          </c:val>
          <c:extLst>
            <c:ext xmlns:c16="http://schemas.microsoft.com/office/drawing/2014/chart" uri="{C3380CC4-5D6E-409C-BE32-E72D297353CC}">
              <c16:uniqueId val="{00000003-52CA-4EBF-9EE8-0B6BB7A94E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CA-4EBF-9EE8-0B6BB7A94E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65</c:v>
                </c:pt>
                <c:pt idx="3">
                  <c:v>35</c:v>
                </c:pt>
                <c:pt idx="6">
                  <c:v>27</c:v>
                </c:pt>
                <c:pt idx="9">
                  <c:v>27</c:v>
                </c:pt>
                <c:pt idx="12">
                  <c:v>27</c:v>
                </c:pt>
              </c:numCache>
            </c:numRef>
          </c:val>
          <c:extLst>
            <c:ext xmlns:c16="http://schemas.microsoft.com/office/drawing/2014/chart" uri="{C3380CC4-5D6E-409C-BE32-E72D297353CC}">
              <c16:uniqueId val="{00000005-52CA-4EBF-9EE8-0B6BB7A94E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CA-4EBF-9EE8-0B6BB7A94E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3570</c:v>
                </c:pt>
                <c:pt idx="3">
                  <c:v>3355</c:v>
                </c:pt>
                <c:pt idx="6">
                  <c:v>3167</c:v>
                </c:pt>
                <c:pt idx="9">
                  <c:v>3252</c:v>
                </c:pt>
                <c:pt idx="12">
                  <c:v>3360</c:v>
                </c:pt>
              </c:numCache>
            </c:numRef>
          </c:val>
          <c:extLst>
            <c:ext xmlns:c16="http://schemas.microsoft.com/office/drawing/2014/chart" uri="{C3380CC4-5D6E-409C-BE32-E72D297353CC}">
              <c16:uniqueId val="{00000007-52CA-4EBF-9EE8-0B6BB7A94EF5}"/>
            </c:ext>
          </c:extLst>
        </c:ser>
        <c:dLbls>
          <c:showLegendKey val="0"/>
          <c:showVal val="0"/>
          <c:showCatName val="0"/>
          <c:showSerName val="0"/>
          <c:showPercent val="0"/>
          <c:showBubbleSize val="0"/>
        </c:dLbls>
        <c:gapWidth val="100"/>
        <c:overlap val="100"/>
        <c:axId val="108311296"/>
        <c:axId val="10831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-2131</c:v>
                </c:pt>
                <c:pt idx="2">
                  <c:v>#N/A</c:v>
                </c:pt>
                <c:pt idx="3">
                  <c:v>#N/A</c:v>
                </c:pt>
                <c:pt idx="4">
                  <c:v>-2605</c:v>
                </c:pt>
                <c:pt idx="5">
                  <c:v>#N/A</c:v>
                </c:pt>
                <c:pt idx="6">
                  <c:v>#N/A</c:v>
                </c:pt>
                <c:pt idx="7">
                  <c:v>-3106</c:v>
                </c:pt>
                <c:pt idx="8">
                  <c:v>#N/A</c:v>
                </c:pt>
                <c:pt idx="9">
                  <c:v>#N/A</c:v>
                </c:pt>
                <c:pt idx="10">
                  <c:v>-2942</c:v>
                </c:pt>
                <c:pt idx="11">
                  <c:v>#N/A</c:v>
                </c:pt>
                <c:pt idx="12">
                  <c:v>#N/A</c:v>
                </c:pt>
                <c:pt idx="13">
                  <c:v>-2773</c:v>
                </c:pt>
                <c:pt idx="14">
                  <c:v>#N/A</c:v>
                </c:pt>
              </c:numCache>
            </c:numRef>
          </c:val>
          <c:smooth val="0"/>
          <c:extLst>
            <c:ext xmlns:c16="http://schemas.microsoft.com/office/drawing/2014/chart" uri="{C3380CC4-5D6E-409C-BE32-E72D297353CC}">
              <c16:uniqueId val="{00000008-52CA-4EBF-9EE8-0B6BB7A94EF5}"/>
            </c:ext>
          </c:extLst>
        </c:ser>
        <c:dLbls>
          <c:showLegendKey val="0"/>
          <c:showVal val="0"/>
          <c:showCatName val="0"/>
          <c:showSerName val="0"/>
          <c:showPercent val="0"/>
          <c:showBubbleSize val="0"/>
        </c:dLbls>
        <c:marker val="1"/>
        <c:smooth val="0"/>
        <c:axId val="108311296"/>
        <c:axId val="108313216"/>
      </c:lineChart>
      <c:catAx>
        <c:axId val="1083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13216"/>
        <c:crosses val="autoZero"/>
        <c:auto val="1"/>
        <c:lblAlgn val="ctr"/>
        <c:lblOffset val="100"/>
        <c:tickLblSkip val="1"/>
        <c:tickMarkSkip val="1"/>
        <c:noMultiLvlLbl val="0"/>
      </c:catAx>
      <c:valAx>
        <c:axId val="10831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77874</c:v>
                </c:pt>
                <c:pt idx="5">
                  <c:v>73988</c:v>
                </c:pt>
                <c:pt idx="8">
                  <c:v>69012</c:v>
                </c:pt>
                <c:pt idx="11">
                  <c:v>64148</c:v>
                </c:pt>
                <c:pt idx="14">
                  <c:v>59183</c:v>
                </c:pt>
              </c:numCache>
            </c:numRef>
          </c:val>
          <c:extLst>
            <c:ext xmlns:c16="http://schemas.microsoft.com/office/drawing/2014/chart" uri="{C3380CC4-5D6E-409C-BE32-E72D297353CC}">
              <c16:uniqueId val="{00000000-0D57-4694-8F1A-F0F4151F9C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D57-4694-8F1A-F0F4151F9C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48401</c:v>
                </c:pt>
                <c:pt idx="5">
                  <c:v>51565</c:v>
                </c:pt>
                <c:pt idx="8">
                  <c:v>57237</c:v>
                </c:pt>
                <c:pt idx="11">
                  <c:v>57755</c:v>
                </c:pt>
                <c:pt idx="14">
                  <c:v>59301</c:v>
                </c:pt>
              </c:numCache>
            </c:numRef>
          </c:val>
          <c:extLst>
            <c:ext xmlns:c16="http://schemas.microsoft.com/office/drawing/2014/chart" uri="{C3380CC4-5D6E-409C-BE32-E72D297353CC}">
              <c16:uniqueId val="{00000002-0D57-4694-8F1A-F0F4151F9C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57-4694-8F1A-F0F4151F9C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57-4694-8F1A-F0F4151F9C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57-4694-8F1A-F0F4151F9C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19918</c:v>
                </c:pt>
                <c:pt idx="3">
                  <c:v>20389</c:v>
                </c:pt>
                <c:pt idx="6">
                  <c:v>16761</c:v>
                </c:pt>
                <c:pt idx="9">
                  <c:v>17118</c:v>
                </c:pt>
                <c:pt idx="12">
                  <c:v>16773</c:v>
                </c:pt>
              </c:numCache>
            </c:numRef>
          </c:val>
          <c:extLst>
            <c:ext xmlns:c16="http://schemas.microsoft.com/office/drawing/2014/chart" uri="{C3380CC4-5D6E-409C-BE32-E72D297353CC}">
              <c16:uniqueId val="{00000006-0D57-4694-8F1A-F0F4151F9C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1084</c:v>
                </c:pt>
                <c:pt idx="3">
                  <c:v>1039</c:v>
                </c:pt>
                <c:pt idx="6">
                  <c:v>1003</c:v>
                </c:pt>
                <c:pt idx="9">
                  <c:v>1052</c:v>
                </c:pt>
                <c:pt idx="12">
                  <c:v>1232</c:v>
                </c:pt>
              </c:numCache>
            </c:numRef>
          </c:val>
          <c:extLst>
            <c:ext xmlns:c16="http://schemas.microsoft.com/office/drawing/2014/chart" uri="{C3380CC4-5D6E-409C-BE32-E72D297353CC}">
              <c16:uniqueId val="{00000007-0D57-4694-8F1A-F0F4151F9C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D57-4694-8F1A-F0F4151F9C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834</c:v>
                </c:pt>
                <c:pt idx="3">
                  <c:v>1029</c:v>
                </c:pt>
                <c:pt idx="6">
                  <c:v>1498</c:v>
                </c:pt>
                <c:pt idx="9">
                  <c:v>1382</c:v>
                </c:pt>
                <c:pt idx="12">
                  <c:v>1450</c:v>
                </c:pt>
              </c:numCache>
            </c:numRef>
          </c:val>
          <c:extLst>
            <c:ext xmlns:c16="http://schemas.microsoft.com/office/drawing/2014/chart" uri="{C3380CC4-5D6E-409C-BE32-E72D297353CC}">
              <c16:uniqueId val="{00000009-0D57-4694-8F1A-F0F4151F9C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28085</c:v>
                </c:pt>
                <c:pt idx="3">
                  <c:v>26158</c:v>
                </c:pt>
                <c:pt idx="6">
                  <c:v>25844</c:v>
                </c:pt>
                <c:pt idx="9">
                  <c:v>27763</c:v>
                </c:pt>
                <c:pt idx="12">
                  <c:v>27576</c:v>
                </c:pt>
              </c:numCache>
            </c:numRef>
          </c:val>
          <c:extLst>
            <c:ext xmlns:c16="http://schemas.microsoft.com/office/drawing/2014/chart" uri="{C3380CC4-5D6E-409C-BE32-E72D297353CC}">
              <c16:uniqueId val="{0000000A-0D57-4694-8F1A-F0F4151F9C6A}"/>
            </c:ext>
          </c:extLst>
        </c:ser>
        <c:dLbls>
          <c:showLegendKey val="0"/>
          <c:showVal val="0"/>
          <c:showCatName val="0"/>
          <c:showSerName val="0"/>
          <c:showPercent val="0"/>
          <c:showBubbleSize val="0"/>
        </c:dLbls>
        <c:gapWidth val="100"/>
        <c:overlap val="100"/>
        <c:axId val="125349888"/>
        <c:axId val="12535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57-4694-8F1A-F0F4151F9C6A}"/>
            </c:ext>
          </c:extLst>
        </c:ser>
        <c:dLbls>
          <c:showLegendKey val="0"/>
          <c:showVal val="0"/>
          <c:showCatName val="0"/>
          <c:showSerName val="0"/>
          <c:showPercent val="0"/>
          <c:showBubbleSize val="0"/>
        </c:dLbls>
        <c:marker val="1"/>
        <c:smooth val="0"/>
        <c:axId val="125349888"/>
        <c:axId val="125351808"/>
      </c:lineChart>
      <c:catAx>
        <c:axId val="1253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51808"/>
        <c:crosses val="autoZero"/>
        <c:auto val="1"/>
        <c:lblAlgn val="ctr"/>
        <c:lblOffset val="100"/>
        <c:tickLblSkip val="1"/>
        <c:tickMarkSkip val="1"/>
        <c:noMultiLvlLbl val="0"/>
      </c:catAx>
      <c:valAx>
        <c:axId val="12535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4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14210</c:v>
                </c:pt>
                <c:pt idx="1">
                  <c:v>15723</c:v>
                </c:pt>
                <c:pt idx="2">
                  <c:v>15661</c:v>
                </c:pt>
              </c:numCache>
            </c:numRef>
          </c:val>
          <c:extLst>
            <c:ext xmlns:c16="http://schemas.microsoft.com/office/drawing/2014/chart" uri="{C3380CC4-5D6E-409C-BE32-E72D297353CC}">
              <c16:uniqueId val="{00000000-B0B8-4B5B-9235-444F088DEB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1806</c:v>
                </c:pt>
                <c:pt idx="1">
                  <c:v>1508</c:v>
                </c:pt>
                <c:pt idx="2">
                  <c:v>1329</c:v>
                </c:pt>
              </c:numCache>
            </c:numRef>
          </c:val>
          <c:extLst>
            <c:ext xmlns:c16="http://schemas.microsoft.com/office/drawing/2014/chart" uri="{C3380CC4-5D6E-409C-BE32-E72D297353CC}">
              <c16:uniqueId val="{00000001-B0B8-4B5B-9235-444F088DEB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39283</c:v>
                </c:pt>
                <c:pt idx="1">
                  <c:v>38234</c:v>
                </c:pt>
                <c:pt idx="2">
                  <c:v>39502</c:v>
                </c:pt>
              </c:numCache>
            </c:numRef>
          </c:val>
          <c:extLst>
            <c:ext xmlns:c16="http://schemas.microsoft.com/office/drawing/2014/chart" uri="{C3380CC4-5D6E-409C-BE32-E72D297353CC}">
              <c16:uniqueId val="{00000002-B0B8-4B5B-9235-444F088DEBBE}"/>
            </c:ext>
          </c:extLst>
        </c:ser>
        <c:dLbls>
          <c:showLegendKey val="0"/>
          <c:showVal val="0"/>
          <c:showCatName val="0"/>
          <c:showSerName val="0"/>
          <c:showPercent val="0"/>
          <c:showBubbleSize val="0"/>
        </c:dLbls>
        <c:gapWidth val="120"/>
        <c:overlap val="100"/>
        <c:axId val="124495744"/>
        <c:axId val="124497280"/>
      </c:barChart>
      <c:catAx>
        <c:axId val="1244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497280"/>
        <c:crosses val="autoZero"/>
        <c:auto val="1"/>
        <c:lblAlgn val="ctr"/>
        <c:lblOffset val="100"/>
        <c:tickLblSkip val="1"/>
        <c:tickMarkSkip val="1"/>
        <c:noMultiLvlLbl val="0"/>
      </c:catAx>
      <c:valAx>
        <c:axId val="124497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4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{EBCD9530-B2DA-4E2F-910B-CB4311C1C227}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36E-4F7A-A101-0DCA19AE00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{2CD7FDB8-9205-46B6-A195-D9603C7BD121}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6E-4F7A-A101-0DCA19AE00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{E56E3EA4-E14F-43E2-B9A8-3E74AFF005FB}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6E-4F7A-A101-0DCA19AE00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{8C6BD7A3-AC65-464A-9EB8-7DEA7E96756F}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6E-4F7A-A101-0DCA19AE00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{E2B45F1D-B0F0-44D7-8CA2-84158613D809}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6E-4F7A-A101-0DCA19AE00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{BADC55AC-159E-491F-8781-7C0D9B41B592}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36E-4F7A-A101-0DCA19AE00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{93F78317-2EBB-4FDF-B578-EA50D6FA445A}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36E-4F7A-A101-0DCA19AE00D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{B58A883B-E9A4-437D-A911-C8C703DB65E4}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36E-4F7A-A101-0DCA19AE00D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{120B4ABD-7A00-46A7-B07E-A395FE122FA5}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36E-4F7A-A101-0DCA19AE00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54.5</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36E-4F7A-A101-0DCA19AE00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{C205973A-D6C4-4D17-8AFE-C184C0FABDA9}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36E-4F7A-A101-0DCA19AE00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{62C41A2F-36B8-4EEC-BDE8-8126D8658BD2}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6E-4F7A-A101-0DCA19AE00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{CD9FD1BC-99C2-4C39-8F59-E585590169F0}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6E-4F7A-A101-0DCA19AE00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{12DE3CB3-E275-4EB6-BA5C-462E2B3B29CC}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6E-4F7A-A101-0DCA19AE00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{6CC58EA3-B316-44EB-A9E6-DD3139CDE560}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6E-4F7A-A101-0DCA19AE00D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{14A5E556-6673-4E03-80DC-EF928852255E}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36E-4F7A-A101-0DCA19AE00D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{B90E58C7-A49D-43F4-BE48-9043F3480267}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36E-4F7A-A101-0DCA19AE00D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{FA99B818-F64C-4F60-AB17-9D6563CA5C45}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36E-4F7A-A101-0DCA19AE00D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{903AD528-C472-4660-BB74-D281E0B11C3F}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36E-4F7A-A101-0DCA19AE00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56.8</c:v>
                </c:pt>
                <c:pt idx="32">
                  <c:v>57.1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A36E-4F7A-A101-0DCA19AE00D7}"/>
            </c:ext>
          </c:extLst>
        </c:ser>
        <c:dLbls>
          <c:showLegendKey val="0"/>
          <c:showVal val="1"/>
          <c:showCatName val="0"/>
          <c:showSerName val="0"/>
          <c:showPercent val="0"/>
          <c:showBubbleSize val="0"/>
        </c:dLbls>
        <c:axId val="46179840"/>
        <c:axId val="46181760"/>
      </c:scatterChart>
      <c:valAx>
        <c:axId val="46179840"/>
        <c:scaling>
          <c:orientation val="minMax"/>
          <c:max val="57.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{2266788C-3C86-49D2-B291-8DBD72C02B22}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979-41CC-959D-F67F2A6629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{A1652C49-4827-4481-9927-98CF274F7853}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79-41CC-959D-F67F2A6629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{30EDB6B4-161D-4927-ACCC-7B084C2F7592}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79-41CC-959D-F67F2A6629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{5C3987B7-0D6F-464B-B6DF-59878EFCC28A}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79-41CC-959D-F67F2A6629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{A70B9A31-123A-4B41-ACC1-EFFA57770DF3}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79-41CC-959D-F67F2A6629A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{A857C59D-E843-470A-BE29-1AB949FA1476}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979-41CC-959D-F67F2A6629A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{FBB3B269-031F-4D60-B0D3-6B372796F1E3}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979-41CC-959D-F67F2A6629A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{A358C97B-E12F-4EB7-B067-C70A79BA30AC}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979-41CC-959D-F67F2A6629A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{9E41FCC6-BA5B-449A-A5ED-787B13F30079}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979-41CC-959D-F67F2A6629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-2.9</c:v>
                </c:pt>
                <c:pt idx="16">
                  <c:v>-3.5</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79-41CC-959D-F67F2A6629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{631BF43A-4907-4B37-862D-1224D4D63983}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979-41CC-959D-F67F2A6629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{D3414B3B-7879-422E-B23B-5FE9C21B3B10}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79-41CC-959D-F67F2A6629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{6624CBA0-9139-4820-ACA4-84961978C07C}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79-41CC-959D-F67F2A6629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{B6C7C687-4602-4842-A60D-8CC8E1AEF4D6}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79-41CC-959D-F67F2A6629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{57631E48-14A7-4FA1-AEE8-6ECF38F1CDC5}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79-41CC-959D-F67F2A6629A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{6FF8F765-3620-4097-B57D-6A16A23EFE48}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979-41CC-959D-F67F2A6629A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{EFB79397-1232-46A6-8D53-665D7EFC337A}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979-41CC-959D-F67F2A6629A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{0306942A-5350-41C5-B3BF-15CE42F283DF}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979-41CC-959D-F67F2A6629A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{B7D8D171-C3F2-4373-9CC3-E739252DB6CE}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979-41CC-959D-F67F2A6629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79-41CC-959D-F67F2A6629A9}"/>
            </c:ext>
          </c:extLst>
        </c:ser>
        <c:dLbls>
          <c:showLegendKey val="0"/>
          <c:showVal val="1"/>
          <c:showCatName val="0"/>
          <c:showSerName val="0"/>
          <c:showPercent val="0"/>
          <c:showBubbleSize val="0"/>
        </c:dLbls>
        <c:axId val="84219776"/>
        <c:axId val="84234240"/>
      </c:scatterChart>
      <c:valAx>
        <c:axId val="842197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元利償還金は、計画的な区債活用により概ね</a:t>
          </a:r>
          <a:r>
            <a:rPr kumimoji="1" lang="en-US" altLang="ja-JP" sz="1300" b="0" i="0" baseline="0">
              <a:solidFill>
                <a:schemeClr val="dk1"/>
              </a:solidFill>
              <a:effectLst/>
              <a:latin typeface="+mn-lt"/>
              <a:ea typeface="+mn-ea"/>
              <a:cs typeface="+mn-cs"/>
            </a:rPr>
            <a:t>30</a:t>
          </a:r>
          <a:r>
            <a:rPr kumimoji="1" lang="ja-JP" altLang="ja-JP" sz="1300" b="0" i="0" baseline="0">
              <a:solidFill>
                <a:schemeClr val="dk1"/>
              </a:solidFill>
              <a:effectLst/>
              <a:latin typeface="+mn-lt"/>
              <a:ea typeface="+mn-ea"/>
              <a:cs typeface="+mn-cs"/>
            </a:rPr>
            <a:t>億円から</a:t>
          </a:r>
          <a:r>
            <a:rPr kumimoji="1" lang="en-US" altLang="ja-JP" sz="1300" b="0" i="0" baseline="0">
              <a:solidFill>
                <a:schemeClr val="dk1"/>
              </a:solidFill>
              <a:effectLst/>
              <a:latin typeface="+mn-lt"/>
              <a:ea typeface="+mn-ea"/>
              <a:cs typeface="+mn-cs"/>
            </a:rPr>
            <a:t>40</a:t>
          </a:r>
          <a:r>
            <a:rPr kumimoji="1" lang="ja-JP" altLang="ja-JP" sz="1300" b="0" i="0" baseline="0">
              <a:solidFill>
                <a:schemeClr val="dk1"/>
              </a:solidFill>
              <a:effectLst/>
              <a:latin typeface="+mn-lt"/>
              <a:ea typeface="+mn-ea"/>
              <a:cs typeface="+mn-cs"/>
            </a:rPr>
            <a:t>億円の範囲で推移している。算入公債費等は、北区には不交付の地方交付税での基準財政需要額に算入される区債償還経費を差し引いた上で実質公債費比率を算定しており、約</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億</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千万円減少した。実質公債費比率の分子は、元利償還金等を算入公債費等が上回るため▲となっている。今後も適切な区債活用と計画的償還で改善を図る。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ct val="150000"/>
            </a:lnSpc>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一般会計等に係る地方債の現在高は、地方債発行額</a:t>
          </a:r>
          <a:r>
            <a:rPr kumimoji="1" lang="ja-JP" altLang="en-US" sz="1300" b="0" i="0" baseline="0">
              <a:solidFill>
                <a:schemeClr val="dk1"/>
              </a:solidFill>
              <a:effectLst/>
              <a:latin typeface="+mn-lt"/>
              <a:ea typeface="+mn-ea"/>
              <a:cs typeface="+mn-cs"/>
            </a:rPr>
            <a:t>と</a:t>
          </a:r>
          <a:r>
            <a:rPr kumimoji="1" lang="ja-JP" altLang="ja-JP" sz="1300" b="0" i="0" baseline="0">
              <a:solidFill>
                <a:schemeClr val="dk1"/>
              </a:solidFill>
              <a:effectLst/>
              <a:latin typeface="+mn-lt"/>
              <a:ea typeface="+mn-ea"/>
              <a:cs typeface="+mn-cs"/>
            </a:rPr>
            <a:t>償還額</a:t>
          </a:r>
          <a:r>
            <a:rPr kumimoji="1" lang="ja-JP" altLang="en-US" sz="1300" b="0" i="0" baseline="0">
              <a:solidFill>
                <a:schemeClr val="dk1"/>
              </a:solidFill>
              <a:effectLst/>
              <a:latin typeface="+mn-lt"/>
              <a:ea typeface="+mn-ea"/>
              <a:cs typeface="+mn-cs"/>
            </a:rPr>
            <a:t>がほぼ同額だったため前年度とほぼ横ばいで推移した</a:t>
          </a:r>
          <a:r>
            <a:rPr kumimoji="1" lang="ja-JP" altLang="ja-JP" sz="1300" b="0" i="0" baseline="0">
              <a:solidFill>
                <a:schemeClr val="dk1"/>
              </a:solidFill>
              <a:effectLst/>
              <a:latin typeface="+mn-lt"/>
              <a:ea typeface="+mn-ea"/>
              <a:cs typeface="+mn-cs"/>
            </a:rPr>
            <a:t>。債務負担行為に基づく支出予定額は北区土地開発公社からの用地取得の</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などにより</a:t>
          </a:r>
          <a:r>
            <a:rPr kumimoji="1" lang="ja-JP" altLang="en-US" sz="1300" b="0" i="0" baseline="0">
              <a:solidFill>
                <a:schemeClr val="dk1"/>
              </a:solidFill>
              <a:effectLst/>
              <a:latin typeface="+mn-lt"/>
              <a:ea typeface="+mn-ea"/>
              <a:cs typeface="+mn-cs"/>
            </a:rPr>
            <a:t>増加</a:t>
          </a:r>
          <a:r>
            <a:rPr kumimoji="1" lang="ja-JP" altLang="ja-JP" sz="1300" b="0" i="0" baseline="0">
              <a:solidFill>
                <a:schemeClr val="dk1"/>
              </a:solidFill>
              <a:effectLst/>
              <a:latin typeface="+mn-lt"/>
              <a:ea typeface="+mn-ea"/>
              <a:cs typeface="+mn-cs"/>
            </a:rPr>
            <a:t>した。退職手当負担見込額は</a:t>
          </a:r>
          <a:r>
            <a:rPr kumimoji="1" lang="ja-JP" altLang="en-US" sz="1300" b="0" i="0" baseline="0">
              <a:solidFill>
                <a:schemeClr val="dk1"/>
              </a:solidFill>
              <a:effectLst/>
              <a:latin typeface="+mn-lt"/>
              <a:ea typeface="+mn-ea"/>
              <a:cs typeface="+mn-cs"/>
            </a:rPr>
            <a:t>職</a:t>
          </a:r>
          <a:r>
            <a:rPr kumimoji="1" lang="ja-JP" altLang="ja-JP" sz="1300" b="0" i="0" baseline="0">
              <a:solidFill>
                <a:schemeClr val="dk1"/>
              </a:solidFill>
              <a:effectLst/>
              <a:latin typeface="+mn-lt"/>
              <a:ea typeface="+mn-ea"/>
              <a:cs typeface="+mn-cs"/>
            </a:rPr>
            <a:t>員</a:t>
          </a:r>
          <a:r>
            <a:rPr kumimoji="1" lang="ja-JP" altLang="en-US" sz="1300" b="0" i="0" baseline="0">
              <a:solidFill>
                <a:schemeClr val="dk1"/>
              </a:solidFill>
              <a:effectLst/>
              <a:latin typeface="+mn-lt"/>
              <a:ea typeface="+mn-ea"/>
              <a:cs typeface="+mn-cs"/>
            </a:rPr>
            <a:t>の平均勤続年数</a:t>
          </a:r>
          <a:r>
            <a:rPr kumimoji="1" lang="ja-JP" altLang="ja-JP" sz="1300" b="0" i="0" baseline="0">
              <a:solidFill>
                <a:schemeClr val="dk1"/>
              </a:solidFill>
              <a:effectLst/>
              <a:latin typeface="+mn-lt"/>
              <a:ea typeface="+mn-ea"/>
              <a:cs typeface="+mn-cs"/>
            </a:rPr>
            <a:t>の減などにより減少</a:t>
          </a:r>
          <a:r>
            <a:rPr kumimoji="1" lang="ja-JP" altLang="en-US" sz="1300" b="0" i="0" baseline="0">
              <a:solidFill>
                <a:schemeClr val="dk1"/>
              </a:solidFill>
              <a:effectLst/>
              <a:latin typeface="+mn-lt"/>
              <a:ea typeface="+mn-ea"/>
              <a:cs typeface="+mn-cs"/>
            </a:rPr>
            <a:t>した</a:t>
          </a:r>
          <a:r>
            <a:rPr kumimoji="1" lang="ja-JP" altLang="ja-JP" sz="1300" b="0" i="0" baseline="0">
              <a:solidFill>
                <a:schemeClr val="dk1"/>
              </a:solidFill>
              <a:effectLst/>
              <a:latin typeface="+mn-lt"/>
              <a:ea typeface="+mn-ea"/>
              <a:cs typeface="+mn-cs"/>
            </a:rPr>
            <a:t>。充当可能基金は基金の計画的な積立により増加した。将来負担額から差し引く基準財政需要額算入見込額は、北区は不交付の地方交付税基準財政需要額に算入見込の区債償還経費の減により減少している。将来負担比率の分子は、将来負担額を充当可能財源等が上回るため、▲となる。</a:t>
          </a:r>
          <a:endParaRPr kumimoji="1" lang="en-US" altLang="ja-JP" sz="1300" b="0" i="0" baseline="0">
            <a:solidFill>
              <a:schemeClr val="dk1"/>
            </a:solidFill>
            <a:effectLst/>
            <a:latin typeface="+mn-lt"/>
            <a:ea typeface="+mn-ea"/>
            <a:cs typeface="+mn-cs"/>
          </a:endParaRPr>
        </a:p>
        <a:p>
          <a:pPr eaLnBrk="1" fontAlgn="auto" latinLnBrk="0" hangingPunct="1">
            <a:lnSpc>
              <a:spcPct val="150000"/>
            </a:lnSpc>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今後も将来負担額に含まれない多額の財源が必要となる学校改築やその他施設の更新経費が見込まれるため、適切な区債と基金の活用でさらなる改善を図っていく。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・学校改築需要、新庁舎建設、十条まちづくりに関する事業に備え、学校改築基金、施設建設基金、まちづくり基金に、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それぞれ１０億円を積み立てたことにより、基金全体で約１０億円の増となった。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・景気変動等のリスクに備え、財政調整基金に着実な積み立てを行っていくとともに、個々の特定目的基金についても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今後の事業計画を踏まえながら、着実に積立を行っていく。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・学校改築基金：学校を改築するため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・施設建設基金：公共用施設等の建設のため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・学校改築基金：学校改築需要に備え１０億円を積立てた一方、小学校２校、中学校３校等の改築事業に約１７億円充当したため減少した。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・施設建設基金：新庁舎建設に備え、１０億円を積立てたため増加した。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・まちづくり基金：十条まちづくり事業に、１０億円を積立てたため増加した。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・今後の学校改築需要、新庁舎建設をはじめとする施設建設、十条や王子のまちづくりなどの事業計画を踏まえながら、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・社会保障費の増加、施設老朽化への対応に加え、新庁舎建設や学校改築需要等に備えた、特定目的基金への積立て（３０億円）等の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財源確保を行ったため、微減となった。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・将来の公債費償還に備え、約１４億円を積み立てた一方、公債費償還のため、１６億円を取り崩したことにより減少した。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・地方債残高を踏まえ、計画的な積立を行っていく。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ポイント下回っている。今後も公共資産の更新や維持補修に必要な財源の確保を図るとともに、平成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月に策定した「北区公共施設等総合管理計画」など関連の計画に基づき、公共施設のあり方を見直し、施設の有効活用や維持管理コストの縮減など、公共施設マネジメントに取り組んでいく。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1" name="直線コネクタ 70"/>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2"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3" name="直線コネクタ 72"/>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4"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5" name="直線コネクタ 74"/>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6" name="有形固定資産減価償却率平均値テキスト"/>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7" name="フローチャート: 判断 76"/>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8" name="フローチャート: 判断 77"/>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9" name="フローチャート: 判断 78"/>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5" name="楕円 84"/>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86" name="有形固定資産減価償却率該当値テキスト"/>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7" name="楕円 86"/>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127000</xdr:rowOff>
    </xdr:to>
    <xdr:cxnSp macro="">
      <xdr:nvCxnSpPr>
        <xdr:cNvPr id="88" name="直線コネクタ 87"/>
        <xdr:cNvCxnSpPr/>
      </xdr:nvCxnSpPr>
      <xdr:spPr>
        <a:xfrm flipV="1">
          <a:off x="4051300" y="585978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9" name="n_1aveValue有形固定資産減価償却率"/>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0" name="n_2aveValue有形固定資産減価償却率"/>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168927</xdr:rowOff>
    </xdr:from>
    <xdr:ext cx="405111" cy="259045"/>
    <xdr:sp macro="" textlink="">
      <xdr:nvSpPr>
        <xdr:cNvPr id="91" name="n_1main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実質債務を充当可能基金が上回っているため、債務償還可能年数は算定されなかった。</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0" name="テキスト ボックス 109"/>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2" name="テキスト ボックス 111"/>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4" name="テキスト ボックス 11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8" name="直線コネクタ 117"/>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9"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1"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2" name="直線コネクタ 121"/>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3"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4" name="フローチャート: 判断 12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2" name="【道路】&#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1" name="楕円 70"/>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2" name="【道路】&#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3" name="楕円 72"/>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82731</xdr:rowOff>
    </xdr:to>
    <xdr:cxnSp macro="">
      <xdr:nvCxnSpPr>
        <xdr:cNvPr id="74" name="直線コネクタ 73"/>
        <xdr:cNvCxnSpPr/>
      </xdr:nvCxnSpPr>
      <xdr:spPr>
        <a:xfrm flipV="1">
          <a:off x="3797300" y="657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42290</xdr:rowOff>
    </xdr:from>
    <xdr:ext cx="405111" cy="259045"/>
    <xdr:sp macro="" textlink="">
      <xdr:nvSpPr>
        <xdr:cNvPr id="75" name="n_1aveValue【道路】&#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6"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77" name="n_1mainValue【道路】&#10;有形固定資産減価償却率"/>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97" name="直線コネクタ 96"/>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98"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99" name="直線コネクタ 98"/>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0"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1" name="直線コネクタ 100"/>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2"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3" name="フローチャート: 判断 102"/>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4" name="フローチャート: 判断 103"/>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5" name="フローチャート: 判断 104"/>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84036</xdr:rowOff>
    </xdr:from>
    <xdr:to>
      <xdr:col>55</xdr:col>
      <xdr:colOff>50800</xdr:colOff>
      <xdr:row>41</xdr:row>
      <xdr:rowOff>14186</xdr:rowOff>
    </xdr:to>
    <xdr:sp macro="" textlink="">
      <xdr:nvSpPr>
        <xdr:cNvPr id="111" name="楕円 110"/>
        <xdr:cNvSpPr/>
      </xdr:nvSpPr>
      <xdr:spPr>
        <a:xfrm>
          <a:off x="10426700" y="69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20458</xdr:rowOff>
    </xdr:from>
    <xdr:ext cx="469744" cy="259045"/>
    <xdr:sp macro="" textlink="">
      <xdr:nvSpPr>
        <xdr:cNvPr id="112" name="【道路】&#10;一人当たり延長該当値テキスト"/>
        <xdr:cNvSpPr txBox="1"/>
      </xdr:nvSpPr>
      <xdr:spPr>
        <a:xfrm>
          <a:off x="10515600" y="68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83636</xdr:rowOff>
    </xdr:from>
    <xdr:to>
      <xdr:col>50</xdr:col>
      <xdr:colOff>165100</xdr:colOff>
      <xdr:row>41</xdr:row>
      <xdr:rowOff>13786</xdr:rowOff>
    </xdr:to>
    <xdr:sp macro="" textlink="">
      <xdr:nvSpPr>
        <xdr:cNvPr id="113" name="楕円 112"/>
        <xdr:cNvSpPr/>
      </xdr:nvSpPr>
      <xdr:spPr>
        <a:xfrm>
          <a:off x="9588500" y="69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134436</xdr:rowOff>
    </xdr:from>
    <xdr:to>
      <xdr:col>55</xdr:col>
      <xdr:colOff>0</xdr:colOff>
      <xdr:row>40</xdr:row>
      <xdr:rowOff>134836</xdr:rowOff>
    </xdr:to>
    <xdr:cxnSp macro="">
      <xdr:nvCxnSpPr>
        <xdr:cNvPr id="114" name="直線コネクタ 113"/>
        <xdr:cNvCxnSpPr/>
      </xdr:nvCxnSpPr>
      <xdr:spPr>
        <a:xfrm>
          <a:off x="9639300" y="6992436"/>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20197</xdr:rowOff>
    </xdr:from>
    <xdr:ext cx="469744" cy="259045"/>
    <xdr:sp macro="" textlink="">
      <xdr:nvSpPr>
        <xdr:cNvPr id="115" name="n_1aveValue【道路】&#10;一人当たり延長"/>
        <xdr:cNvSpPr txBox="1"/>
      </xdr:nvSpPr>
      <xdr:spPr>
        <a:xfrm>
          <a:off x="93917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16"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4913</xdr:rowOff>
    </xdr:from>
    <xdr:ext cx="469744" cy="259045"/>
    <xdr:sp macro="" textlink="">
      <xdr:nvSpPr>
        <xdr:cNvPr id="117" name="n_1mainValue【道路】&#10;一人当たり延長"/>
        <xdr:cNvSpPr txBox="1"/>
      </xdr:nvSpPr>
      <xdr:spPr>
        <a:xfrm>
          <a:off x="9391727" y="703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0" name="テキスト ボックス 12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0" name="テキスト ボックス 13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44" name="直線コネクタ 143"/>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45"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46" name="直線コネクタ 145"/>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4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48" name="直線コネクタ 14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45193</xdr:rowOff>
    </xdr:from>
    <xdr:ext cx="405111" cy="259045"/>
    <xdr:sp macro="" textlink="">
      <xdr:nvSpPr>
        <xdr:cNvPr id="149" name="【橋りょう・トンネル】&#10;有形固定資産減価償却率平均値テキスト"/>
        <xdr:cNvSpPr txBox="1"/>
      </xdr:nvSpPr>
      <xdr:spPr>
        <a:xfrm>
          <a:off x="46736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0" name="フローチャート: 判断 149"/>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1" name="フローチャート: 判断 150"/>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2" name="フローチャート: 判断 151"/>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58" name="楕円 157"/>
        <xdr:cNvSpPr/>
      </xdr:nvSpPr>
      <xdr:spPr>
        <a:xfrm>
          <a:off x="4584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154957</xdr:rowOff>
    </xdr:from>
    <xdr:ext cx="405111" cy="259045"/>
    <xdr:sp macro="" textlink="">
      <xdr:nvSpPr>
        <xdr:cNvPr id="159" name="【橋りょう・トンネル】&#10;有形固定資産減価償却率該当値テキスト"/>
        <xdr:cNvSpPr txBox="1"/>
      </xdr:nvSpPr>
      <xdr:spPr>
        <a:xfrm>
          <a:off x="4673600"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105954</xdr:rowOff>
    </xdr:from>
    <xdr:to>
      <xdr:col>20</xdr:col>
      <xdr:colOff>38100</xdr:colOff>
      <xdr:row>57</xdr:row>
      <xdr:rowOff>36104</xdr:rowOff>
    </xdr:to>
    <xdr:sp macro="" textlink="">
      <xdr:nvSpPr>
        <xdr:cNvPr id="160" name="楕円 159"/>
        <xdr:cNvSpPr/>
      </xdr:nvSpPr>
      <xdr:spPr>
        <a:xfrm>
          <a:off x="3746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156754</xdr:rowOff>
    </xdr:from>
    <xdr:to>
      <xdr:col>24</xdr:col>
      <xdr:colOff>63500</xdr:colOff>
      <xdr:row>57</xdr:row>
      <xdr:rowOff>11430</xdr:rowOff>
    </xdr:to>
    <xdr:cxnSp macro="">
      <xdr:nvCxnSpPr>
        <xdr:cNvPr id="161" name="直線コネクタ 160"/>
        <xdr:cNvCxnSpPr/>
      </xdr:nvCxnSpPr>
      <xdr:spPr>
        <a:xfrm>
          <a:off x="3797300" y="97579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162" name="n_1ave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63"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52631</xdr:rowOff>
    </xdr:from>
    <xdr:ext cx="405111" cy="259045"/>
    <xdr:sp macro="" textlink="">
      <xdr:nvSpPr>
        <xdr:cNvPr id="164" name="n_1mainValue【橋りょう・トンネル】&#10;有形固定資産減価償却率"/>
        <xdr:cNvSpPr txBox="1"/>
      </xdr:nvSpPr>
      <xdr:spPr>
        <a:xfrm>
          <a:off x="3582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8" name="テキスト ボックス 17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88" name="直線コネクタ 187"/>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89"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0" name="直線コネクタ 189"/>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91"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92" name="直線コネクタ 191"/>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59765</xdr:rowOff>
    </xdr:from>
    <xdr:ext cx="534377" cy="259045"/>
    <xdr:sp macro="" textlink="">
      <xdr:nvSpPr>
        <xdr:cNvPr id="193" name="【橋りょう・トンネル】&#10;一人当たり有形固定資産（償却資産）額平均値テキスト"/>
        <xdr:cNvSpPr txBox="1"/>
      </xdr:nvSpPr>
      <xdr:spPr>
        <a:xfrm>
          <a:off x="10515600" y="10689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94" name="フローチャート: 判断 193"/>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95" name="フローチャート: 判断 194"/>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96" name="フローチャート: 判断 195"/>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126914</xdr:rowOff>
    </xdr:from>
    <xdr:to>
      <xdr:col>55</xdr:col>
      <xdr:colOff>50800</xdr:colOff>
      <xdr:row>61</xdr:row>
      <xdr:rowOff>57064</xdr:rowOff>
    </xdr:to>
    <xdr:sp macro="" textlink="">
      <xdr:nvSpPr>
        <xdr:cNvPr id="202" name="楕円 201"/>
        <xdr:cNvSpPr/>
      </xdr:nvSpPr>
      <xdr:spPr>
        <a:xfrm>
          <a:off x="10426700" y="10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149791</xdr:rowOff>
    </xdr:from>
    <xdr:ext cx="534377" cy="259045"/>
    <xdr:sp macro="" textlink="">
      <xdr:nvSpPr>
        <xdr:cNvPr id="203" name="【橋りょう・トンネル】&#10;一人当たり有形固定資産（償却資産）額該当値テキスト"/>
        <xdr:cNvSpPr txBox="1"/>
      </xdr:nvSpPr>
      <xdr:spPr>
        <a:xfrm>
          <a:off x="10515600" y="102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138374</xdr:rowOff>
    </xdr:from>
    <xdr:to>
      <xdr:col>50</xdr:col>
      <xdr:colOff>165100</xdr:colOff>
      <xdr:row>61</xdr:row>
      <xdr:rowOff>68524</xdr:rowOff>
    </xdr:to>
    <xdr:sp macro="" textlink="">
      <xdr:nvSpPr>
        <xdr:cNvPr id="204" name="楕円 203"/>
        <xdr:cNvSpPr/>
      </xdr:nvSpPr>
      <xdr:spPr>
        <a:xfrm>
          <a:off x="9588500" y="10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6264</xdr:rowOff>
    </xdr:from>
    <xdr:to>
      <xdr:col>55</xdr:col>
      <xdr:colOff>0</xdr:colOff>
      <xdr:row>61</xdr:row>
      <xdr:rowOff>17724</xdr:rowOff>
    </xdr:to>
    <xdr:cxnSp macro="">
      <xdr:nvCxnSpPr>
        <xdr:cNvPr id="205" name="直線コネクタ 204"/>
        <xdr:cNvCxnSpPr/>
      </xdr:nvCxnSpPr>
      <xdr:spPr>
        <a:xfrm flipV="1">
          <a:off x="9639300" y="10464714"/>
          <a:ext cx="8382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120329</xdr:rowOff>
    </xdr:from>
    <xdr:ext cx="534377" cy="259045"/>
    <xdr:sp macro="" textlink="">
      <xdr:nvSpPr>
        <xdr:cNvPr id="206" name="n_1aveValue【橋りょう・トンネル】&#10;一人当たり有形固定資産（償却資産）額"/>
        <xdr:cNvSpPr txBox="1"/>
      </xdr:nvSpPr>
      <xdr:spPr>
        <a:xfrm>
          <a:off x="93594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07"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85051</xdr:rowOff>
    </xdr:from>
    <xdr:ext cx="534377" cy="259045"/>
    <xdr:sp macro="" textlink="">
      <xdr:nvSpPr>
        <xdr:cNvPr id="208" name="n_1mainValue【橋りょう・トンネル】&#10;一人当たり有形固定資産（償却資産）額"/>
        <xdr:cNvSpPr txBox="1"/>
      </xdr:nvSpPr>
      <xdr:spPr>
        <a:xfrm>
          <a:off x="9359411" y="102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1" name="テキスト ボックス 23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3" name="テキスト ボックス 23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35" name="直線コネクタ 234"/>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36"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37" name="直線コネクタ 236"/>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38"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39" name="直線コネクタ 238"/>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52269</xdr:rowOff>
    </xdr:from>
    <xdr:ext cx="405111" cy="259045"/>
    <xdr:sp macro="" textlink="">
      <xdr:nvSpPr>
        <xdr:cNvPr id="240" name="【公営住宅】&#10;有形固定資産減価償却率平均値テキスト"/>
        <xdr:cNvSpPr txBox="1"/>
      </xdr:nvSpPr>
      <xdr:spPr>
        <a:xfrm>
          <a:off x="4673600" y="1428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41" name="フローチャート: 判断 240"/>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42" name="フローチャート: 判断 241"/>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43" name="フローチャート: 判断 242"/>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249" name="楕円 248"/>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250" name="【公営住宅】&#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109764</xdr:rowOff>
    </xdr:from>
    <xdr:to>
      <xdr:col>20</xdr:col>
      <xdr:colOff>38100</xdr:colOff>
      <xdr:row>78</xdr:row>
      <xdr:rowOff>39914</xdr:rowOff>
    </xdr:to>
    <xdr:sp macro="" textlink="">
      <xdr:nvSpPr>
        <xdr:cNvPr id="251" name="楕円 250"/>
        <xdr:cNvSpPr/>
      </xdr:nvSpPr>
      <xdr:spPr>
        <a:xfrm>
          <a:off x="3746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160564</xdr:rowOff>
    </xdr:from>
    <xdr:to>
      <xdr:col>24</xdr:col>
      <xdr:colOff>63500</xdr:colOff>
      <xdr:row>79</xdr:row>
      <xdr:rowOff>127907</xdr:rowOff>
    </xdr:to>
    <xdr:cxnSp macro="">
      <xdr:nvCxnSpPr>
        <xdr:cNvPr id="252" name="直線コネクタ 251"/>
        <xdr:cNvCxnSpPr/>
      </xdr:nvCxnSpPr>
      <xdr:spPr>
        <a:xfrm>
          <a:off x="3797300" y="1336221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24509</xdr:rowOff>
    </xdr:from>
    <xdr:ext cx="405111" cy="259045"/>
    <xdr:sp macro="" textlink="">
      <xdr:nvSpPr>
        <xdr:cNvPr id="253" name="n_1aveValue【公営住宅】&#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54" name="n_2aveValue【公営住宅】&#10;有形固定資産減価償却率"/>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56441</xdr:rowOff>
    </xdr:from>
    <xdr:ext cx="405111" cy="259045"/>
    <xdr:sp macro="" textlink="">
      <xdr:nvSpPr>
        <xdr:cNvPr id="255" name="n_1mainValue【公営住宅】&#10;有形固定資産減価償却率"/>
        <xdr:cNvSpPr txBox="1"/>
      </xdr:nvSpPr>
      <xdr:spPr>
        <a:xfrm>
          <a:off x="3582044"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81" name="直線コネクタ 280"/>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82"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83" name="直線コネクタ 282"/>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84"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85" name="直線コネクタ 284"/>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86" name="【公営住宅】&#10;一人当たり面積平均値テキスト"/>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87" name="フローチャート: 判断 286"/>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88" name="フローチャート: 判断 287"/>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89" name="フローチャート: 判断 288"/>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295" name="楕円 294"/>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96719</xdr:rowOff>
    </xdr:from>
    <xdr:ext cx="469744" cy="259045"/>
    <xdr:sp macro="" textlink="">
      <xdr:nvSpPr>
        <xdr:cNvPr id="296" name="【公営住宅】&#10;一人当たり面積該当値テキスト"/>
        <xdr:cNvSpPr txBox="1"/>
      </xdr:nvSpPr>
      <xdr:spPr>
        <a:xfrm>
          <a:off x="10515600"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297" name="楕円 296"/>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140970</xdr:rowOff>
    </xdr:to>
    <xdr:cxnSp macro="">
      <xdr:nvCxnSpPr>
        <xdr:cNvPr id="298" name="直線コネクタ 297"/>
        <xdr:cNvCxnSpPr/>
      </xdr:nvCxnSpPr>
      <xdr:spPr>
        <a:xfrm flipV="1">
          <a:off x="9639300" y="146978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99" name="n_1aveValue【公営住宅】&#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00"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36847</xdr:rowOff>
    </xdr:from>
    <xdr:ext cx="469744" cy="259045"/>
    <xdr:sp macro="" textlink="">
      <xdr:nvSpPr>
        <xdr:cNvPr id="301" name="n_1mainValue【公営住宅】&#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3" name="正方形/長方形 30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4" name="正方形/長方形 30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5" name="正方形/長方形 30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6" name="正方形/長方形 30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9" name="正方形/長方形 30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0" name="正方形/長方形 30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1" name="正方形/長方形 31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2" name="正方形/長方形 31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5" name="直線コネクタ 32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6" name="テキスト ボックス 32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7" name="直線コネクタ 32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8" name="テキスト ボックス 32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9" name="直線コネクタ 32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0" name="テキスト ボックス 32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1" name="直線コネクタ 33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2" name="テキスト ボックス 33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36" name="直線コネクタ 335"/>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37"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38" name="直線コネクタ 337"/>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39"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40" name="直線コネクタ 339"/>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341"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42" name="フローチャート: 判断 341"/>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43" name="フローチャート: 判断 342"/>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44" name="フローチャート: 判断 343"/>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144272</xdr:rowOff>
    </xdr:from>
    <xdr:to>
      <xdr:col>85</xdr:col>
      <xdr:colOff>177800</xdr:colOff>
      <xdr:row>34</xdr:row>
      <xdr:rowOff>74422</xdr:rowOff>
    </xdr:to>
    <xdr:sp macro="" textlink="">
      <xdr:nvSpPr>
        <xdr:cNvPr id="350" name="楕円 349"/>
        <xdr:cNvSpPr/>
      </xdr:nvSpPr>
      <xdr:spPr>
        <a:xfrm>
          <a:off x="162687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167149</xdr:rowOff>
    </xdr:from>
    <xdr:ext cx="405111" cy="259045"/>
    <xdr:sp macro="" textlink="">
      <xdr:nvSpPr>
        <xdr:cNvPr id="351" name="【認定こども園・幼稚園・保育所】&#10;有形固定資産減価償却率該当値テキスト"/>
        <xdr:cNvSpPr txBox="1"/>
      </xdr:nvSpPr>
      <xdr:spPr>
        <a:xfrm>
          <a:off x="16357600" y="56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41402</xdr:rowOff>
    </xdr:from>
    <xdr:to>
      <xdr:col>81</xdr:col>
      <xdr:colOff>101600</xdr:colOff>
      <xdr:row>34</xdr:row>
      <xdr:rowOff>143002</xdr:rowOff>
    </xdr:to>
    <xdr:sp macro="" textlink="">
      <xdr:nvSpPr>
        <xdr:cNvPr id="352" name="楕円 351"/>
        <xdr:cNvSpPr/>
      </xdr:nvSpPr>
      <xdr:spPr>
        <a:xfrm>
          <a:off x="15430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23622</xdr:rowOff>
    </xdr:from>
    <xdr:to>
      <xdr:col>85</xdr:col>
      <xdr:colOff>127000</xdr:colOff>
      <xdr:row>34</xdr:row>
      <xdr:rowOff>92202</xdr:rowOff>
    </xdr:to>
    <xdr:cxnSp macro="">
      <xdr:nvCxnSpPr>
        <xdr:cNvPr id="353" name="直線コネクタ 352"/>
        <xdr:cNvCxnSpPr/>
      </xdr:nvCxnSpPr>
      <xdr:spPr>
        <a:xfrm flipV="1">
          <a:off x="15481300" y="585292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127271</xdr:rowOff>
    </xdr:from>
    <xdr:ext cx="405111" cy="259045"/>
    <xdr:sp macro="" textlink="">
      <xdr:nvSpPr>
        <xdr:cNvPr id="354" name="n_1aveValue【認定こども園・幼稚園・保育所】&#10;有形固定資産減価償却率"/>
        <xdr:cNvSpPr txBox="1"/>
      </xdr:nvSpPr>
      <xdr:spPr>
        <a:xfrm>
          <a:off x="152660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55"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159529</xdr:rowOff>
    </xdr:from>
    <xdr:ext cx="405111" cy="259045"/>
    <xdr:sp macro="" textlink="">
      <xdr:nvSpPr>
        <xdr:cNvPr id="356" name="n_1mainValue【認定こども園・幼稚園・保育所】&#10;有形固定資産減価償却率"/>
        <xdr:cNvSpPr txBox="1"/>
      </xdr:nvSpPr>
      <xdr:spPr>
        <a:xfrm>
          <a:off x="15266044" y="56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8" name="テキスト ボックス 36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0" name="テキスト ボックス 36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2" name="テキスト ボックス 37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4" name="テキスト ボックス 37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6" name="テキスト ボックス 37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8" name="テキスト ボックス 37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82" name="直線コネクタ 381"/>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83"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84" name="直線コネクタ 383"/>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85"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86" name="直線コネクタ 385"/>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87"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88" name="フローチャート: 判断 387"/>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89" name="フローチャート: 判断 388"/>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90" name="フローチャート: 判断 389"/>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11031</xdr:rowOff>
    </xdr:from>
    <xdr:to>
      <xdr:col>116</xdr:col>
      <xdr:colOff>114300</xdr:colOff>
      <xdr:row>42</xdr:row>
      <xdr:rowOff>112631</xdr:rowOff>
    </xdr:to>
    <xdr:sp macro="" textlink="">
      <xdr:nvSpPr>
        <xdr:cNvPr id="396" name="楕円 395"/>
        <xdr:cNvSpPr/>
      </xdr:nvSpPr>
      <xdr:spPr>
        <a:xfrm>
          <a:off x="22110700" y="72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97408</xdr:rowOff>
    </xdr:from>
    <xdr:ext cx="469744" cy="259045"/>
    <xdr:sp macro="" textlink="">
      <xdr:nvSpPr>
        <xdr:cNvPr id="397" name="【認定こども園・幼稚園・保育所】&#10;一人当たり面積該当値テキスト"/>
        <xdr:cNvSpPr txBox="1"/>
      </xdr:nvSpPr>
      <xdr:spPr>
        <a:xfrm>
          <a:off x="22199600" y="712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6786</xdr:rowOff>
    </xdr:from>
    <xdr:to>
      <xdr:col>112</xdr:col>
      <xdr:colOff>38100</xdr:colOff>
      <xdr:row>42</xdr:row>
      <xdr:rowOff>108386</xdr:rowOff>
    </xdr:to>
    <xdr:sp macro="" textlink="">
      <xdr:nvSpPr>
        <xdr:cNvPr id="398" name="楕円 397"/>
        <xdr:cNvSpPr/>
      </xdr:nvSpPr>
      <xdr:spPr>
        <a:xfrm>
          <a:off x="21272500" y="72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57586</xdr:rowOff>
    </xdr:from>
    <xdr:to>
      <xdr:col>116</xdr:col>
      <xdr:colOff>63500</xdr:colOff>
      <xdr:row>42</xdr:row>
      <xdr:rowOff>61831</xdr:rowOff>
    </xdr:to>
    <xdr:cxnSp macro="">
      <xdr:nvCxnSpPr>
        <xdr:cNvPr id="399" name="直線コネクタ 398"/>
        <xdr:cNvCxnSpPr/>
      </xdr:nvCxnSpPr>
      <xdr:spPr>
        <a:xfrm>
          <a:off x="21323300" y="7258486"/>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400" name="n_1aveValue【認定こども園・幼稚園・保育所】&#10;一人当たり面積"/>
        <xdr:cNvSpPr txBox="1"/>
      </xdr:nvSpPr>
      <xdr:spPr>
        <a:xfrm>
          <a:off x="21075727" y="7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01"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124913</xdr:rowOff>
    </xdr:from>
    <xdr:ext cx="469744" cy="259045"/>
    <xdr:sp macro="" textlink="">
      <xdr:nvSpPr>
        <xdr:cNvPr id="402" name="n_1mainValue【認定こども園・幼稚園・保育所】&#10;一人当たり面積"/>
        <xdr:cNvSpPr txBox="1"/>
      </xdr:nvSpPr>
      <xdr:spPr>
        <a:xfrm>
          <a:off x="21075727" y="69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29" name="直線コネクタ 428"/>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30"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31" name="直線コネクタ 430"/>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32"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33" name="直線コネクタ 432"/>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34"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35" name="フローチャート: 判断 434"/>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36" name="フローチャート: 判断 435"/>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37" name="フローチャート: 判断 436"/>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443" name="楕円 442"/>
        <xdr:cNvSpPr/>
      </xdr:nvSpPr>
      <xdr:spPr>
        <a:xfrm>
          <a:off x="16268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152961</xdr:rowOff>
    </xdr:from>
    <xdr:ext cx="405111" cy="259045"/>
    <xdr:sp macro="" textlink="">
      <xdr:nvSpPr>
        <xdr:cNvPr id="444" name="【学校施設】&#10;有形固定資産減価償却率該当値テキスト"/>
        <xdr:cNvSpPr txBox="1"/>
      </xdr:nvSpPr>
      <xdr:spPr>
        <a:xfrm>
          <a:off x="16357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445" name="楕円 444"/>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61</xdr:row>
      <xdr:rowOff>53884</xdr:rowOff>
    </xdr:to>
    <xdr:cxnSp macro="">
      <xdr:nvCxnSpPr>
        <xdr:cNvPr id="446" name="直線コネクタ 445"/>
        <xdr:cNvCxnSpPr/>
      </xdr:nvCxnSpPr>
      <xdr:spPr>
        <a:xfrm>
          <a:off x="15481300" y="1040456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158767</xdr:rowOff>
    </xdr:from>
    <xdr:ext cx="405111" cy="259045"/>
    <xdr:sp macro="" textlink="">
      <xdr:nvSpPr>
        <xdr:cNvPr id="447" name="n_1ave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48" name="n_2ave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449" name="n_1mainValue【学校施設】&#10;有形固定資産減価償却率"/>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74" name="直線コネクタ 473"/>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75"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76" name="直線コネクタ 475"/>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77"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78" name="直線コネクタ 477"/>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479"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80" name="フローチャート: 判断 479"/>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81" name="フローチャート: 判断 480"/>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82" name="フローチャート: 判断 481"/>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488" name="楕円 487"/>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489" name="【学校施設】&#10;一人当たり面積該当値テキスト"/>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29210</xdr:rowOff>
    </xdr:from>
    <xdr:to>
      <xdr:col>112</xdr:col>
      <xdr:colOff>38100</xdr:colOff>
      <xdr:row>62</xdr:row>
      <xdr:rowOff>130810</xdr:rowOff>
    </xdr:to>
    <xdr:sp macro="" textlink="">
      <xdr:nvSpPr>
        <xdr:cNvPr id="490" name="楕円 489"/>
        <xdr:cNvSpPr/>
      </xdr:nvSpPr>
      <xdr:spPr>
        <a:xfrm>
          <a:off x="2127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80010</xdr:rowOff>
    </xdr:to>
    <xdr:cxnSp macro="">
      <xdr:nvCxnSpPr>
        <xdr:cNvPr id="491" name="直線コネクタ 490"/>
        <xdr:cNvCxnSpPr/>
      </xdr:nvCxnSpPr>
      <xdr:spPr>
        <a:xfrm flipV="1">
          <a:off x="21323300" y="106375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492"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93"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121937</xdr:rowOff>
    </xdr:from>
    <xdr:ext cx="469744" cy="259045"/>
    <xdr:sp macro="" textlink="">
      <xdr:nvSpPr>
        <xdr:cNvPr id="494" name="n_1mainValue【学校施設】&#10;一人当たり面積"/>
        <xdr:cNvSpPr txBox="1"/>
      </xdr:nvSpPr>
      <xdr:spPr>
        <a:xfrm>
          <a:off x="21075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20" name="直線コネクタ 519"/>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21"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22" name="直線コネクタ 521"/>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23"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24" name="直線コネクタ 52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161670</xdr:rowOff>
    </xdr:from>
    <xdr:ext cx="405111" cy="259045"/>
    <xdr:sp macro="" textlink="">
      <xdr:nvSpPr>
        <xdr:cNvPr id="525" name="【児童館】&#10;有形固定資産減価償却率平均値テキスト"/>
        <xdr:cNvSpPr txBox="1"/>
      </xdr:nvSpPr>
      <xdr:spPr>
        <a:xfrm>
          <a:off x="16357600" y="1387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26" name="フローチャート: 判断 525"/>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27" name="フローチャート: 判断 526"/>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28" name="フローチャート: 判断 52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534" name="楕円 533"/>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535" name="【児童館】&#10;有形固定資産減価償却率該当値テキスト"/>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36" name="楕円 535"/>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38100</xdr:rowOff>
    </xdr:to>
    <xdr:cxnSp macro="">
      <xdr:nvCxnSpPr>
        <xdr:cNvPr id="537" name="直線コネクタ 536"/>
        <xdr:cNvCxnSpPr/>
      </xdr:nvCxnSpPr>
      <xdr:spPr>
        <a:xfrm flipV="1">
          <a:off x="15481300" y="1387656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130646</xdr:rowOff>
    </xdr:from>
    <xdr:ext cx="405111" cy="259045"/>
    <xdr:sp macro="" textlink="">
      <xdr:nvSpPr>
        <xdr:cNvPr id="538" name="n_1aveValue【児童館】&#10;有形固定資産減価償却率"/>
        <xdr:cNvSpPr txBox="1"/>
      </xdr:nvSpPr>
      <xdr:spPr>
        <a:xfrm>
          <a:off x="152660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39"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40" name="n_1mainValue【児童館】&#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66" name="直線コネクタ 565"/>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7"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8" name="直線コネクタ 567"/>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69"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70" name="直線コネクタ 569"/>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571"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72" name="フローチャート: 判断 571"/>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73" name="フローチャート: 判断 57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74" name="フローチャート: 判断 573"/>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80" name="楕円 579"/>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581"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582" name="楕円 581"/>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103414</xdr:rowOff>
    </xdr:to>
    <xdr:cxnSp macro="">
      <xdr:nvCxnSpPr>
        <xdr:cNvPr id="583" name="直線コネクタ 582"/>
        <xdr:cNvCxnSpPr/>
      </xdr:nvCxnSpPr>
      <xdr:spPr>
        <a:xfrm flipV="1">
          <a:off x="21323300" y="144888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84"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85"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145341</xdr:rowOff>
    </xdr:from>
    <xdr:ext cx="469744" cy="259045"/>
    <xdr:sp macro="" textlink="">
      <xdr:nvSpPr>
        <xdr:cNvPr id="586" name="n_1main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88" name="正方形/長方形 58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89" name="正方形/長方形 58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90" name="正方形/長方形 58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91" name="正方形/長方形 59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9" name="テキスト ボックス 59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06" name="楕円 605"/>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99077</xdr:rowOff>
    </xdr:from>
    <xdr:ext cx="405111" cy="259045"/>
    <xdr:sp macro="" textlink="">
      <xdr:nvSpPr>
        <xdr:cNvPr id="607" name="【公民館】&#10;有形固定資産減価償却率該当値テキスト"/>
        <xdr:cNvSpPr txBox="1"/>
      </xdr:nvSpPr>
      <xdr:spPr>
        <a:xfrm>
          <a:off x="16357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09" name="正方形/長方形 608"/>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10" name="正方形/長方形 609"/>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11" name="正方形/長方形 610"/>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12" name="正方形/長方形 611"/>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6" name="テキスト ボックス 6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627" name="楕円 626"/>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99077</xdr:rowOff>
    </xdr:from>
    <xdr:ext cx="469744" cy="259045"/>
    <xdr:sp macro="" textlink="">
      <xdr:nvSpPr>
        <xdr:cNvPr id="628" name="【公民館】&#10;一人当たり面積該当値テキスト"/>
        <xdr:cNvSpPr txBox="1"/>
      </xdr:nvSpPr>
      <xdr:spPr>
        <a:xfrm>
          <a:off x="221996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認定こども園・幼稚園・保育園、公営住宅、児童館であり、一方で低くなっている施設は、道路、学校施設である。</a:t>
          </a:r>
          <a:endParaRPr lang="ja-JP" altLang="ja-JP" sz="1400">
            <a:effectLst/>
          </a:endParaRPr>
        </a:p>
        <a:p>
          <a:r>
            <a:rPr kumimoji="1" lang="ja-JP" altLang="ja-JP" sz="1100">
              <a:solidFill>
                <a:schemeClr val="dk1"/>
              </a:solidFill>
              <a:effectLst/>
              <a:latin typeface="+mn-lt"/>
              <a:ea typeface="+mn-ea"/>
              <a:cs typeface="+mn-cs"/>
            </a:rPr>
            <a:t>橋りょう・トンネルは</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ポイント上回った。架設後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年以上経過した橋りょうが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割強を占めており、橋梁長寿命化修繕計画に基づき、必要な修繕・架替えを実施していく。</a:t>
          </a:r>
          <a:endParaRPr lang="ja-JP" altLang="ja-JP" sz="1400">
            <a:effectLst/>
          </a:endParaRPr>
        </a:p>
        <a:p>
          <a:r>
            <a:rPr kumimoji="1" lang="ja-JP" altLang="ja-JP" sz="1100">
              <a:solidFill>
                <a:schemeClr val="dk1"/>
              </a:solidFill>
              <a:effectLst/>
              <a:latin typeface="+mn-lt"/>
              <a:ea typeface="+mn-ea"/>
              <a:cs typeface="+mn-cs"/>
            </a:rPr>
            <a:t>認定こども園・幼稚園・保育園は</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平均を</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ポイント上回った。</a:t>
          </a:r>
          <a:r>
            <a:rPr kumimoji="1" lang="ja-JP" altLang="en-US" sz="1100">
              <a:solidFill>
                <a:schemeClr val="dk1"/>
              </a:solidFill>
              <a:effectLst/>
              <a:latin typeface="+mn-lt"/>
              <a:ea typeface="+mn-ea"/>
              <a:cs typeface="+mn-cs"/>
            </a:rPr>
            <a:t>開設から</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年以上経過した園が約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割となっているが、待機児童解消に向けて整備を継続している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公営住宅は</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ポイント上回った。区営住宅の役割の見直しを行うとともに、建替え時には施設の集約化を検討する。</a:t>
          </a:r>
          <a:endParaRPr lang="ja-JP" altLang="ja-JP" sz="1400">
            <a:effectLst/>
          </a:endParaRPr>
        </a:p>
        <a:p>
          <a:r>
            <a:rPr kumimoji="1" lang="ja-JP" altLang="ja-JP" sz="1100">
              <a:solidFill>
                <a:schemeClr val="dk1"/>
              </a:solidFill>
              <a:effectLst/>
              <a:latin typeface="+mn-lt"/>
              <a:ea typeface="+mn-ea"/>
              <a:cs typeface="+mn-cs"/>
            </a:rPr>
            <a:t>道路は</a:t>
          </a:r>
          <a:r>
            <a:rPr kumimoji="1" lang="en-US" altLang="ja-JP" sz="1100">
              <a:solidFill>
                <a:schemeClr val="dk1"/>
              </a:solidFill>
              <a:effectLst/>
              <a:latin typeface="+mn-lt"/>
              <a:ea typeface="+mn-ea"/>
              <a:cs typeface="+mn-cs"/>
            </a:rPr>
            <a:t>44.2</a:t>
          </a:r>
          <a:r>
            <a:rPr kumimoji="1" lang="ja-JP" altLang="ja-JP" sz="1100">
              <a:solidFill>
                <a:schemeClr val="dk1"/>
              </a:solidFill>
              <a:effectLst/>
              <a:latin typeface="+mn-lt"/>
              <a:ea typeface="+mn-ea"/>
              <a:cs typeface="+mn-cs"/>
            </a:rPr>
            <a:t>％と類似団体内で</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番目の低さと</a:t>
          </a:r>
          <a:r>
            <a:rPr kumimoji="1" lang="ja-JP" altLang="ja-JP" sz="1100">
              <a:solidFill>
                <a:schemeClr val="dk1"/>
              </a:solidFill>
              <a:effectLst/>
              <a:latin typeface="+mn-lt"/>
              <a:ea typeface="+mn-ea"/>
              <a:cs typeface="+mn-cs"/>
            </a:rPr>
            <a:t>なった。今後も計画的に都市計画街路の新設や狭あい道路拡幅整備事業に取り組んでいく。</a:t>
          </a:r>
          <a:endParaRPr lang="ja-JP" altLang="ja-JP" sz="1400">
            <a:effectLst/>
          </a:endParaRPr>
        </a:p>
        <a:p>
          <a:r>
            <a:rPr kumimoji="1" lang="ja-JP" altLang="ja-JP" sz="1100">
              <a:solidFill>
                <a:schemeClr val="dk1"/>
              </a:solidFill>
              <a:effectLst/>
              <a:latin typeface="+mn-lt"/>
              <a:ea typeface="+mn-ea"/>
              <a:cs typeface="+mn-cs"/>
            </a:rPr>
            <a:t>学校施設は</a:t>
          </a:r>
          <a:r>
            <a:rPr kumimoji="1" lang="en-US" altLang="ja-JP" sz="1100">
              <a:solidFill>
                <a:schemeClr val="dk1"/>
              </a:solidFill>
              <a:effectLst/>
              <a:latin typeface="+mn-lt"/>
              <a:ea typeface="+mn-ea"/>
              <a:cs typeface="+mn-cs"/>
            </a:rPr>
            <a:t>48.1</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ポイント下回った。平成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年度には小学校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校の改築が完了した。平成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年度は引き続き小学校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校、中学校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校、小中一貫校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校の改築・新設に取り組む。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114554</xdr:rowOff>
    </xdr:from>
    <xdr:to>
      <xdr:col>24</xdr:col>
      <xdr:colOff>114300</xdr:colOff>
      <xdr:row>41</xdr:row>
      <xdr:rowOff>44704</xdr:rowOff>
    </xdr:to>
    <xdr:sp macro="" textlink="">
      <xdr:nvSpPr>
        <xdr:cNvPr id="68" name="楕円 67"/>
        <xdr:cNvSpPr/>
      </xdr:nvSpPr>
      <xdr:spPr>
        <a:xfrm>
          <a:off x="45847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92981</xdr:rowOff>
    </xdr:from>
    <xdr:ext cx="405111" cy="259045"/>
    <xdr:sp macro="" textlink="">
      <xdr:nvSpPr>
        <xdr:cNvPr id="69" name="【図書館】&#10;有形固定資産減価償却率該当値テキスト"/>
        <xdr:cNvSpPr txBox="1"/>
      </xdr:nvSpPr>
      <xdr:spPr>
        <a:xfrm>
          <a:off x="4673600"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0" name="楕円 69"/>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165354</xdr:rowOff>
    </xdr:from>
    <xdr:to>
      <xdr:col>24</xdr:col>
      <xdr:colOff>63500</xdr:colOff>
      <xdr:row>41</xdr:row>
      <xdr:rowOff>30480</xdr:rowOff>
    </xdr:to>
    <xdr:cxnSp macro="">
      <xdr:nvCxnSpPr>
        <xdr:cNvPr id="71" name="直線コネクタ 70"/>
        <xdr:cNvCxnSpPr/>
      </xdr:nvCxnSpPr>
      <xdr:spPr>
        <a:xfrm flipV="1">
          <a:off x="3797300" y="70233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2" name="n_1aveValue【図書館】&#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3"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74" name="n_1mainValue【図書館】&#10;有形固定資産減価償却率"/>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6" name="直線コネクタ 95"/>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7"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8" name="直線コネクタ 97"/>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2" name="フローチャート: 判断 10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3" name="フローチャート: 判断 102"/>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4" name="フローチャート: 判断 103"/>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0" name="楕円 109"/>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11" name="【図書館】&#10;一人当たり面積該当値テキスト"/>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12" name="楕円 111"/>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117348</xdr:rowOff>
    </xdr:from>
    <xdr:to>
      <xdr:col>55</xdr:col>
      <xdr:colOff>0</xdr:colOff>
      <xdr:row>40</xdr:row>
      <xdr:rowOff>121920</xdr:rowOff>
    </xdr:to>
    <xdr:cxnSp macro="">
      <xdr:nvCxnSpPr>
        <xdr:cNvPr id="113" name="直線コネクタ 112"/>
        <xdr:cNvCxnSpPr/>
      </xdr:nvCxnSpPr>
      <xdr:spPr>
        <a:xfrm>
          <a:off x="9639300" y="697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1541</xdr:rowOff>
    </xdr:from>
    <xdr:ext cx="469744" cy="259045"/>
    <xdr:sp macro="" textlink="">
      <xdr:nvSpPr>
        <xdr:cNvPr id="114" name="n_1aveValue【図書館】&#10;一人当たり面積"/>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13225</xdr:rowOff>
    </xdr:from>
    <xdr:ext cx="469744" cy="259045"/>
    <xdr:sp macro="" textlink="">
      <xdr:nvSpPr>
        <xdr:cNvPr id="116" name="n_1mainValue【図書館】&#10;一人当たり面積"/>
        <xdr:cNvSpPr txBox="1"/>
      </xdr:nvSpPr>
      <xdr:spPr>
        <a:xfrm>
          <a:off x="93917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39" name="直線コネクタ 138"/>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2"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3" name="直線コネクタ 142"/>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44"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5" name="フローチャート: 判断 14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46" name="フローチャート: 判断 145"/>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47" name="フローチャート: 判断 146"/>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53" name="楕円 152"/>
        <xdr:cNvSpPr/>
      </xdr:nvSpPr>
      <xdr:spPr>
        <a:xfrm>
          <a:off x="4584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48785</xdr:rowOff>
    </xdr:from>
    <xdr:ext cx="405111" cy="259045"/>
    <xdr:sp macro="" textlink="">
      <xdr:nvSpPr>
        <xdr:cNvPr id="154" name="【体育館・プール】&#10;有形固定資産減価償却率該当値テキスト"/>
        <xdr:cNvSpPr txBox="1"/>
      </xdr:nvSpPr>
      <xdr:spPr>
        <a:xfrm>
          <a:off x="4673600"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36068</xdr:rowOff>
    </xdr:from>
    <xdr:to>
      <xdr:col>20</xdr:col>
      <xdr:colOff>38100</xdr:colOff>
      <xdr:row>61</xdr:row>
      <xdr:rowOff>137668</xdr:rowOff>
    </xdr:to>
    <xdr:sp macro="" textlink="">
      <xdr:nvSpPr>
        <xdr:cNvPr id="155" name="楕円 154"/>
        <xdr:cNvSpPr/>
      </xdr:nvSpPr>
      <xdr:spPr>
        <a:xfrm>
          <a:off x="3746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86868</xdr:rowOff>
    </xdr:from>
    <xdr:to>
      <xdr:col>24</xdr:col>
      <xdr:colOff>63500</xdr:colOff>
      <xdr:row>61</xdr:row>
      <xdr:rowOff>121158</xdr:rowOff>
    </xdr:to>
    <xdr:cxnSp macro="">
      <xdr:nvCxnSpPr>
        <xdr:cNvPr id="156" name="直線コネクタ 155"/>
        <xdr:cNvCxnSpPr/>
      </xdr:nvCxnSpPr>
      <xdr:spPr>
        <a:xfrm>
          <a:off x="3797300" y="105453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37609</xdr:rowOff>
    </xdr:from>
    <xdr:ext cx="405111" cy="259045"/>
    <xdr:sp macro="" textlink="">
      <xdr:nvSpPr>
        <xdr:cNvPr id="157" name="n_1aveValue【体育館・プール】&#10;有形固定資産減価償却率"/>
        <xdr:cNvSpPr txBox="1"/>
      </xdr:nvSpPr>
      <xdr:spPr>
        <a:xfrm>
          <a:off x="35820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58" name="n_2aveValue【体育館・プール】&#10;有形固定資産減価償却率"/>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128795</xdr:rowOff>
    </xdr:from>
    <xdr:ext cx="405111" cy="259045"/>
    <xdr:sp macro="" textlink="">
      <xdr:nvSpPr>
        <xdr:cNvPr id="159" name="n_1mainValue【体育館・プール】&#10;有形固定資産減価償却率"/>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3" name="直線コネクタ 182"/>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4"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5" name="直線コネクタ 184"/>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6"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7" name="直線コネクタ 186"/>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8"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89" name="フローチャート: 判断 188"/>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0" name="フローチャート: 判断 189"/>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1" name="フローチャート: 判断 190"/>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197" name="楕円 196"/>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29227</xdr:rowOff>
    </xdr:from>
    <xdr:ext cx="469744" cy="259045"/>
    <xdr:sp macro="" textlink="">
      <xdr:nvSpPr>
        <xdr:cNvPr id="198" name="【体育館・プール】&#10;一人当たり面積該当値テキスト"/>
        <xdr:cNvSpPr txBox="1"/>
      </xdr:nvSpPr>
      <xdr:spPr>
        <a:xfrm>
          <a:off x="10515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158750</xdr:rowOff>
    </xdr:from>
    <xdr:to>
      <xdr:col>50</xdr:col>
      <xdr:colOff>165100</xdr:colOff>
      <xdr:row>60</xdr:row>
      <xdr:rowOff>88900</xdr:rowOff>
    </xdr:to>
    <xdr:sp macro="" textlink="">
      <xdr:nvSpPr>
        <xdr:cNvPr id="199" name="楕円 198"/>
        <xdr:cNvSpPr/>
      </xdr:nvSpPr>
      <xdr:spPr>
        <a:xfrm>
          <a:off x="958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38100</xdr:rowOff>
    </xdr:from>
    <xdr:to>
      <xdr:col>55</xdr:col>
      <xdr:colOff>0</xdr:colOff>
      <xdr:row>61</xdr:row>
      <xdr:rowOff>57150</xdr:rowOff>
    </xdr:to>
    <xdr:cxnSp macro="">
      <xdr:nvCxnSpPr>
        <xdr:cNvPr id="200" name="直線コネクタ 199"/>
        <xdr:cNvCxnSpPr/>
      </xdr:nvCxnSpPr>
      <xdr:spPr>
        <a:xfrm>
          <a:off x="9639300" y="10325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01"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2"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105427</xdr:rowOff>
    </xdr:from>
    <xdr:ext cx="469744" cy="259045"/>
    <xdr:sp macro="" textlink="">
      <xdr:nvSpPr>
        <xdr:cNvPr id="203" name="n_1mainValue【体育館・プール】&#10;一人当たり面積"/>
        <xdr:cNvSpPr txBox="1"/>
      </xdr:nvSpPr>
      <xdr:spPr>
        <a:xfrm>
          <a:off x="93917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8" name="直線コネクタ 227"/>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29"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0" name="直線コネクタ 229"/>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1"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2" name="直線コネクタ 231"/>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76216</xdr:rowOff>
    </xdr:from>
    <xdr:ext cx="405111" cy="259045"/>
    <xdr:sp macro="" textlink="">
      <xdr:nvSpPr>
        <xdr:cNvPr id="233" name="【福祉施設】&#10;有形固定資産減価償却率平均値テキスト"/>
        <xdr:cNvSpPr txBox="1"/>
      </xdr:nvSpPr>
      <xdr:spPr>
        <a:xfrm>
          <a:off x="4673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4" name="フローチャート: 判断 233"/>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5" name="フローチャート: 判断 234"/>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6" name="フローチャート: 判断 235"/>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154939</xdr:rowOff>
    </xdr:from>
    <xdr:to>
      <xdr:col>24</xdr:col>
      <xdr:colOff>114300</xdr:colOff>
      <xdr:row>80</xdr:row>
      <xdr:rowOff>85089</xdr:rowOff>
    </xdr:to>
    <xdr:sp macro="" textlink="">
      <xdr:nvSpPr>
        <xdr:cNvPr id="242" name="楕円 241"/>
        <xdr:cNvSpPr/>
      </xdr:nvSpPr>
      <xdr:spPr>
        <a:xfrm>
          <a:off x="4584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6366</xdr:rowOff>
    </xdr:from>
    <xdr:ext cx="405111" cy="259045"/>
    <xdr:sp macro="" textlink="">
      <xdr:nvSpPr>
        <xdr:cNvPr id="243" name="【福祉施設】&#10;有形固定資産減価償却率該当値テキスト"/>
        <xdr:cNvSpPr txBox="1"/>
      </xdr:nvSpPr>
      <xdr:spPr>
        <a:xfrm>
          <a:off x="4673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244" name="楕円 243"/>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102870</xdr:rowOff>
    </xdr:to>
    <xdr:cxnSp macro="">
      <xdr:nvCxnSpPr>
        <xdr:cNvPr id="245" name="直線コネクタ 244"/>
        <xdr:cNvCxnSpPr/>
      </xdr:nvCxnSpPr>
      <xdr:spPr>
        <a:xfrm flipV="1">
          <a:off x="3797300" y="137502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46" name="n_1aveValue【福祉施設】&#10;有形固定資産減価償却率"/>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7"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248" name="n_1mainValue【福祉施設】&#10;有形固定資産減価償却率"/>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74" name="直線コネクタ 273"/>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6" name="直線コネクタ 27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77"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78" name="直線コネクタ 277"/>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79" name="【福祉施設】&#10;一人当たり面積平均値テキスト"/>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80" name="フローチャート: 判断 279"/>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81" name="フローチャート: 判断 280"/>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82" name="フローチャート: 判断 281"/>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75474</xdr:rowOff>
    </xdr:from>
    <xdr:to>
      <xdr:col>55</xdr:col>
      <xdr:colOff>50800</xdr:colOff>
      <xdr:row>85</xdr:row>
      <xdr:rowOff>5624</xdr:rowOff>
    </xdr:to>
    <xdr:sp macro="" textlink="">
      <xdr:nvSpPr>
        <xdr:cNvPr id="288" name="楕円 287"/>
        <xdr:cNvSpPr/>
      </xdr:nvSpPr>
      <xdr:spPr>
        <a:xfrm>
          <a:off x="10426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98351</xdr:rowOff>
    </xdr:from>
    <xdr:ext cx="469744" cy="259045"/>
    <xdr:sp macro="" textlink="">
      <xdr:nvSpPr>
        <xdr:cNvPr id="289" name="【福祉施設】&#10;一人当たり面積該当値テキスト"/>
        <xdr:cNvSpPr txBox="1"/>
      </xdr:nvSpPr>
      <xdr:spPr>
        <a:xfrm>
          <a:off x="10515600" y="1432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111398</xdr:rowOff>
    </xdr:from>
    <xdr:to>
      <xdr:col>50</xdr:col>
      <xdr:colOff>165100</xdr:colOff>
      <xdr:row>85</xdr:row>
      <xdr:rowOff>41548</xdr:rowOff>
    </xdr:to>
    <xdr:sp macro="" textlink="">
      <xdr:nvSpPr>
        <xdr:cNvPr id="290" name="楕円 289"/>
        <xdr:cNvSpPr/>
      </xdr:nvSpPr>
      <xdr:spPr>
        <a:xfrm>
          <a:off x="958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126274</xdr:rowOff>
    </xdr:from>
    <xdr:to>
      <xdr:col>55</xdr:col>
      <xdr:colOff>0</xdr:colOff>
      <xdr:row>84</xdr:row>
      <xdr:rowOff>162198</xdr:rowOff>
    </xdr:to>
    <xdr:cxnSp macro="">
      <xdr:nvCxnSpPr>
        <xdr:cNvPr id="291" name="直線コネクタ 290"/>
        <xdr:cNvCxnSpPr/>
      </xdr:nvCxnSpPr>
      <xdr:spPr>
        <a:xfrm flipV="1">
          <a:off x="9639300" y="145280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97989</xdr:rowOff>
    </xdr:from>
    <xdr:ext cx="469744" cy="259045"/>
    <xdr:sp macro="" textlink="">
      <xdr:nvSpPr>
        <xdr:cNvPr id="292" name="n_1aveValue【福祉施設】&#10;一人当たり面積"/>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293"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58075</xdr:rowOff>
    </xdr:from>
    <xdr:ext cx="469744" cy="259045"/>
    <xdr:sp macro="" textlink="">
      <xdr:nvSpPr>
        <xdr:cNvPr id="294" name="n_1mainValue【福祉施設】&#10;一人当たり面積"/>
        <xdr:cNvSpPr txBox="1"/>
      </xdr:nvSpPr>
      <xdr:spPr>
        <a:xfrm>
          <a:off x="93917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3" name="テキスト ボックス 31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17" name="直線コネクタ 316"/>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18"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19" name="直線コネクタ 318"/>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20"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21" name="直線コネクタ 320"/>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28973</xdr:rowOff>
    </xdr:from>
    <xdr:ext cx="405111" cy="259045"/>
    <xdr:sp macro="" textlink="">
      <xdr:nvSpPr>
        <xdr:cNvPr id="322" name="【市民会館】&#10;有形固定資産減価償却率平均値テキスト"/>
        <xdr:cNvSpPr txBox="1"/>
      </xdr:nvSpPr>
      <xdr:spPr>
        <a:xfrm>
          <a:off x="4673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23" name="フローチャート: 判断 322"/>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24" name="フローチャート: 判断 323"/>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25" name="フローチャート: 判断 324"/>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75692</xdr:rowOff>
    </xdr:from>
    <xdr:to>
      <xdr:col>24</xdr:col>
      <xdr:colOff>114300</xdr:colOff>
      <xdr:row>104</xdr:row>
      <xdr:rowOff>5842</xdr:rowOff>
    </xdr:to>
    <xdr:sp macro="" textlink="">
      <xdr:nvSpPr>
        <xdr:cNvPr id="331" name="楕円 330"/>
        <xdr:cNvSpPr/>
      </xdr:nvSpPr>
      <xdr:spPr>
        <a:xfrm>
          <a:off x="45847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98569</xdr:rowOff>
    </xdr:from>
    <xdr:ext cx="405111" cy="259045"/>
    <xdr:sp macro="" textlink="">
      <xdr:nvSpPr>
        <xdr:cNvPr id="332" name="【市民会館】&#10;有形固定資産減価償却率該当値テキスト"/>
        <xdr:cNvSpPr txBox="1"/>
      </xdr:nvSpPr>
      <xdr:spPr>
        <a:xfrm>
          <a:off x="4673600" y="1758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119126</xdr:rowOff>
    </xdr:from>
    <xdr:to>
      <xdr:col>20</xdr:col>
      <xdr:colOff>38100</xdr:colOff>
      <xdr:row>104</xdr:row>
      <xdr:rowOff>49276</xdr:rowOff>
    </xdr:to>
    <xdr:sp macro="" textlink="">
      <xdr:nvSpPr>
        <xdr:cNvPr id="333" name="楕円 332"/>
        <xdr:cNvSpPr/>
      </xdr:nvSpPr>
      <xdr:spPr>
        <a:xfrm>
          <a:off x="3746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126492</xdr:rowOff>
    </xdr:from>
    <xdr:to>
      <xdr:col>24</xdr:col>
      <xdr:colOff>63500</xdr:colOff>
      <xdr:row>103</xdr:row>
      <xdr:rowOff>169926</xdr:rowOff>
    </xdr:to>
    <xdr:cxnSp macro="">
      <xdr:nvCxnSpPr>
        <xdr:cNvPr id="334" name="直線コネクタ 333"/>
        <xdr:cNvCxnSpPr/>
      </xdr:nvCxnSpPr>
      <xdr:spPr>
        <a:xfrm flipV="1">
          <a:off x="3797300" y="177858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166133</xdr:rowOff>
    </xdr:from>
    <xdr:ext cx="405111" cy="259045"/>
    <xdr:sp macro="" textlink="">
      <xdr:nvSpPr>
        <xdr:cNvPr id="335" name="n_1aveValue【市民会館】&#10;有形固定資産減価償却率"/>
        <xdr:cNvSpPr txBox="1"/>
      </xdr:nvSpPr>
      <xdr:spPr>
        <a:xfrm>
          <a:off x="35820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6"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65803</xdr:rowOff>
    </xdr:from>
    <xdr:ext cx="405111" cy="259045"/>
    <xdr:sp macro="" textlink="">
      <xdr:nvSpPr>
        <xdr:cNvPr id="337" name="n_1mainValue【市民会館】&#10;有形固定資産減価償却率"/>
        <xdr:cNvSpPr txBox="1"/>
      </xdr:nvSpPr>
      <xdr:spPr>
        <a:xfrm>
          <a:off x="3582044" y="175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61" name="直線コネクタ 360"/>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2"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3" name="直線コネクタ 362"/>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4"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5" name="直線コネクタ 364"/>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7" name="フローチャート: 判断 3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8" name="フローチャート: 判断 367"/>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9" name="フローチャート: 判断 368"/>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143511</xdr:rowOff>
    </xdr:from>
    <xdr:to>
      <xdr:col>55</xdr:col>
      <xdr:colOff>50800</xdr:colOff>
      <xdr:row>102</xdr:row>
      <xdr:rowOff>73661</xdr:rowOff>
    </xdr:to>
    <xdr:sp macro="" textlink="">
      <xdr:nvSpPr>
        <xdr:cNvPr id="375" name="楕円 374"/>
        <xdr:cNvSpPr/>
      </xdr:nvSpPr>
      <xdr:spPr>
        <a:xfrm>
          <a:off x="10426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166388</xdr:rowOff>
    </xdr:from>
    <xdr:ext cx="469744" cy="259045"/>
    <xdr:sp macro="" textlink="">
      <xdr:nvSpPr>
        <xdr:cNvPr id="376" name="【市民会館】&#10;一人当たり面積該当値テキスト"/>
        <xdr:cNvSpPr txBox="1"/>
      </xdr:nvSpPr>
      <xdr:spPr>
        <a:xfrm>
          <a:off x="10515600"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21589</xdr:rowOff>
    </xdr:from>
    <xdr:to>
      <xdr:col>50</xdr:col>
      <xdr:colOff>165100</xdr:colOff>
      <xdr:row>103</xdr:row>
      <xdr:rowOff>123189</xdr:rowOff>
    </xdr:to>
    <xdr:sp macro="" textlink="">
      <xdr:nvSpPr>
        <xdr:cNvPr id="377" name="楕円 376"/>
        <xdr:cNvSpPr/>
      </xdr:nvSpPr>
      <xdr:spPr>
        <a:xfrm>
          <a:off x="9588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22861</xdr:rowOff>
    </xdr:from>
    <xdr:to>
      <xdr:col>55</xdr:col>
      <xdr:colOff>0</xdr:colOff>
      <xdr:row>103</xdr:row>
      <xdr:rowOff>72389</xdr:rowOff>
    </xdr:to>
    <xdr:cxnSp macro="">
      <xdr:nvCxnSpPr>
        <xdr:cNvPr id="378" name="直線コネクタ 377"/>
        <xdr:cNvCxnSpPr/>
      </xdr:nvCxnSpPr>
      <xdr:spPr>
        <a:xfrm flipV="1">
          <a:off x="9639300" y="1751076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379"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0"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139716</xdr:rowOff>
    </xdr:from>
    <xdr:ext cx="469744" cy="259045"/>
    <xdr:sp macro="" textlink="">
      <xdr:nvSpPr>
        <xdr:cNvPr id="381" name="n_1mainValue【市民会館】&#10;一人当たり面積"/>
        <xdr:cNvSpPr txBox="1"/>
      </xdr:nvSpPr>
      <xdr:spPr>
        <a:xfrm>
          <a:off x="93917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2" name="テキスト ボックス 3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4" name="テキスト ボックス 4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6" name="直線コネクタ 405"/>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7"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8" name="直線コネクタ 40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09"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10" name="直線コネクタ 409"/>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11"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12" name="フローチャート: 判断 411"/>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13" name="フローチャート: 判断 412"/>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419" name="楕円 418"/>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20"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421" name="楕円 420"/>
        <xdr:cNvSpPr/>
      </xdr:nvSpPr>
      <xdr:spPr>
        <a:xfrm>
          <a:off x="1543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34</xdr:row>
      <xdr:rowOff>160020</xdr:rowOff>
    </xdr:to>
    <xdr:cxnSp macro="">
      <xdr:nvCxnSpPr>
        <xdr:cNvPr id="422" name="直線コネクタ 421"/>
        <xdr:cNvCxnSpPr/>
      </xdr:nvCxnSpPr>
      <xdr:spPr>
        <a:xfrm flipV="1">
          <a:off x="15481300" y="5897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23"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55897</xdr:rowOff>
    </xdr:from>
    <xdr:ext cx="405111" cy="259045"/>
    <xdr:sp macro="" textlink="">
      <xdr:nvSpPr>
        <xdr:cNvPr id="424" name="n_1mainValue【一般廃棄物処理施設】&#10;有形固定資産減価償却率"/>
        <xdr:cNvSpPr txBox="1"/>
      </xdr:nvSpPr>
      <xdr:spPr>
        <a:xfrm>
          <a:off x="1526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5" name="テキスト ボックス 434"/>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7" name="テキスト ボックス 43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9" name="テキスト ボックス 4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49" name="直線コネクタ 448"/>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50"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51" name="直線コネクタ 450"/>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52"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53" name="直線コネクタ 452"/>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4539</xdr:rowOff>
    </xdr:from>
    <xdr:ext cx="534377" cy="259045"/>
    <xdr:sp macro="" textlink="">
      <xdr:nvSpPr>
        <xdr:cNvPr id="454" name="【一般廃棄物処理施設】&#10;一人当たり有形固定資産（償却資産）額平均値テキスト"/>
        <xdr:cNvSpPr txBox="1"/>
      </xdr:nvSpPr>
      <xdr:spPr>
        <a:xfrm>
          <a:off x="22199600" y="68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5" name="フローチャート: 判断 454"/>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6" name="フローチャート: 判断 455"/>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9525</xdr:rowOff>
    </xdr:from>
    <xdr:to>
      <xdr:col>116</xdr:col>
      <xdr:colOff>114300</xdr:colOff>
      <xdr:row>41</xdr:row>
      <xdr:rowOff>111125</xdr:rowOff>
    </xdr:to>
    <xdr:sp macro="" textlink="">
      <xdr:nvSpPr>
        <xdr:cNvPr id="462" name="楕円 461"/>
        <xdr:cNvSpPr/>
      </xdr:nvSpPr>
      <xdr:spPr>
        <a:xfrm>
          <a:off x="221107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159402</xdr:rowOff>
    </xdr:from>
    <xdr:ext cx="534377" cy="259045"/>
    <xdr:sp macro="" textlink="">
      <xdr:nvSpPr>
        <xdr:cNvPr id="463" name="【一般廃棄物処理施設】&#10;一人当たり有形固定資産（償却資産）額該当値テキスト"/>
        <xdr:cNvSpPr txBox="1"/>
      </xdr:nvSpPr>
      <xdr:spPr>
        <a:xfrm>
          <a:off x="22199600" y="70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26721</xdr:rowOff>
    </xdr:from>
    <xdr:to>
      <xdr:col>112</xdr:col>
      <xdr:colOff>38100</xdr:colOff>
      <xdr:row>41</xdr:row>
      <xdr:rowOff>128321</xdr:rowOff>
    </xdr:to>
    <xdr:sp macro="" textlink="">
      <xdr:nvSpPr>
        <xdr:cNvPr id="464" name="楕円 463"/>
        <xdr:cNvSpPr/>
      </xdr:nvSpPr>
      <xdr:spPr>
        <a:xfrm>
          <a:off x="21272500" y="70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60325</xdr:rowOff>
    </xdr:from>
    <xdr:to>
      <xdr:col>116</xdr:col>
      <xdr:colOff>63500</xdr:colOff>
      <xdr:row>41</xdr:row>
      <xdr:rowOff>77521</xdr:rowOff>
    </xdr:to>
    <xdr:cxnSp macro="">
      <xdr:nvCxnSpPr>
        <xdr:cNvPr id="465" name="直線コネクタ 464"/>
        <xdr:cNvCxnSpPr/>
      </xdr:nvCxnSpPr>
      <xdr:spPr>
        <a:xfrm flipV="1">
          <a:off x="21323300" y="7089775"/>
          <a:ext cx="8382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118139</xdr:rowOff>
    </xdr:from>
    <xdr:ext cx="534377" cy="259045"/>
    <xdr:sp macro="" textlink="">
      <xdr:nvSpPr>
        <xdr:cNvPr id="466"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119448</xdr:rowOff>
    </xdr:from>
    <xdr:ext cx="534377" cy="259045"/>
    <xdr:sp macro="" textlink="">
      <xdr:nvSpPr>
        <xdr:cNvPr id="467" name="n_1mainValue【一般廃棄物処理施設】&#10;一人当たり有形固定資産（償却資産）額"/>
        <xdr:cNvSpPr txBox="1"/>
      </xdr:nvSpPr>
      <xdr:spPr>
        <a:xfrm>
          <a:off x="21043411" y="71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492" name="直線コネクタ 491"/>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493"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494" name="直線コネクタ 493"/>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95"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96" name="直線コネクタ 49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142892</xdr:rowOff>
    </xdr:from>
    <xdr:ext cx="405111" cy="259045"/>
    <xdr:sp macro="" textlink="">
      <xdr:nvSpPr>
        <xdr:cNvPr id="497" name="【保健センター・保健所】&#10;有形固定資産減価償却率平均値テキスト"/>
        <xdr:cNvSpPr txBox="1"/>
      </xdr:nvSpPr>
      <xdr:spPr>
        <a:xfrm>
          <a:off x="1635760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98" name="フローチャート: 判断 497"/>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499" name="フローチャート: 判断 498"/>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00" name="フローチャート: 判断 499"/>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506" name="楕円 505"/>
        <xdr:cNvSpPr/>
      </xdr:nvSpPr>
      <xdr:spPr>
        <a:xfrm>
          <a:off x="16268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156862</xdr:rowOff>
    </xdr:from>
    <xdr:ext cx="405111" cy="259045"/>
    <xdr:sp macro="" textlink="">
      <xdr:nvSpPr>
        <xdr:cNvPr id="507" name="【保健センター・保健所】&#10;有形固定資産減価償却率該当値テキスト"/>
        <xdr:cNvSpPr txBox="1"/>
      </xdr:nvSpPr>
      <xdr:spPr>
        <a:xfrm>
          <a:off x="16357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xdr:rowOff>
    </xdr:from>
    <xdr:to>
      <xdr:col>81</xdr:col>
      <xdr:colOff>101600</xdr:colOff>
      <xdr:row>58</xdr:row>
      <xdr:rowOff>102235</xdr:rowOff>
    </xdr:to>
    <xdr:sp macro="" textlink="">
      <xdr:nvSpPr>
        <xdr:cNvPr id="508" name="楕円 507"/>
        <xdr:cNvSpPr/>
      </xdr:nvSpPr>
      <xdr:spPr>
        <a:xfrm>
          <a:off x="15430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51435</xdr:rowOff>
    </xdr:to>
    <xdr:cxnSp macro="">
      <xdr:nvCxnSpPr>
        <xdr:cNvPr id="509" name="直線コネクタ 508"/>
        <xdr:cNvCxnSpPr/>
      </xdr:nvCxnSpPr>
      <xdr:spPr>
        <a:xfrm flipV="1">
          <a:off x="15481300" y="9957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66692</xdr:rowOff>
    </xdr:from>
    <xdr:ext cx="405111" cy="259045"/>
    <xdr:sp macro="" textlink="">
      <xdr:nvSpPr>
        <xdr:cNvPr id="510" name="n_1aveValue【保健センター・保健所】&#10;有形固定資産減価償却率"/>
        <xdr:cNvSpPr txBox="1"/>
      </xdr:nvSpPr>
      <xdr:spPr>
        <a:xfrm>
          <a:off x="152660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86377</xdr:rowOff>
    </xdr:from>
    <xdr:ext cx="405111" cy="259045"/>
    <xdr:sp macro="" textlink="">
      <xdr:nvSpPr>
        <xdr:cNvPr id="511" name="n_2aveValue【保健センター・保健所】&#10;有形固定資産減価償却率"/>
        <xdr:cNvSpPr txBox="1"/>
      </xdr:nvSpPr>
      <xdr:spPr>
        <a:xfrm>
          <a:off x="14389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118762</xdr:rowOff>
    </xdr:from>
    <xdr:ext cx="405111" cy="259045"/>
    <xdr:sp macro="" textlink="">
      <xdr:nvSpPr>
        <xdr:cNvPr id="512" name="n_1mainValue【保健センター・保健所】&#10;有形固定資産減価償却率"/>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38" name="直線コネクタ 537"/>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39"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40" name="直線コネクタ 539"/>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41"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42" name="直線コネクタ 541"/>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94542</xdr:rowOff>
    </xdr:from>
    <xdr:ext cx="469744" cy="259045"/>
    <xdr:sp macro="" textlink="">
      <xdr:nvSpPr>
        <xdr:cNvPr id="543" name="【保健センター・保健所】&#10;一人当たり面積平均値テキスト"/>
        <xdr:cNvSpPr txBox="1"/>
      </xdr:nvSpPr>
      <xdr:spPr>
        <a:xfrm>
          <a:off x="22199600" y="1038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44" name="フローチャート: 判断 543"/>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45" name="フローチャート: 判断 544"/>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46" name="フローチャート: 判断 545"/>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52" name="楕円 551"/>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553"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136978</xdr:rowOff>
    </xdr:from>
    <xdr:to>
      <xdr:col>112</xdr:col>
      <xdr:colOff>38100</xdr:colOff>
      <xdr:row>62</xdr:row>
      <xdr:rowOff>67128</xdr:rowOff>
    </xdr:to>
    <xdr:sp macro="" textlink="">
      <xdr:nvSpPr>
        <xdr:cNvPr id="554" name="楕円 553"/>
        <xdr:cNvSpPr/>
      </xdr:nvSpPr>
      <xdr:spPr>
        <a:xfrm>
          <a:off x="2127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xdr:rowOff>
    </xdr:from>
    <xdr:to>
      <xdr:col>116</xdr:col>
      <xdr:colOff>63500</xdr:colOff>
      <xdr:row>62</xdr:row>
      <xdr:rowOff>81643</xdr:rowOff>
    </xdr:to>
    <xdr:cxnSp macro="">
      <xdr:nvCxnSpPr>
        <xdr:cNvPr id="555" name="直線コネクタ 554"/>
        <xdr:cNvCxnSpPr/>
      </xdr:nvCxnSpPr>
      <xdr:spPr>
        <a:xfrm>
          <a:off x="21323300" y="10646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157134</xdr:rowOff>
    </xdr:from>
    <xdr:ext cx="469744" cy="259045"/>
    <xdr:sp macro="" textlink="">
      <xdr:nvSpPr>
        <xdr:cNvPr id="556"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57" name="n_2ave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58255</xdr:rowOff>
    </xdr:from>
    <xdr:ext cx="469744" cy="259045"/>
    <xdr:sp macro="" textlink="">
      <xdr:nvSpPr>
        <xdr:cNvPr id="558" name="n_1main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60" name="正方形/長方形 55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61" name="正方形/長方形 56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62" name="正方形/長方形 56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63" name="正方形/長方形 56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6" name="正方形/長方形 56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7" name="正方形/長方形 56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8" name="正方形/長方形 56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69" name="正方形/長方形 56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1" name="直線コネクタ 5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2" name="テキスト ボックス 58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3" name="直線コネクタ 5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4" name="テキスト ボックス 5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5" name="直線コネクタ 5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6" name="テキスト ボックス 5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7" name="直線コネクタ 5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8" name="テキスト ボックス 5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9" name="直線コネクタ 5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0" name="テキスト ボックス 58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94" name="直線コネクタ 593"/>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95"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96" name="直線コネクタ 595"/>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97"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98" name="直線コネクタ 597"/>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19066</xdr:rowOff>
    </xdr:from>
    <xdr:ext cx="405111" cy="259045"/>
    <xdr:sp macro="" textlink="">
      <xdr:nvSpPr>
        <xdr:cNvPr id="599" name="【庁舎】&#10;有形固定資産減価償却率平均値テキスト"/>
        <xdr:cNvSpPr txBox="1"/>
      </xdr:nvSpPr>
      <xdr:spPr>
        <a:xfrm>
          <a:off x="16357600" y="1767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00" name="フローチャート: 判断 599"/>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601" name="フローチャート: 判断 600"/>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02" name="フローチャート: 判断 601"/>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3" name="テキスト ボックス 6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4" name="テキスト ボックス 6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5" name="テキスト ボックス 6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6" name="テキスト ボックス 6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7" name="テキスト ボックス 6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608" name="楕円 607"/>
        <xdr:cNvSpPr/>
      </xdr:nvSpPr>
      <xdr:spPr>
        <a:xfrm>
          <a:off x="16268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609" name="【庁舎】&#10;有形固定資産減価償却率該当値テキスト"/>
        <xdr:cNvSpPr txBox="1"/>
      </xdr:nvSpPr>
      <xdr:spPr>
        <a:xfrm>
          <a:off x="1635760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50164</xdr:rowOff>
    </xdr:from>
    <xdr:to>
      <xdr:col>81</xdr:col>
      <xdr:colOff>101600</xdr:colOff>
      <xdr:row>102</xdr:row>
      <xdr:rowOff>151764</xdr:rowOff>
    </xdr:to>
    <xdr:sp macro="" textlink="">
      <xdr:nvSpPr>
        <xdr:cNvPr id="610" name="楕円 609"/>
        <xdr:cNvSpPr/>
      </xdr:nvSpPr>
      <xdr:spPr>
        <a:xfrm>
          <a:off x="15430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95250</xdr:rowOff>
    </xdr:from>
    <xdr:to>
      <xdr:col>85</xdr:col>
      <xdr:colOff>127000</xdr:colOff>
      <xdr:row>102</xdr:row>
      <xdr:rowOff>100964</xdr:rowOff>
    </xdr:to>
    <xdr:cxnSp macro="">
      <xdr:nvCxnSpPr>
        <xdr:cNvPr id="611" name="直線コネクタ 610"/>
        <xdr:cNvCxnSpPr/>
      </xdr:nvCxnSpPr>
      <xdr:spPr>
        <a:xfrm flipV="1">
          <a:off x="15481300" y="17583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146702</xdr:rowOff>
    </xdr:from>
    <xdr:ext cx="405111" cy="259045"/>
    <xdr:sp macro="" textlink="">
      <xdr:nvSpPr>
        <xdr:cNvPr id="612" name="n_1aveValue【庁舎】&#10;有形固定資産減価償却率"/>
        <xdr:cNvSpPr txBox="1"/>
      </xdr:nvSpPr>
      <xdr:spPr>
        <a:xfrm>
          <a:off x="15266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13"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168291</xdr:rowOff>
    </xdr:from>
    <xdr:ext cx="405111" cy="259045"/>
    <xdr:sp macro="" textlink="">
      <xdr:nvSpPr>
        <xdr:cNvPr id="614" name="n_1mainValue【庁舎】&#10;有形固定資産減価償却率"/>
        <xdr:cNvSpPr txBox="1"/>
      </xdr:nvSpPr>
      <xdr:spPr>
        <a:xfrm>
          <a:off x="152660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5" name="直線コネクタ 6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6" name="テキスト ボックス 6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7" name="直線コネクタ 6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8" name="テキスト ボックス 6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9" name="直線コネクタ 6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0" name="テキスト ボックス 6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1" name="直線コネクタ 6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2" name="テキスト ボックス 6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3" name="直線コネクタ 6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4" name="テキスト ボックス 6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5" name="直線コネクタ 6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6" name="テキスト ボックス 6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40" name="直線コネクタ 639"/>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1"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2" name="直線コネクタ 641"/>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43"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44" name="直線コネクタ 643"/>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133185</xdr:rowOff>
    </xdr:from>
    <xdr:ext cx="469744" cy="259045"/>
    <xdr:sp macro="" textlink="">
      <xdr:nvSpPr>
        <xdr:cNvPr id="645" name="【庁舎】&#10;一人当たり面積平均値テキスト"/>
        <xdr:cNvSpPr txBox="1"/>
      </xdr:nvSpPr>
      <xdr:spPr>
        <a:xfrm>
          <a:off x="22199600" y="1813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46" name="フローチャート: 判断 645"/>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47" name="フローチャート: 判断 646"/>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48" name="フローチャート: 判断 647"/>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54" name="楕円 653"/>
        <xdr:cNvSpPr/>
      </xdr:nvSpPr>
      <xdr:spPr>
        <a:xfrm>
          <a:off x="22110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655" name="【庁舎】&#10;一人当たり面積該当値テキスト"/>
        <xdr:cNvSpPr txBox="1"/>
      </xdr:nvSpPr>
      <xdr:spPr>
        <a:xfrm>
          <a:off x="22199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656" name="楕円 655"/>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161108</xdr:rowOff>
    </xdr:to>
    <xdr:cxnSp macro="">
      <xdr:nvCxnSpPr>
        <xdr:cNvPr id="657" name="直線コネクタ 656"/>
        <xdr:cNvCxnSpPr/>
      </xdr:nvCxnSpPr>
      <xdr:spPr>
        <a:xfrm>
          <a:off x="21323300" y="182564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58" name="n_1aveValue【庁舎】&#10;一人当たり面積"/>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59" name="n_2aveValue【庁舎】&#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660" name="n_1mainValue【庁舎】&#10;一人当たり面積"/>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類似団体と比較して特に有形固定資産減価償却率が高くなっている施設は、保健センター・保健所、庁舎等であり、一方で低くなっている施設は、図書館、体育館・プール等である。</a:t>
          </a:r>
          <a:endParaRPr lang="ja-JP" altLang="ja-JP" sz="1400">
            <a:effectLst/>
          </a:endParaRPr>
        </a:p>
        <a:p>
          <a:r>
            <a:rPr kumimoji="1" lang="ja-JP" altLang="ja-JP" sz="1100">
              <a:solidFill>
                <a:schemeClr val="dk1"/>
              </a:solidFill>
              <a:effectLst/>
              <a:latin typeface="+mn-lt"/>
              <a:ea typeface="+mn-ea"/>
              <a:cs typeface="+mn-cs"/>
            </a:rPr>
            <a:t>保健センター・保健所は</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ポイント上回った。昭和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年代にかけて滝野川福祉保健センター（現・滝野川健康支援センター）、北区保健所を建設し、耐用年数である</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年を経過しつつあるためである。必要な修繕を行っており、使用上の問題はない。</a:t>
          </a:r>
          <a:endParaRPr lang="ja-JP" altLang="ja-JP" sz="1400">
            <a:effectLst/>
          </a:endParaRPr>
        </a:p>
        <a:p>
          <a:r>
            <a:rPr kumimoji="1" lang="ja-JP" altLang="ja-JP" sz="1100">
              <a:solidFill>
                <a:schemeClr val="dk1"/>
              </a:solidFill>
              <a:effectLst/>
              <a:latin typeface="+mn-lt"/>
              <a:ea typeface="+mn-ea"/>
              <a:cs typeface="+mn-cs"/>
            </a:rPr>
            <a:t>庁舎は</a:t>
          </a:r>
          <a:r>
            <a:rPr kumimoji="1" lang="en-US" altLang="ja-JP" sz="1100">
              <a:solidFill>
                <a:schemeClr val="dk1"/>
              </a:solidFill>
              <a:effectLst/>
              <a:latin typeface="+mn-lt"/>
              <a:ea typeface="+mn-ea"/>
              <a:cs typeface="+mn-cs"/>
            </a:rPr>
            <a:t>57.0</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ポイント上回った。耐震性や老朽化など現庁舎の現状と様々な課題を踏まえ、平成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年度には国立印刷局王子工場用地の一部を新庁舎建設予定地とすることを決定した。</a:t>
          </a:r>
          <a:endParaRPr lang="ja-JP" altLang="ja-JP" sz="1400">
            <a:effectLst/>
          </a:endParaRPr>
        </a:p>
        <a:p>
          <a:r>
            <a:rPr kumimoji="1" lang="ja-JP" altLang="ja-JP" sz="1100">
              <a:solidFill>
                <a:schemeClr val="dk1"/>
              </a:solidFill>
              <a:effectLst/>
              <a:latin typeface="+mn-lt"/>
              <a:ea typeface="+mn-ea"/>
              <a:cs typeface="+mn-cs"/>
            </a:rPr>
            <a:t>図書館は</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ポイント下回った。平成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年度に最も規模の大きい中央図書館を建替えたため、低くなっている。</a:t>
          </a:r>
          <a:endParaRPr lang="ja-JP" altLang="ja-JP" sz="1400">
            <a:effectLst/>
          </a:endParaRPr>
        </a:p>
        <a:p>
          <a:r>
            <a:rPr kumimoji="1" lang="ja-JP" altLang="ja-JP" sz="1100">
              <a:solidFill>
                <a:schemeClr val="dk1"/>
              </a:solidFill>
              <a:effectLst/>
              <a:latin typeface="+mn-lt"/>
              <a:ea typeface="+mn-ea"/>
              <a:cs typeface="+mn-cs"/>
            </a:rPr>
            <a:t>体育館・プール等は</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ポイント下回った。平成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月に赤羽体育館を新たに竣工したため、低くなっている。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財政力指数は前年度から</a:t>
          </a:r>
          <a:r>
            <a:rPr lang="en-US" altLang="ja-JP" sz="1300">
              <a:solidFill>
                <a:schemeClr val="dk1"/>
              </a:solidFill>
              <a:effectLst/>
              <a:latin typeface="+mn-lt"/>
              <a:ea typeface="+mn-ea"/>
              <a:cs typeface="+mn-cs"/>
            </a:rPr>
            <a:t>0.01</a:t>
          </a:r>
          <a:r>
            <a:rPr lang="ja-JP" altLang="ja-JP" sz="1300">
              <a:solidFill>
                <a:schemeClr val="dk1"/>
              </a:solidFill>
              <a:effectLst/>
              <a:latin typeface="+mn-lt"/>
              <a:ea typeface="+mn-ea"/>
              <a:cs typeface="+mn-cs"/>
            </a:rPr>
            <a:t>ポイント上昇し</a:t>
          </a:r>
          <a:r>
            <a:rPr lang="en-US" altLang="ja-JP" sz="1300">
              <a:solidFill>
                <a:schemeClr val="dk1"/>
              </a:solidFill>
              <a:effectLst/>
              <a:latin typeface="+mn-lt"/>
              <a:ea typeface="+mn-ea"/>
              <a:cs typeface="+mn-cs"/>
            </a:rPr>
            <a:t>0.40</a:t>
          </a:r>
          <a:r>
            <a:rPr lang="ja-JP" altLang="ja-JP" sz="1300">
              <a:solidFill>
                <a:schemeClr val="dk1"/>
              </a:solidFill>
              <a:effectLst/>
              <a:latin typeface="+mn-lt"/>
              <a:ea typeface="+mn-ea"/>
              <a:cs typeface="+mn-cs"/>
            </a:rPr>
            <a:t>となり、特別区税の歳入に占める割合が</a:t>
          </a:r>
          <a:r>
            <a:rPr lang="en-US" altLang="ja-JP" sz="1300">
              <a:solidFill>
                <a:schemeClr val="dk1"/>
              </a:solidFill>
              <a:effectLst/>
              <a:latin typeface="+mn-lt"/>
              <a:ea typeface="+mn-ea"/>
              <a:cs typeface="+mn-cs"/>
            </a:rPr>
            <a:t>20.1</a:t>
          </a:r>
          <a:r>
            <a:rPr lang="ja-JP" altLang="ja-JP" sz="1300">
              <a:solidFill>
                <a:schemeClr val="dk1"/>
              </a:solidFill>
              <a:effectLst/>
              <a:latin typeface="+mn-lt"/>
              <a:ea typeface="+mn-ea"/>
              <a:cs typeface="+mn-cs"/>
            </a:rPr>
            <a:t>％と類似団体平均を大きく下回るなど、低い水準で推移している。一方で、都区財政調整交付金は歳入の</a:t>
          </a:r>
          <a:r>
            <a:rPr lang="en-US" altLang="ja-JP" sz="1300">
              <a:solidFill>
                <a:schemeClr val="dk1"/>
              </a:solidFill>
              <a:effectLst/>
              <a:latin typeface="+mn-lt"/>
              <a:ea typeface="+mn-ea"/>
              <a:cs typeface="+mn-cs"/>
            </a:rPr>
            <a:t>34.7</a:t>
          </a:r>
          <a:r>
            <a:rPr lang="ja-JP" altLang="ja-JP" sz="1300">
              <a:solidFill>
                <a:schemeClr val="dk1"/>
              </a:solidFill>
              <a:effectLst/>
              <a:latin typeface="+mn-lt"/>
              <a:ea typeface="+mn-ea"/>
              <a:cs typeface="+mn-cs"/>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1" name="直線コネクタ 70"/>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7" name="直線コネクタ 76"/>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経常収支比率は、前年度から</a:t>
          </a:r>
          <a:r>
            <a:rPr lang="en-US" altLang="ja-JP" sz="1300">
              <a:solidFill>
                <a:schemeClr val="dk1"/>
              </a:solidFill>
              <a:effectLst/>
              <a:latin typeface="+mn-lt"/>
              <a:ea typeface="+mn-ea"/>
              <a:cs typeface="+mn-cs"/>
            </a:rPr>
            <a:t>0.3</a:t>
          </a:r>
          <a:r>
            <a:rPr lang="ja-JP" altLang="ja-JP" sz="1300">
              <a:solidFill>
                <a:schemeClr val="dk1"/>
              </a:solidFill>
              <a:effectLst/>
              <a:latin typeface="+mn-lt"/>
              <a:ea typeface="+mn-ea"/>
              <a:cs typeface="+mn-cs"/>
            </a:rPr>
            <a:t>ポイント上昇し</a:t>
          </a:r>
          <a:r>
            <a:rPr lang="en-US" altLang="ja-JP" sz="1300">
              <a:solidFill>
                <a:schemeClr val="dk1"/>
              </a:solidFill>
              <a:effectLst/>
              <a:latin typeface="+mn-lt"/>
              <a:ea typeface="+mn-ea"/>
              <a:cs typeface="+mn-cs"/>
            </a:rPr>
            <a:t>85.2</a:t>
          </a:r>
          <a:r>
            <a:rPr lang="ja-JP" altLang="ja-JP" sz="1300">
              <a:solidFill>
                <a:schemeClr val="dk1"/>
              </a:solidFill>
              <a:effectLst/>
              <a:latin typeface="+mn-lt"/>
              <a:ea typeface="+mn-ea"/>
              <a:cs typeface="+mn-cs"/>
            </a:rPr>
            <a:t>％となった。</a:t>
          </a:r>
          <a:r>
            <a:rPr lang="ja-JP" altLang="en-US" sz="1300">
              <a:solidFill>
                <a:schemeClr val="dk1"/>
              </a:solidFill>
              <a:effectLst/>
              <a:latin typeface="+mn-lt"/>
              <a:ea typeface="+mn-ea"/>
              <a:cs typeface="+mn-cs"/>
            </a:rPr>
            <a:t>特別区税や</a:t>
          </a:r>
          <a:r>
            <a:rPr lang="ja-JP" altLang="ja-JP" sz="1300">
              <a:solidFill>
                <a:schemeClr val="dk1"/>
              </a:solidFill>
              <a:effectLst/>
              <a:latin typeface="+mn-lt"/>
              <a:ea typeface="+mn-ea"/>
              <a:cs typeface="+mn-cs"/>
            </a:rPr>
            <a:t>都税と連動した各種交付金</a:t>
          </a:r>
          <a:r>
            <a:rPr lang="ja-JP" altLang="en-US" sz="1300">
              <a:solidFill>
                <a:schemeClr val="dk1"/>
              </a:solidFill>
              <a:effectLst/>
              <a:latin typeface="+mn-lt"/>
              <a:ea typeface="+mn-ea"/>
              <a:cs typeface="+mn-cs"/>
            </a:rPr>
            <a:t>は増加したものの</a:t>
          </a:r>
          <a:r>
            <a:rPr lang="ja-JP" altLang="ja-JP" sz="1300">
              <a:solidFill>
                <a:schemeClr val="dk1"/>
              </a:solidFill>
              <a:effectLst/>
              <a:latin typeface="+mn-lt"/>
              <a:ea typeface="+mn-ea"/>
              <a:cs typeface="+mn-cs"/>
            </a:rPr>
            <a:t>、保育所待機児童解消を図るため保育所定員を拡大したことによる扶助費の増などにより、</a:t>
          </a:r>
          <a:r>
            <a:rPr lang="ja-JP" altLang="en-US" sz="1300">
              <a:solidFill>
                <a:schemeClr val="dk1"/>
              </a:solidFill>
              <a:effectLst/>
              <a:latin typeface="+mn-lt"/>
              <a:ea typeface="+mn-ea"/>
              <a:cs typeface="+mn-cs"/>
            </a:rPr>
            <a:t>経常一般財源（歳入）の増加率を</a:t>
          </a:r>
          <a:r>
            <a:rPr lang="ja-JP" altLang="ja-JP" sz="1300">
              <a:solidFill>
                <a:schemeClr val="dk1"/>
              </a:solidFill>
              <a:effectLst/>
              <a:latin typeface="+mn-lt"/>
              <a:ea typeface="+mn-ea"/>
              <a:cs typeface="+mn-cs"/>
            </a:rPr>
            <a:t>経常的な経費に充当した一般財源等</a:t>
          </a:r>
          <a:r>
            <a:rPr lang="ja-JP" altLang="en-US" sz="1300">
              <a:solidFill>
                <a:schemeClr val="dk1"/>
              </a:solidFill>
              <a:effectLst/>
              <a:latin typeface="+mn-lt"/>
              <a:ea typeface="+mn-ea"/>
              <a:cs typeface="+mn-cs"/>
            </a:rPr>
            <a:t>（歳出）の増加率が上回った</a:t>
          </a:r>
          <a:r>
            <a:rPr lang="ja-JP" altLang="ja-JP" sz="1300">
              <a:solidFill>
                <a:schemeClr val="dk1"/>
              </a:solidFill>
              <a:effectLst/>
              <a:latin typeface="+mn-lt"/>
              <a:ea typeface="+mn-ea"/>
              <a:cs typeface="+mn-cs"/>
            </a:rPr>
            <a:t>ことによる。</a:t>
          </a:r>
          <a:endParaRPr lang="ja-JP" altLang="ja-JP" sz="1300">
            <a:effectLst/>
          </a:endParaRPr>
        </a:p>
        <a:p>
          <a:r>
            <a:rPr lang="ja-JP" altLang="ja-JP" sz="1300">
              <a:solidFill>
                <a:schemeClr val="dk1"/>
              </a:solidFill>
              <a:effectLst/>
              <a:latin typeface="+mn-lt"/>
              <a:ea typeface="+mn-ea"/>
              <a:cs typeface="+mn-cs"/>
            </a:rPr>
            <a:t>　引き続き、収納対策の充実や「北区経営改革プラン２０１５」の実行に全力を挙げて取り組み、適正水準とされる</a:t>
          </a:r>
          <a:r>
            <a:rPr lang="en-US" altLang="ja-JP" sz="1300">
              <a:solidFill>
                <a:schemeClr val="dk1"/>
              </a:solidFill>
              <a:effectLst/>
              <a:latin typeface="+mn-lt"/>
              <a:ea typeface="+mn-ea"/>
              <a:cs typeface="+mn-cs"/>
            </a:rPr>
            <a:t>70</a:t>
          </a:r>
          <a:r>
            <a:rPr lang="ja-JP" altLang="ja-JP" sz="1300">
              <a:solidFill>
                <a:schemeClr val="dk1"/>
              </a:solidFill>
              <a:effectLst/>
              <a:latin typeface="+mn-lt"/>
              <a:ea typeface="+mn-ea"/>
              <a:cs typeface="+mn-cs"/>
            </a:rPr>
            <a:t>～</a:t>
          </a:r>
          <a:r>
            <a:rPr lang="en-US" altLang="ja-JP" sz="1300">
              <a:solidFill>
                <a:schemeClr val="dk1"/>
              </a:solidFill>
              <a:effectLst/>
              <a:latin typeface="+mn-lt"/>
              <a:ea typeface="+mn-ea"/>
              <a:cs typeface="+mn-cs"/>
            </a:rPr>
            <a:t>80</a:t>
          </a:r>
          <a:r>
            <a:rPr lang="ja-JP" altLang="ja-JP" sz="1300">
              <a:solidFill>
                <a:schemeClr val="dk1"/>
              </a:solidFill>
              <a:effectLst/>
              <a:latin typeface="+mn-lt"/>
              <a:ea typeface="+mn-ea"/>
              <a:cs typeface="+mn-cs"/>
            </a:rPr>
            <a:t>％の範囲に収めるよう努める。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64</xdr:row>
      <xdr:rowOff>135890</xdr:rowOff>
    </xdr:to>
    <xdr:cxnSp macro="">
      <xdr:nvCxnSpPr>
        <xdr:cNvPr id="125" name="直線コネクタ 124"/>
        <xdr:cNvCxnSpPr/>
      </xdr:nvCxnSpPr>
      <xdr:spPr>
        <a:xfrm flipV="1">
          <a:off x="4953000" y="10040938"/>
          <a:ext cx="0" cy="10677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107967</xdr:rowOff>
    </xdr:from>
    <xdr:ext cx="762000" cy="259045"/>
    <xdr:sp macro="" textlink="">
      <xdr:nvSpPr>
        <xdr:cNvPr id="126" name="財政構造の弾力性最小値テキスト"/>
        <xdr:cNvSpPr txBox="1"/>
      </xdr:nvSpPr>
      <xdr:spPr>
        <a:xfrm>
          <a:off x="5041900" y="110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135890</xdr:rowOff>
    </xdr:from>
    <xdr:to>
      <xdr:col>24</xdr:col>
      <xdr:colOff>12700</xdr:colOff>
      <xdr:row>64</xdr:row>
      <xdr:rowOff>135890</xdr:rowOff>
    </xdr:to>
    <xdr:cxnSp macro="">
      <xdr:nvCxnSpPr>
        <xdr:cNvPr id="127" name="直線コネクタ 126"/>
        <xdr:cNvCxnSpPr/>
      </xdr:nvCxnSpPr>
      <xdr:spPr>
        <a:xfrm>
          <a:off x="4864100" y="1110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8"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9" name="直線コネクタ 128"/>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64</xdr:row>
      <xdr:rowOff>135890</xdr:rowOff>
    </xdr:to>
    <xdr:cxnSp macro="">
      <xdr:nvCxnSpPr>
        <xdr:cNvPr id="130" name="直線コネクタ 129"/>
        <xdr:cNvCxnSpPr/>
      </xdr:nvCxnSpPr>
      <xdr:spPr>
        <a:xfrm>
          <a:off x="4114800" y="1109059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148924</xdr:rowOff>
    </xdr:from>
    <xdr:ext cx="762000" cy="259045"/>
    <xdr:sp macro="" textlink="">
      <xdr:nvSpPr>
        <xdr:cNvPr id="131" name="財政構造の弾力性平均値テキスト"/>
        <xdr:cNvSpPr txBox="1"/>
      </xdr:nvSpPr>
      <xdr:spPr>
        <a:xfrm>
          <a:off x="5041900" y="1060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32" name="フローチャート: 判断 131"/>
        <xdr:cNvSpPr/>
      </xdr:nvSpPr>
      <xdr:spPr>
        <a:xfrm>
          <a:off x="49022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117793</xdr:rowOff>
    </xdr:to>
    <xdr:cxnSp macro="">
      <xdr:nvCxnSpPr>
        <xdr:cNvPr id="133" name="直線コネクタ 132"/>
        <xdr:cNvCxnSpPr/>
      </xdr:nvCxnSpPr>
      <xdr:spPr>
        <a:xfrm>
          <a:off x="3225800" y="1100010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72072</xdr:rowOff>
    </xdr:from>
    <xdr:to>
      <xdr:col>19</xdr:col>
      <xdr:colOff>184150</xdr:colOff>
      <xdr:row>63</xdr:row>
      <xdr:rowOff>2222</xdr:rowOff>
    </xdr:to>
    <xdr:sp macro="" textlink="">
      <xdr:nvSpPr>
        <xdr:cNvPr id="134" name="フローチャート: 判断 133"/>
        <xdr:cNvSpPr/>
      </xdr:nvSpPr>
      <xdr:spPr>
        <a:xfrm>
          <a:off x="4064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12399</xdr:rowOff>
    </xdr:from>
    <xdr:ext cx="736600" cy="259045"/>
    <xdr:sp macro="" textlink="">
      <xdr:nvSpPr>
        <xdr:cNvPr id="135" name="テキスト ボックス 134"/>
        <xdr:cNvSpPr txBox="1"/>
      </xdr:nvSpPr>
      <xdr:spPr>
        <a:xfrm>
          <a:off x="3733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65</xdr:row>
      <xdr:rowOff>18732</xdr:rowOff>
    </xdr:to>
    <xdr:cxnSp macro="">
      <xdr:nvCxnSpPr>
        <xdr:cNvPr id="136" name="直線コネクタ 135"/>
        <xdr:cNvCxnSpPr/>
      </xdr:nvCxnSpPr>
      <xdr:spPr>
        <a:xfrm flipV="1">
          <a:off x="2336800" y="1100010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153035</xdr:rowOff>
    </xdr:from>
    <xdr:to>
      <xdr:col>15</xdr:col>
      <xdr:colOff>133350</xdr:colOff>
      <xdr:row>62</xdr:row>
      <xdr:rowOff>83185</xdr:rowOff>
    </xdr:to>
    <xdr:sp macro="" textlink="">
      <xdr:nvSpPr>
        <xdr:cNvPr id="137" name="フローチャート: 判断 136"/>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38" name="テキスト ボックス 137"/>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18732</xdr:rowOff>
    </xdr:from>
    <xdr:to>
      <xdr:col>11</xdr:col>
      <xdr:colOff>31750</xdr:colOff>
      <xdr:row>65</xdr:row>
      <xdr:rowOff>109220</xdr:rowOff>
    </xdr:to>
    <xdr:cxnSp macro="">
      <xdr:nvCxnSpPr>
        <xdr:cNvPr id="139" name="直線コネクタ 138"/>
        <xdr:cNvCxnSpPr/>
      </xdr:nvCxnSpPr>
      <xdr:spPr>
        <a:xfrm flipV="1">
          <a:off x="1447800" y="1116298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40" name="フローチャート: 判断 139"/>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41" name="テキスト ボックス 140"/>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42" name="フローチャート: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43" name="テキスト ボックス 142"/>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152417</xdr:rowOff>
    </xdr:from>
    <xdr:ext cx="762000" cy="259045"/>
    <xdr:sp macro="" textlink="">
      <xdr:nvSpPr>
        <xdr:cNvPr id="150" name="財政構造の弾力性該当値テキスト"/>
        <xdr:cNvSpPr txBox="1"/>
      </xdr:nvSpPr>
      <xdr:spPr>
        <a:xfrm>
          <a:off x="50419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51" name="楕円 150"/>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2" name="テキスト ボックス 151"/>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3" name="楕円 152"/>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4" name="テキスト ボックス 153"/>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139382</xdr:rowOff>
    </xdr:from>
    <xdr:to>
      <xdr:col>11</xdr:col>
      <xdr:colOff>82550</xdr:colOff>
      <xdr:row>65</xdr:row>
      <xdr:rowOff>69532</xdr:rowOff>
    </xdr:to>
    <xdr:sp macro="" textlink="">
      <xdr:nvSpPr>
        <xdr:cNvPr id="155" name="楕円 154"/>
        <xdr:cNvSpPr/>
      </xdr:nvSpPr>
      <xdr:spPr>
        <a:xfrm>
          <a:off x="2286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54309</xdr:rowOff>
    </xdr:from>
    <xdr:ext cx="762000" cy="259045"/>
    <xdr:sp macro="" textlink="">
      <xdr:nvSpPr>
        <xdr:cNvPr id="156" name="テキスト ボックス 155"/>
        <xdr:cNvSpPr txBox="1"/>
      </xdr:nvSpPr>
      <xdr:spPr>
        <a:xfrm>
          <a:off x="1955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7" name="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人口１人当たりの人件費・物件費等決算額は、</a:t>
          </a:r>
          <a:r>
            <a:rPr lang="ja-JP" altLang="en-US" sz="1300">
              <a:solidFill>
                <a:schemeClr val="dk1"/>
              </a:solidFill>
              <a:effectLst/>
              <a:latin typeface="+mn-lt"/>
              <a:ea typeface="+mn-ea"/>
              <a:cs typeface="+mn-cs"/>
            </a:rPr>
            <a:t>システム改修費等の減による物件費の減や</a:t>
          </a:r>
          <a:r>
            <a:rPr lang="ja-JP" altLang="ja-JP" sz="1300">
              <a:solidFill>
                <a:schemeClr val="dk1"/>
              </a:solidFill>
              <a:effectLst/>
              <a:latin typeface="+mn-lt"/>
              <a:ea typeface="+mn-ea"/>
              <a:cs typeface="+mn-cs"/>
            </a:rPr>
            <a:t>人口の増により、前年度</a:t>
          </a:r>
          <a:r>
            <a:rPr lang="ja-JP" altLang="en-US" sz="1300">
              <a:solidFill>
                <a:schemeClr val="dk1"/>
              </a:solidFill>
              <a:effectLst/>
              <a:latin typeface="+mn-lt"/>
              <a:ea typeface="+mn-ea"/>
              <a:cs typeface="+mn-cs"/>
            </a:rPr>
            <a:t>から</a:t>
          </a:r>
          <a:r>
            <a:rPr lang="en-US" altLang="ja-JP" sz="1300">
              <a:solidFill>
                <a:schemeClr val="dk1"/>
              </a:solidFill>
              <a:effectLst/>
              <a:latin typeface="+mn-lt"/>
              <a:ea typeface="+mn-ea"/>
              <a:cs typeface="+mn-cs"/>
            </a:rPr>
            <a:t>1,496</a:t>
          </a:r>
          <a:r>
            <a:rPr lang="ja-JP" altLang="en-US" sz="1300">
              <a:solidFill>
                <a:schemeClr val="dk1"/>
              </a:solidFill>
              <a:effectLst/>
              <a:latin typeface="+mn-lt"/>
              <a:ea typeface="+mn-ea"/>
              <a:cs typeface="+mn-cs"/>
            </a:rPr>
            <a:t>円減少</a:t>
          </a:r>
          <a:r>
            <a:rPr lang="ja-JP" altLang="ja-JP" sz="1300">
              <a:solidFill>
                <a:schemeClr val="dk1"/>
              </a:solidFill>
              <a:effectLst/>
              <a:latin typeface="+mn-lt"/>
              <a:ea typeface="+mn-ea"/>
              <a:cs typeface="+mn-cs"/>
            </a:rPr>
            <a:t>し、</a:t>
          </a:r>
          <a:r>
            <a:rPr lang="en-US" altLang="ja-JP" sz="1300">
              <a:solidFill>
                <a:schemeClr val="dk1"/>
              </a:solidFill>
              <a:effectLst/>
              <a:latin typeface="+mn-lt"/>
              <a:ea typeface="+mn-ea"/>
              <a:cs typeface="+mn-cs"/>
            </a:rPr>
            <a:t>128,707</a:t>
          </a:r>
          <a:r>
            <a:rPr lang="ja-JP" altLang="ja-JP" sz="1300">
              <a:solidFill>
                <a:schemeClr val="dk1"/>
              </a:solidFill>
              <a:effectLst/>
              <a:latin typeface="+mn-lt"/>
              <a:ea typeface="+mn-ea"/>
              <a:cs typeface="+mn-cs"/>
            </a:rPr>
            <a:t>円となった。維持補修費については、施設の経年劣化により今後増加していくことが見込まれるが、「公共施設再配置方針」による公共施設の総量削減を推進するとともに、計画的な維持保全に努め、適切な管理を行っ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86" name="直線コネクタ 185"/>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87"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88" name="直線コネクタ 187"/>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89"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0" name="直線コネクタ 189"/>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132190</xdr:rowOff>
    </xdr:from>
    <xdr:to>
      <xdr:col>23</xdr:col>
      <xdr:colOff>133350</xdr:colOff>
      <xdr:row>81</xdr:row>
      <xdr:rowOff>139410</xdr:rowOff>
    </xdr:to>
    <xdr:cxnSp macro="">
      <xdr:nvCxnSpPr>
        <xdr:cNvPr id="191" name="直線コネクタ 190"/>
        <xdr:cNvCxnSpPr/>
      </xdr:nvCxnSpPr>
      <xdr:spPr>
        <a:xfrm flipV="1">
          <a:off x="4114800" y="14019640"/>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2"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3" name="フローチャート: 判断 192"/>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139410</xdr:rowOff>
    </xdr:from>
    <xdr:to>
      <xdr:col>19</xdr:col>
      <xdr:colOff>133350</xdr:colOff>
      <xdr:row>81</xdr:row>
      <xdr:rowOff>141891</xdr:rowOff>
    </xdr:to>
    <xdr:cxnSp macro="">
      <xdr:nvCxnSpPr>
        <xdr:cNvPr id="194" name="直線コネクタ 193"/>
        <xdr:cNvCxnSpPr/>
      </xdr:nvCxnSpPr>
      <xdr:spPr>
        <a:xfrm flipV="1">
          <a:off x="3225800" y="14026860"/>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5" name="フローチャート: 判断 194"/>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196" name="テキスト ボックス 195"/>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130626</xdr:rowOff>
    </xdr:from>
    <xdr:to>
      <xdr:col>15</xdr:col>
      <xdr:colOff>82550</xdr:colOff>
      <xdr:row>81</xdr:row>
      <xdr:rowOff>141891</xdr:rowOff>
    </xdr:to>
    <xdr:cxnSp macro="">
      <xdr:nvCxnSpPr>
        <xdr:cNvPr id="197" name="直線コネクタ 196"/>
        <xdr:cNvCxnSpPr/>
      </xdr:nvCxnSpPr>
      <xdr:spPr>
        <a:xfrm>
          <a:off x="2336800" y="14018076"/>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198" name="フローチャート: 判断 197"/>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199" name="テキスト ボックス 198"/>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126119</xdr:rowOff>
    </xdr:from>
    <xdr:to>
      <xdr:col>11</xdr:col>
      <xdr:colOff>31750</xdr:colOff>
      <xdr:row>81</xdr:row>
      <xdr:rowOff>130626</xdr:rowOff>
    </xdr:to>
    <xdr:cxnSp macro="">
      <xdr:nvCxnSpPr>
        <xdr:cNvPr id="200" name="直線コネクタ 199"/>
        <xdr:cNvCxnSpPr/>
      </xdr:nvCxnSpPr>
      <xdr:spPr>
        <a:xfrm>
          <a:off x="1447800" y="1401356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1" name="フローチャート: 判断 200"/>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2" name="テキスト ボックス 201"/>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3" name="フローチャート: 判断 202"/>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4" name="テキスト ボックス 203"/>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81390</xdr:rowOff>
    </xdr:from>
    <xdr:to>
      <xdr:col>23</xdr:col>
      <xdr:colOff>184150</xdr:colOff>
      <xdr:row>82</xdr:row>
      <xdr:rowOff>11540</xdr:rowOff>
    </xdr:to>
    <xdr:sp macro="" textlink="">
      <xdr:nvSpPr>
        <xdr:cNvPr id="210" name="楕円 209"/>
        <xdr:cNvSpPr/>
      </xdr:nvSpPr>
      <xdr:spPr>
        <a:xfrm>
          <a:off x="49022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129667</xdr:rowOff>
    </xdr:from>
    <xdr:ext cx="762000" cy="259045"/>
    <xdr:sp macro="" textlink="">
      <xdr:nvSpPr>
        <xdr:cNvPr id="211" name="人件費・物件費等の状況該当値テキスト"/>
        <xdr:cNvSpPr txBox="1"/>
      </xdr:nvSpPr>
      <xdr:spPr>
        <a:xfrm>
          <a:off x="5041900" y="140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88610</xdr:rowOff>
    </xdr:from>
    <xdr:to>
      <xdr:col>19</xdr:col>
      <xdr:colOff>184150</xdr:colOff>
      <xdr:row>82</xdr:row>
      <xdr:rowOff>18760</xdr:rowOff>
    </xdr:to>
    <xdr:sp macro="" textlink="">
      <xdr:nvSpPr>
        <xdr:cNvPr id="212" name="楕円 211"/>
        <xdr:cNvSpPr/>
      </xdr:nvSpPr>
      <xdr:spPr>
        <a:xfrm>
          <a:off x="4064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3537</xdr:rowOff>
    </xdr:from>
    <xdr:ext cx="736600" cy="259045"/>
    <xdr:sp macro="" textlink="">
      <xdr:nvSpPr>
        <xdr:cNvPr id="213" name="テキスト ボックス 212"/>
        <xdr:cNvSpPr txBox="1"/>
      </xdr:nvSpPr>
      <xdr:spPr>
        <a:xfrm>
          <a:off x="3733800" y="140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91091</xdr:rowOff>
    </xdr:from>
    <xdr:to>
      <xdr:col>15</xdr:col>
      <xdr:colOff>133350</xdr:colOff>
      <xdr:row>82</xdr:row>
      <xdr:rowOff>21241</xdr:rowOff>
    </xdr:to>
    <xdr:sp macro="" textlink="">
      <xdr:nvSpPr>
        <xdr:cNvPr id="214" name="楕円 213"/>
        <xdr:cNvSpPr/>
      </xdr:nvSpPr>
      <xdr:spPr>
        <a:xfrm>
          <a:off x="3175000" y="139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6018</xdr:rowOff>
    </xdr:from>
    <xdr:ext cx="762000" cy="259045"/>
    <xdr:sp macro="" textlink="">
      <xdr:nvSpPr>
        <xdr:cNvPr id="215" name="テキスト ボックス 214"/>
        <xdr:cNvSpPr txBox="1"/>
      </xdr:nvSpPr>
      <xdr:spPr>
        <a:xfrm>
          <a:off x="2844800" y="140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79826</xdr:rowOff>
    </xdr:from>
    <xdr:to>
      <xdr:col>11</xdr:col>
      <xdr:colOff>82550</xdr:colOff>
      <xdr:row>82</xdr:row>
      <xdr:rowOff>9976</xdr:rowOff>
    </xdr:to>
    <xdr:sp macro="" textlink="">
      <xdr:nvSpPr>
        <xdr:cNvPr id="216" name="楕円 215"/>
        <xdr:cNvSpPr/>
      </xdr:nvSpPr>
      <xdr:spPr>
        <a:xfrm>
          <a:off x="2286000" y="139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166203</xdr:rowOff>
    </xdr:from>
    <xdr:ext cx="762000" cy="259045"/>
    <xdr:sp macro="" textlink="">
      <xdr:nvSpPr>
        <xdr:cNvPr id="217" name="テキスト ボックス 216"/>
        <xdr:cNvSpPr txBox="1"/>
      </xdr:nvSpPr>
      <xdr:spPr>
        <a:xfrm>
          <a:off x="1955800" y="1405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75319</xdr:rowOff>
    </xdr:from>
    <xdr:to>
      <xdr:col>7</xdr:col>
      <xdr:colOff>31750</xdr:colOff>
      <xdr:row>82</xdr:row>
      <xdr:rowOff>5469</xdr:rowOff>
    </xdr:to>
    <xdr:sp macro="" textlink="">
      <xdr:nvSpPr>
        <xdr:cNvPr id="218" name="楕円 217"/>
        <xdr:cNvSpPr/>
      </xdr:nvSpPr>
      <xdr:spPr>
        <a:xfrm>
          <a:off x="1397000" y="139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161696</xdr:rowOff>
    </xdr:from>
    <xdr:ext cx="762000" cy="259045"/>
    <xdr:sp macro="" textlink="">
      <xdr:nvSpPr>
        <xdr:cNvPr id="219" name="テキスト ボックス 218"/>
        <xdr:cNvSpPr txBox="1"/>
      </xdr:nvSpPr>
      <xdr:spPr>
        <a:xfrm>
          <a:off x="1066800" y="1404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ラスパイレス指数は、前年度</a:t>
          </a:r>
          <a:r>
            <a:rPr lang="ja-JP" altLang="en-US" sz="1300" b="0" i="0" baseline="0">
              <a:solidFill>
                <a:schemeClr val="dk1"/>
              </a:solidFill>
              <a:effectLst/>
              <a:latin typeface="+mn-lt"/>
              <a:ea typeface="+mn-ea"/>
              <a:cs typeface="+mn-cs"/>
            </a:rPr>
            <a:t>と同じ</a:t>
          </a:r>
          <a:r>
            <a:rPr lang="en-US" altLang="ja-JP" sz="1300" b="0" i="0" baseline="0">
              <a:solidFill>
                <a:schemeClr val="dk1"/>
              </a:solidFill>
              <a:effectLst/>
              <a:latin typeface="+mn-lt"/>
              <a:ea typeface="+mn-ea"/>
              <a:cs typeface="+mn-cs"/>
            </a:rPr>
            <a:t>99.4</a:t>
          </a:r>
          <a:r>
            <a:rPr lang="ja-JP" altLang="ja-JP" sz="1300" b="0" i="0" baseline="0">
              <a:solidFill>
                <a:schemeClr val="dk1"/>
              </a:solidFill>
              <a:effectLst/>
              <a:latin typeface="+mn-lt"/>
              <a:ea typeface="+mn-ea"/>
              <a:cs typeface="+mn-cs"/>
            </a:rPr>
            <a:t>となった。</a:t>
          </a:r>
          <a:r>
            <a:rPr lang="ja-JP" altLang="en-US" sz="1300" b="0" i="0" baseline="0">
              <a:solidFill>
                <a:schemeClr val="dk1"/>
              </a:solidFill>
              <a:effectLst/>
              <a:latin typeface="+mn-lt"/>
              <a:ea typeface="+mn-ea"/>
              <a:cs typeface="+mn-cs"/>
            </a:rPr>
            <a:t>これは今年度の数値が公表前のため、前年度の数値を引用しているためである。</a:t>
          </a:r>
          <a:r>
            <a:rPr lang="ja-JP" altLang="ja-JP" sz="1300" b="0" i="0" baseline="0">
              <a:solidFill>
                <a:schemeClr val="dk1"/>
              </a:solidFill>
              <a:effectLst/>
              <a:latin typeface="+mn-lt"/>
              <a:ea typeface="+mn-ea"/>
              <a:cs typeface="+mn-cs"/>
            </a:rPr>
            <a:t>給与については、特別区人事委員会勧告による特別区共通の給料表を使用しており、今後も特別区として給与体系の再構築を進め、総人件費の抑制に努めていく。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46" name="直線コネクタ 245"/>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7"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48" name="直線コネクタ 247"/>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1" name="直線コネクタ 250"/>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2"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3" name="フローチャート: 判断 252"/>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154939</xdr:rowOff>
    </xdr:to>
    <xdr:cxnSp macro="">
      <xdr:nvCxnSpPr>
        <xdr:cNvPr id="254" name="直線コネクタ 253"/>
        <xdr:cNvCxnSpPr/>
      </xdr:nvCxnSpPr>
      <xdr:spPr>
        <a:xfrm>
          <a:off x="15290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6" name="テキスト ボックス 255"/>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84</xdr:row>
      <xdr:rowOff>106680</xdr:rowOff>
    </xdr:to>
    <xdr:cxnSp macro="">
      <xdr:nvCxnSpPr>
        <xdr:cNvPr id="257" name="直線コネクタ 256"/>
        <xdr:cNvCxnSpPr/>
      </xdr:nvCxnSpPr>
      <xdr:spPr>
        <a:xfrm>
          <a:off x="14401800" y="1407413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84</xdr:row>
      <xdr:rowOff>154939</xdr:rowOff>
    </xdr:to>
    <xdr:cxnSp macro="">
      <xdr:nvCxnSpPr>
        <xdr:cNvPr id="260" name="直線コネクタ 259"/>
        <xdr:cNvCxnSpPr/>
      </xdr:nvCxnSpPr>
      <xdr:spPr>
        <a:xfrm flipV="1">
          <a:off x="13512800" y="14074139"/>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1" name="フローチャート: 判断 260"/>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2" name="テキスト ボックス 261"/>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3" name="フローチャート: 判断 262"/>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4" name="テキスト ボックス 26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0" name="楕円 269"/>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71"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2" name="楕円 271"/>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3" name="テキスト ボックス 27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4" name="楕円 273"/>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5" name="テキスト ボックス 274"/>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76" name="楕円 275"/>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50816</xdr:rowOff>
    </xdr:from>
    <xdr:ext cx="762000" cy="259045"/>
    <xdr:sp macro="" textlink="">
      <xdr:nvSpPr>
        <xdr:cNvPr id="277" name="テキスト ボックス 276"/>
        <xdr:cNvSpPr txBox="1"/>
      </xdr:nvSpPr>
      <xdr:spPr>
        <a:xfrm>
          <a:off x="140208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8" name="楕円 277"/>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9" name="テキスト ボックス 278"/>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人口１千人当たりの職員数は</a:t>
          </a:r>
          <a:r>
            <a:rPr lang="en-US" altLang="ja-JP" sz="1300" b="0" i="0" baseline="0">
              <a:solidFill>
                <a:schemeClr val="dk1"/>
              </a:solidFill>
              <a:effectLst/>
              <a:latin typeface="+mn-lt"/>
              <a:ea typeface="+mn-ea"/>
              <a:cs typeface="+mn-cs"/>
            </a:rPr>
            <a:t>7.05</a:t>
          </a:r>
          <a:r>
            <a:rPr lang="ja-JP" altLang="ja-JP" sz="1300" b="0" i="0" baseline="0">
              <a:solidFill>
                <a:schemeClr val="dk1"/>
              </a:solidFill>
              <a:effectLst/>
              <a:latin typeface="+mn-lt"/>
              <a:ea typeface="+mn-ea"/>
              <a:cs typeface="+mn-cs"/>
            </a:rPr>
            <a:t>人となり前年度から</a:t>
          </a:r>
          <a:r>
            <a:rPr lang="en-US" altLang="ja-JP" sz="1300" b="0" i="0" baseline="0">
              <a:solidFill>
                <a:schemeClr val="dk1"/>
              </a:solidFill>
              <a:effectLst/>
              <a:latin typeface="+mn-lt"/>
              <a:ea typeface="+mn-ea"/>
              <a:cs typeface="+mn-cs"/>
            </a:rPr>
            <a:t>0.06</a:t>
          </a:r>
          <a:r>
            <a:rPr lang="ja-JP" altLang="ja-JP" sz="1300" b="0" i="0" baseline="0">
              <a:solidFill>
                <a:schemeClr val="dk1"/>
              </a:solidFill>
              <a:effectLst/>
              <a:latin typeface="+mn-lt"/>
              <a:ea typeface="+mn-ea"/>
              <a:cs typeface="+mn-cs"/>
            </a:rPr>
            <a:t>人</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した。これは、</a:t>
          </a:r>
          <a:r>
            <a:rPr lang="ja-JP" altLang="en-US" sz="1300" b="0" i="0" baseline="0">
              <a:solidFill>
                <a:schemeClr val="dk1"/>
              </a:solidFill>
              <a:effectLst/>
              <a:latin typeface="+mn-lt"/>
              <a:ea typeface="+mn-ea"/>
              <a:cs typeface="+mn-cs"/>
            </a:rPr>
            <a:t>人口が増加したことによる</a:t>
          </a:r>
          <a:r>
            <a:rPr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lang="ja-JP" altLang="ja-JP" sz="1300" b="0" i="0" baseline="0">
              <a:solidFill>
                <a:schemeClr val="dk1"/>
              </a:solidFill>
              <a:effectLst/>
              <a:latin typeface="+mn-lt"/>
              <a:ea typeface="+mn-ea"/>
              <a:cs typeface="+mn-cs"/>
            </a:rPr>
            <a:t>　行政需要の多様化、複雑化に対応しつつ、指定管理者施設の拡充をはじめ、外部化を基軸とした事務事業の見直しを進めるなど、「職員定数管理計画２０１５」に基づいた適正な定数管理を行い、類似団体の平均水準を下回るよう抑制に努めていく。</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1" name="直線コネクタ 310"/>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2"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3" name="直線コネクタ 312"/>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4"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5" name="直線コネクタ 314"/>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111578</xdr:rowOff>
    </xdr:from>
    <xdr:to>
      <xdr:col>81</xdr:col>
      <xdr:colOff>44450</xdr:colOff>
      <xdr:row>60</xdr:row>
      <xdr:rowOff>118473</xdr:rowOff>
    </xdr:to>
    <xdr:cxnSp macro="">
      <xdr:nvCxnSpPr>
        <xdr:cNvPr id="316" name="直線コネクタ 315"/>
        <xdr:cNvCxnSpPr/>
      </xdr:nvCxnSpPr>
      <xdr:spPr>
        <a:xfrm flipV="1">
          <a:off x="16179800" y="1039857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17"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18" name="フローチャート: 判断 317"/>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118473</xdr:rowOff>
    </xdr:to>
    <xdr:cxnSp macro="">
      <xdr:nvCxnSpPr>
        <xdr:cNvPr id="319" name="直線コネクタ 318"/>
        <xdr:cNvCxnSpPr/>
      </xdr:nvCxnSpPr>
      <xdr:spPr>
        <a:xfrm>
          <a:off x="15290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0" name="フローチャート: 判断 319"/>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1" name="テキスト ボックス 320"/>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98939</xdr:rowOff>
    </xdr:to>
    <xdr:cxnSp macro="">
      <xdr:nvCxnSpPr>
        <xdr:cNvPr id="322" name="直線コネクタ 321"/>
        <xdr:cNvCxnSpPr/>
      </xdr:nvCxnSpPr>
      <xdr:spPr>
        <a:xfrm flipV="1">
          <a:off x="14401800" y="103813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3" name="フローチャート: 判断 322"/>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4" name="テキスト ボックス 323"/>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98939</xdr:rowOff>
    </xdr:from>
    <xdr:to>
      <xdr:col>68</xdr:col>
      <xdr:colOff>152400</xdr:colOff>
      <xdr:row>60</xdr:row>
      <xdr:rowOff>110430</xdr:rowOff>
    </xdr:to>
    <xdr:cxnSp macro="">
      <xdr:nvCxnSpPr>
        <xdr:cNvPr id="325" name="直線コネクタ 324"/>
        <xdr:cNvCxnSpPr/>
      </xdr:nvCxnSpPr>
      <xdr:spPr>
        <a:xfrm flipV="1">
          <a:off x="13512800" y="1038593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26" name="フローチャート: 判断 325"/>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27" name="テキスト ボックス 326"/>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28" name="フローチャート: 判断 327"/>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29" name="テキスト ボックス 328"/>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60778</xdr:rowOff>
    </xdr:from>
    <xdr:to>
      <xdr:col>81</xdr:col>
      <xdr:colOff>95250</xdr:colOff>
      <xdr:row>60</xdr:row>
      <xdr:rowOff>162378</xdr:rowOff>
    </xdr:to>
    <xdr:sp macro="" textlink="">
      <xdr:nvSpPr>
        <xdr:cNvPr id="335" name="楕円 334"/>
        <xdr:cNvSpPr/>
      </xdr:nvSpPr>
      <xdr:spPr>
        <a:xfrm>
          <a:off x="16967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32855</xdr:rowOff>
    </xdr:from>
    <xdr:ext cx="762000" cy="259045"/>
    <xdr:sp macro="" textlink="">
      <xdr:nvSpPr>
        <xdr:cNvPr id="336" name="定員管理の状況該当値テキスト"/>
        <xdr:cNvSpPr txBox="1"/>
      </xdr:nvSpPr>
      <xdr:spPr>
        <a:xfrm>
          <a:off x="17106900" y="1031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67673</xdr:rowOff>
    </xdr:from>
    <xdr:to>
      <xdr:col>77</xdr:col>
      <xdr:colOff>95250</xdr:colOff>
      <xdr:row>60</xdr:row>
      <xdr:rowOff>169273</xdr:rowOff>
    </xdr:to>
    <xdr:sp macro="" textlink="">
      <xdr:nvSpPr>
        <xdr:cNvPr id="337" name="楕円 336"/>
        <xdr:cNvSpPr/>
      </xdr:nvSpPr>
      <xdr:spPr>
        <a:xfrm>
          <a:off x="16129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154050</xdr:rowOff>
    </xdr:from>
    <xdr:ext cx="736600" cy="259045"/>
    <xdr:sp macro="" textlink="">
      <xdr:nvSpPr>
        <xdr:cNvPr id="338" name="テキスト ボックス 337"/>
        <xdr:cNvSpPr txBox="1"/>
      </xdr:nvSpPr>
      <xdr:spPr>
        <a:xfrm>
          <a:off x="15798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39" name="楕円 338"/>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129920</xdr:rowOff>
    </xdr:from>
    <xdr:ext cx="762000" cy="259045"/>
    <xdr:sp macro="" textlink="">
      <xdr:nvSpPr>
        <xdr:cNvPr id="340" name="テキスト ボックス 339"/>
        <xdr:cNvSpPr txBox="1"/>
      </xdr:nvSpPr>
      <xdr:spPr>
        <a:xfrm>
          <a:off x="1490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48139</xdr:rowOff>
    </xdr:from>
    <xdr:to>
      <xdr:col>68</xdr:col>
      <xdr:colOff>203200</xdr:colOff>
      <xdr:row>60</xdr:row>
      <xdr:rowOff>149739</xdr:rowOff>
    </xdr:to>
    <xdr:sp macro="" textlink="">
      <xdr:nvSpPr>
        <xdr:cNvPr id="341" name="楕円 340"/>
        <xdr:cNvSpPr/>
      </xdr:nvSpPr>
      <xdr:spPr>
        <a:xfrm>
          <a:off x="14351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134516</xdr:rowOff>
    </xdr:from>
    <xdr:ext cx="762000" cy="259045"/>
    <xdr:sp macro="" textlink="">
      <xdr:nvSpPr>
        <xdr:cNvPr id="342" name="テキスト ボックス 341"/>
        <xdr:cNvSpPr txBox="1"/>
      </xdr:nvSpPr>
      <xdr:spPr>
        <a:xfrm>
          <a:off x="14020800" y="104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59630</xdr:rowOff>
    </xdr:from>
    <xdr:to>
      <xdr:col>64</xdr:col>
      <xdr:colOff>152400</xdr:colOff>
      <xdr:row>60</xdr:row>
      <xdr:rowOff>161230</xdr:rowOff>
    </xdr:to>
    <xdr:sp macro="" textlink="">
      <xdr:nvSpPr>
        <xdr:cNvPr id="343" name="楕円 342"/>
        <xdr:cNvSpPr/>
      </xdr:nvSpPr>
      <xdr:spPr>
        <a:xfrm>
          <a:off x="13462000" y="103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146007</xdr:rowOff>
    </xdr:from>
    <xdr:ext cx="762000" cy="259045"/>
    <xdr:sp macro="" textlink="">
      <xdr:nvSpPr>
        <xdr:cNvPr id="344" name="テキスト ボックス 343"/>
        <xdr:cNvSpPr txBox="1"/>
      </xdr:nvSpPr>
      <xdr:spPr>
        <a:xfrm>
          <a:off x="13131800" y="104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実質公債費比率は、</a:t>
          </a:r>
          <a:r>
            <a:rPr lang="ja-JP" altLang="en-US" sz="1300" b="0" i="0" baseline="0">
              <a:solidFill>
                <a:schemeClr val="dk1"/>
              </a:solidFill>
              <a:effectLst/>
              <a:latin typeface="+mn-lt"/>
              <a:ea typeface="+mn-ea"/>
              <a:cs typeface="+mn-cs"/>
            </a:rPr>
            <a:t>前年度と同率の△</a:t>
          </a:r>
          <a:r>
            <a:rPr lang="en-US" altLang="ja-JP" sz="1300" b="0" i="0" baseline="0">
              <a:solidFill>
                <a:schemeClr val="dk1"/>
              </a:solidFill>
              <a:effectLst/>
              <a:latin typeface="+mn-lt"/>
              <a:ea typeface="+mn-ea"/>
              <a:cs typeface="+mn-cs"/>
            </a:rPr>
            <a:t>3.7</a:t>
          </a:r>
          <a:r>
            <a:rPr lang="ja-JP" altLang="en-US" sz="1300" b="0" i="0" baseline="0">
              <a:solidFill>
                <a:schemeClr val="dk1"/>
              </a:solidFill>
              <a:effectLst/>
              <a:latin typeface="+mn-lt"/>
              <a:ea typeface="+mn-ea"/>
              <a:cs typeface="+mn-cs"/>
            </a:rPr>
            <a:t>％となり</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ポイント下回っている。今後も学校改築などで区債発行が見込まれるが、引き続き将来負担への影響に配慮し、計画的な活用を図るとともに、減債基金への積立てを継続し、償還財源を確保していく。</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0" name="直線コネクタ 369"/>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4" name="直線コネクタ 37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128058</xdr:rowOff>
    </xdr:from>
    <xdr:to>
      <xdr:col>81</xdr:col>
      <xdr:colOff>44450</xdr:colOff>
      <xdr:row>38</xdr:row>
      <xdr:rowOff>128058</xdr:rowOff>
    </xdr:to>
    <xdr:cxnSp macro="">
      <xdr:nvCxnSpPr>
        <xdr:cNvPr id="375" name="直線コネクタ 374"/>
        <xdr:cNvCxnSpPr/>
      </xdr:nvCxnSpPr>
      <xdr:spPr>
        <a:xfrm>
          <a:off x="16179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76"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77" name="フローチャート: 判断 376"/>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128058</xdr:rowOff>
    </xdr:from>
    <xdr:to>
      <xdr:col>77</xdr:col>
      <xdr:colOff>44450</xdr:colOff>
      <xdr:row>38</xdr:row>
      <xdr:rowOff>168275</xdr:rowOff>
    </xdr:to>
    <xdr:cxnSp macro="">
      <xdr:nvCxnSpPr>
        <xdr:cNvPr id="378" name="直線コネクタ 377"/>
        <xdr:cNvCxnSpPr/>
      </xdr:nvCxnSpPr>
      <xdr:spPr>
        <a:xfrm flipV="1">
          <a:off x="15290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79" name="フローチャート: 判断 378"/>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0" name="テキスト ボックス 379"/>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168275</xdr:rowOff>
    </xdr:from>
    <xdr:to>
      <xdr:col>72</xdr:col>
      <xdr:colOff>203200</xdr:colOff>
      <xdr:row>39</xdr:row>
      <xdr:rowOff>117475</xdr:rowOff>
    </xdr:to>
    <xdr:cxnSp macro="">
      <xdr:nvCxnSpPr>
        <xdr:cNvPr id="381" name="直線コネクタ 380"/>
        <xdr:cNvCxnSpPr/>
      </xdr:nvCxnSpPr>
      <xdr:spPr>
        <a:xfrm flipV="1">
          <a:off x="14401800" y="66833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2" name="フローチャート: 判断 381"/>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3" name="テキスト ボックス 382"/>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117475</xdr:rowOff>
    </xdr:from>
    <xdr:to>
      <xdr:col>68</xdr:col>
      <xdr:colOff>152400</xdr:colOff>
      <xdr:row>40</xdr:row>
      <xdr:rowOff>46567</xdr:rowOff>
    </xdr:to>
    <xdr:cxnSp macro="">
      <xdr:nvCxnSpPr>
        <xdr:cNvPr id="384" name="直線コネクタ 383"/>
        <xdr:cNvCxnSpPr/>
      </xdr:nvCxnSpPr>
      <xdr:spPr>
        <a:xfrm flipV="1">
          <a:off x="13512800" y="680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5" name="フローチャート: 判断 384"/>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6" name="テキスト ボックス 385"/>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87" name="フローチャート: 判断 386"/>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131885</xdr:rowOff>
    </xdr:from>
    <xdr:ext cx="762000" cy="259045"/>
    <xdr:sp macro="" textlink="">
      <xdr:nvSpPr>
        <xdr:cNvPr id="388" name="テキスト ボックス 387"/>
        <xdr:cNvSpPr txBox="1"/>
      </xdr:nvSpPr>
      <xdr:spPr>
        <a:xfrm>
          <a:off x="13131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77258</xdr:rowOff>
    </xdr:from>
    <xdr:to>
      <xdr:col>81</xdr:col>
      <xdr:colOff>95250</xdr:colOff>
      <xdr:row>39</xdr:row>
      <xdr:rowOff>7408</xdr:rowOff>
    </xdr:to>
    <xdr:sp macro="" textlink="">
      <xdr:nvSpPr>
        <xdr:cNvPr id="394" name="楕円 393"/>
        <xdr:cNvSpPr/>
      </xdr:nvSpPr>
      <xdr:spPr>
        <a:xfrm>
          <a:off x="16967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93785</xdr:rowOff>
    </xdr:from>
    <xdr:ext cx="762000" cy="259045"/>
    <xdr:sp macro="" textlink="">
      <xdr:nvSpPr>
        <xdr:cNvPr id="395" name="公債費負担の状況該当値テキスト"/>
        <xdr:cNvSpPr txBox="1"/>
      </xdr:nvSpPr>
      <xdr:spPr>
        <a:xfrm>
          <a:off x="17106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77258</xdr:rowOff>
    </xdr:from>
    <xdr:to>
      <xdr:col>77</xdr:col>
      <xdr:colOff>95250</xdr:colOff>
      <xdr:row>39</xdr:row>
      <xdr:rowOff>7408</xdr:rowOff>
    </xdr:to>
    <xdr:sp macro="" textlink="">
      <xdr:nvSpPr>
        <xdr:cNvPr id="396" name="楕円 395"/>
        <xdr:cNvSpPr/>
      </xdr:nvSpPr>
      <xdr:spPr>
        <a:xfrm>
          <a:off x="16129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17585</xdr:rowOff>
    </xdr:from>
    <xdr:ext cx="736600" cy="259045"/>
    <xdr:sp macro="" textlink="">
      <xdr:nvSpPr>
        <xdr:cNvPr id="397" name="テキスト ボックス 396"/>
        <xdr:cNvSpPr txBox="1"/>
      </xdr:nvSpPr>
      <xdr:spPr>
        <a:xfrm>
          <a:off x="15798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398" name="楕円 397"/>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399" name="テキスト ボックス 398"/>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66675</xdr:rowOff>
    </xdr:from>
    <xdr:to>
      <xdr:col>68</xdr:col>
      <xdr:colOff>203200</xdr:colOff>
      <xdr:row>39</xdr:row>
      <xdr:rowOff>168275</xdr:rowOff>
    </xdr:to>
    <xdr:sp macro="" textlink="">
      <xdr:nvSpPr>
        <xdr:cNvPr id="400" name="楕円 399"/>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1" name="テキスト ボックス 400"/>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2" name="楕円 401"/>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3" name="テキスト ボックス 402"/>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4" name="直線コネクタ 42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6" name="直線コネクタ 42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2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0" name="フローチャート: 判断 42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1" name="フローチャート: 判断 43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2" name="テキスト ボックス 43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3" name="フローチャート: 判断 43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4" name="テキスト ボックス 43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5" name="フローチャート: 判断 43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6" name="テキスト ボックス 43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7" name="フローチャート: 判断 43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38" name="テキスト ボックス 43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人件費は、退職職員数の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に伴う退職金の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などにより、前年度から</a:t>
          </a:r>
          <a:r>
            <a:rPr kumimoji="1" lang="en-US" altLang="ja-JP" sz="1300" b="0" i="0" baseline="0">
              <a:solidFill>
                <a:schemeClr val="dk1"/>
              </a:solidFill>
              <a:effectLst/>
              <a:latin typeface="+mn-lt"/>
              <a:ea typeface="+mn-ea"/>
              <a:cs typeface="+mn-cs"/>
            </a:rPr>
            <a:t>0.8</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低下</a:t>
          </a:r>
          <a:r>
            <a:rPr kumimoji="1" lang="ja-JP" altLang="ja-JP" sz="1300" b="0" i="0" baseline="0">
              <a:solidFill>
                <a:schemeClr val="dk1"/>
              </a:solidFill>
              <a:effectLst/>
              <a:latin typeface="+mn-lt"/>
              <a:ea typeface="+mn-ea"/>
              <a:cs typeface="+mn-cs"/>
            </a:rPr>
            <a:t>し、</a:t>
          </a:r>
          <a:r>
            <a:rPr kumimoji="1" lang="en-US" altLang="ja-JP" sz="1300" b="0" i="0" baseline="0">
              <a:solidFill>
                <a:schemeClr val="dk1"/>
              </a:solidFill>
              <a:effectLst/>
              <a:latin typeface="+mn-lt"/>
              <a:ea typeface="+mn-ea"/>
              <a:cs typeface="+mn-cs"/>
            </a:rPr>
            <a:t>24.7</a:t>
          </a:r>
          <a:r>
            <a:rPr kumimoji="1" lang="ja-JP" altLang="ja-JP" sz="1300" b="0" i="0" baseline="0">
              <a:solidFill>
                <a:schemeClr val="dk1"/>
              </a:solidFill>
              <a:effectLst/>
              <a:latin typeface="+mn-lt"/>
              <a:ea typeface="+mn-ea"/>
              <a:cs typeface="+mn-cs"/>
            </a:rPr>
            <a:t>％となった。</a:t>
          </a:r>
          <a:endParaRPr lang="ja-JP" altLang="ja-JP" sz="1300">
            <a:effectLst/>
          </a:endParaRPr>
        </a:p>
        <a:p>
          <a:pPr eaLnBrk="1" fontAlgn="auto" latinLnBrk="0" hangingPunct="1"/>
          <a:r>
            <a:rPr kumimoji="1" lang="en-US" altLang="ja-JP"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今後も行政需要の多様化、複雑化に対応しつつ、指定管理者施設の拡充をはじめ、外部化を基軸とした事務事業の見直しを進め、「職員定数管理計画２０１５」に基づき、適正な定数管理を行っていく。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137885</xdr:rowOff>
    </xdr:from>
    <xdr:to>
      <xdr:col>24</xdr:col>
      <xdr:colOff>25400</xdr:colOff>
      <xdr:row>39</xdr:row>
      <xdr:rowOff>53522</xdr:rowOff>
    </xdr:to>
    <xdr:cxnSp macro="">
      <xdr:nvCxnSpPr>
        <xdr:cNvPr id="68" name="直線コネクタ 67"/>
        <xdr:cNvCxnSpPr/>
      </xdr:nvCxnSpPr>
      <xdr:spPr>
        <a:xfrm flipV="1">
          <a:off x="3987800" y="66529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53522</xdr:rowOff>
    </xdr:to>
    <xdr:cxnSp macro="">
      <xdr:nvCxnSpPr>
        <xdr:cNvPr id="71" name="直線コネクタ 70"/>
        <xdr:cNvCxnSpPr/>
      </xdr:nvCxnSpPr>
      <xdr:spPr>
        <a:xfrm>
          <a:off x="3098800" y="6696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9978</xdr:rowOff>
    </xdr:from>
    <xdr:to>
      <xdr:col>15</xdr:col>
      <xdr:colOff>98425</xdr:colOff>
      <xdr:row>40</xdr:row>
      <xdr:rowOff>1815</xdr:rowOff>
    </xdr:to>
    <xdr:cxnSp macro="">
      <xdr:nvCxnSpPr>
        <xdr:cNvPr id="74" name="直線コネクタ 73"/>
        <xdr:cNvCxnSpPr/>
      </xdr:nvCxnSpPr>
      <xdr:spPr>
        <a:xfrm flipV="1">
          <a:off x="2209800" y="66965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40</xdr:row>
      <xdr:rowOff>121557</xdr:rowOff>
    </xdr:to>
    <xdr:cxnSp macro="">
      <xdr:nvCxnSpPr>
        <xdr:cNvPr id="77" name="直線コネクタ 76"/>
        <xdr:cNvCxnSpPr/>
      </xdr:nvCxnSpPr>
      <xdr:spPr>
        <a:xfrm flipV="1">
          <a:off x="1320800" y="6859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87085</xdr:rowOff>
    </xdr:from>
    <xdr:to>
      <xdr:col>24</xdr:col>
      <xdr:colOff>76200</xdr:colOff>
      <xdr:row>39</xdr:row>
      <xdr:rowOff>17235</xdr:rowOff>
    </xdr:to>
    <xdr:sp macro="" textlink="">
      <xdr:nvSpPr>
        <xdr:cNvPr id="87" name="楕円 86"/>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59162</xdr:rowOff>
    </xdr:from>
    <xdr:ext cx="762000" cy="259045"/>
    <xdr:sp macro="" textlink="">
      <xdr:nvSpPr>
        <xdr:cNvPr id="88"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2722</xdr:rowOff>
    </xdr:from>
    <xdr:to>
      <xdr:col>20</xdr:col>
      <xdr:colOff>38100</xdr:colOff>
      <xdr:row>39</xdr:row>
      <xdr:rowOff>104322</xdr:rowOff>
    </xdr:to>
    <xdr:sp macro="" textlink="">
      <xdr:nvSpPr>
        <xdr:cNvPr id="89" name="楕円 88"/>
        <xdr:cNvSpPr/>
      </xdr:nvSpPr>
      <xdr:spPr>
        <a:xfrm>
          <a:off x="3937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89099</xdr:rowOff>
    </xdr:from>
    <xdr:ext cx="736600" cy="259045"/>
    <xdr:sp macro="" textlink="">
      <xdr:nvSpPr>
        <xdr:cNvPr id="90" name="テキスト ボックス 89"/>
        <xdr:cNvSpPr txBox="1"/>
      </xdr:nvSpPr>
      <xdr:spPr>
        <a:xfrm>
          <a:off x="3606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45555</xdr:rowOff>
    </xdr:from>
    <xdr:ext cx="762000" cy="259045"/>
    <xdr:sp macro="" textlink="">
      <xdr:nvSpPr>
        <xdr:cNvPr id="92" name="テキスト ボックス 91"/>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122465</xdr:rowOff>
    </xdr:from>
    <xdr:to>
      <xdr:col>11</xdr:col>
      <xdr:colOff>60325</xdr:colOff>
      <xdr:row>40</xdr:row>
      <xdr:rowOff>52615</xdr:rowOff>
    </xdr:to>
    <xdr:sp macro="" textlink="">
      <xdr:nvSpPr>
        <xdr:cNvPr id="93" name="楕円 92"/>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37392</xdr:rowOff>
    </xdr:from>
    <xdr:ext cx="762000" cy="259045"/>
    <xdr:sp macro="" textlink="">
      <xdr:nvSpPr>
        <xdr:cNvPr id="94" name="テキスト ボックス 93"/>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70757</xdr:rowOff>
    </xdr:from>
    <xdr:to>
      <xdr:col>6</xdr:col>
      <xdr:colOff>171450</xdr:colOff>
      <xdr:row>41</xdr:row>
      <xdr:rowOff>907</xdr:rowOff>
    </xdr:to>
    <xdr:sp macro="" textlink="">
      <xdr:nvSpPr>
        <xdr:cNvPr id="95" name="楕円 94"/>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157134</xdr:rowOff>
    </xdr:from>
    <xdr:ext cx="762000" cy="259045"/>
    <xdr:sp macro="" textlink="">
      <xdr:nvSpPr>
        <xdr:cNvPr id="96" name="テキスト ボックス 95"/>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物件費は、</a:t>
          </a:r>
          <a:r>
            <a:rPr kumimoji="1" lang="ja-JP" altLang="en-US" sz="1300" b="0" i="0" baseline="0">
              <a:solidFill>
                <a:schemeClr val="dk1"/>
              </a:solidFill>
              <a:effectLst/>
              <a:latin typeface="+mn-lt"/>
              <a:ea typeface="+mn-ea"/>
              <a:cs typeface="+mn-cs"/>
            </a:rPr>
            <a:t>赤羽体育館開設に伴う体育館管理費の増</a:t>
          </a:r>
          <a:r>
            <a:rPr kumimoji="1" lang="ja-JP" altLang="ja-JP" sz="1300" b="0" i="0" baseline="0">
              <a:solidFill>
                <a:schemeClr val="dk1"/>
              </a:solidFill>
              <a:effectLst/>
              <a:latin typeface="+mn-lt"/>
              <a:ea typeface="+mn-ea"/>
              <a:cs typeface="+mn-cs"/>
            </a:rPr>
            <a:t>などにより前年度から</a:t>
          </a:r>
          <a:r>
            <a:rPr kumimoji="1" lang="en-US" altLang="ja-JP" sz="1300" b="0" i="0" baseline="0">
              <a:solidFill>
                <a:schemeClr val="dk1"/>
              </a:solidFill>
              <a:effectLst/>
              <a:latin typeface="+mn-lt"/>
              <a:ea typeface="+mn-ea"/>
              <a:cs typeface="+mn-cs"/>
            </a:rPr>
            <a:t>0.1</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上昇</a:t>
          </a:r>
          <a:r>
            <a:rPr kumimoji="1" lang="ja-JP" altLang="ja-JP" sz="1300" b="0" i="0" baseline="0">
              <a:solidFill>
                <a:schemeClr val="dk1"/>
              </a:solidFill>
              <a:effectLst/>
              <a:latin typeface="+mn-lt"/>
              <a:ea typeface="+mn-ea"/>
              <a:cs typeface="+mn-cs"/>
            </a:rPr>
            <a:t>し、</a:t>
          </a:r>
          <a:r>
            <a:rPr kumimoji="1" lang="en-US" altLang="ja-JP" sz="1300" b="0" i="0" baseline="0">
              <a:solidFill>
                <a:schemeClr val="dk1"/>
              </a:solidFill>
              <a:effectLst/>
              <a:latin typeface="+mn-lt"/>
              <a:ea typeface="+mn-ea"/>
              <a:cs typeface="+mn-cs"/>
            </a:rPr>
            <a:t>19.8</a:t>
          </a:r>
          <a:r>
            <a:rPr kumimoji="1" lang="ja-JP" altLang="ja-JP" sz="1300" b="0" i="0" baseline="0">
              <a:solidFill>
                <a:schemeClr val="dk1"/>
              </a:solidFill>
              <a:effectLst/>
              <a:latin typeface="+mn-lt"/>
              <a:ea typeface="+mn-ea"/>
              <a:cs typeface="+mn-cs"/>
            </a:rPr>
            <a:t>％となった。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事業の外部化や管理経費の増加に伴い物件費は高止まりの状況が続いているが、競争性を確保した調達を進めるなど、コストの抑制、削減に努めていく。</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16</xdr:row>
      <xdr:rowOff>45357</xdr:rowOff>
    </xdr:to>
    <xdr:cxnSp macro="">
      <xdr:nvCxnSpPr>
        <xdr:cNvPr id="131" name="直線コネクタ 130"/>
        <xdr:cNvCxnSpPr/>
      </xdr:nvCxnSpPr>
      <xdr:spPr>
        <a:xfrm>
          <a:off x="15671800" y="27722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2"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29029</xdr:rowOff>
    </xdr:from>
    <xdr:to>
      <xdr:col>78</xdr:col>
      <xdr:colOff>69850</xdr:colOff>
      <xdr:row>16</xdr:row>
      <xdr:rowOff>45357</xdr:rowOff>
    </xdr:to>
    <xdr:cxnSp macro="">
      <xdr:nvCxnSpPr>
        <xdr:cNvPr id="134" name="直線コネクタ 133"/>
        <xdr:cNvCxnSpPr/>
      </xdr:nvCxnSpPr>
      <xdr:spPr>
        <a:xfrm flipV="1">
          <a:off x="14782800" y="2772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36" name="テキスト ボックス 135"/>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78014</xdr:rowOff>
    </xdr:to>
    <xdr:cxnSp macro="">
      <xdr:nvCxnSpPr>
        <xdr:cNvPr id="137" name="直線コネクタ 136"/>
        <xdr:cNvCxnSpPr/>
      </xdr:nvCxnSpPr>
      <xdr:spPr>
        <a:xfrm flipV="1">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163484</xdr:rowOff>
    </xdr:from>
    <xdr:ext cx="762000" cy="259045"/>
    <xdr:sp macro="" textlink="">
      <xdr:nvSpPr>
        <xdr:cNvPr id="139" name="テキスト ボックス 138"/>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78014</xdr:rowOff>
    </xdr:to>
    <xdr:cxnSp macro="">
      <xdr:nvCxnSpPr>
        <xdr:cNvPr id="140" name="直線コネクタ 139"/>
        <xdr:cNvCxnSpPr/>
      </xdr:nvCxnSpPr>
      <xdr:spPr>
        <a:xfrm>
          <a:off x="13004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42" name="テキスト ボックス 141"/>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44" name="テキスト ボックス 143"/>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50" name="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51"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149679</xdr:rowOff>
    </xdr:from>
    <xdr:to>
      <xdr:col>78</xdr:col>
      <xdr:colOff>120650</xdr:colOff>
      <xdr:row>16</xdr:row>
      <xdr:rowOff>79829</xdr:rowOff>
    </xdr:to>
    <xdr:sp macro="" textlink="">
      <xdr:nvSpPr>
        <xdr:cNvPr id="152" name="楕円 151"/>
        <xdr:cNvSpPr/>
      </xdr:nvSpPr>
      <xdr:spPr>
        <a:xfrm>
          <a:off x="15621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53" name="テキスト ボックス 152"/>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4" name="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5" name="テキスト ボックス 154"/>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6" name="楕円 155"/>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7" name="テキスト ボックス 156"/>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8" name="楕円 157"/>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9" name="テキスト ボックス 158"/>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扶助費は、保育所待機児童解消対策に伴う保育所入所児童数の増による関係経費の増などにより、前年度から</a:t>
          </a:r>
          <a:r>
            <a:rPr kumimoji="1" lang="en-US" altLang="ja-JP" sz="1300" b="0" i="0" baseline="0">
              <a:solidFill>
                <a:schemeClr val="dk1"/>
              </a:solidFill>
              <a:effectLst/>
              <a:latin typeface="+mn-lt"/>
              <a:ea typeface="+mn-ea"/>
              <a:cs typeface="+mn-cs"/>
            </a:rPr>
            <a:t>0.9</a:t>
          </a:r>
          <a:r>
            <a:rPr kumimoji="1" lang="ja-JP" altLang="ja-JP" sz="1300" b="0" i="0" baseline="0">
              <a:solidFill>
                <a:schemeClr val="dk1"/>
              </a:solidFill>
              <a:effectLst/>
              <a:latin typeface="+mn-lt"/>
              <a:ea typeface="+mn-ea"/>
              <a:cs typeface="+mn-cs"/>
            </a:rPr>
            <a:t>ポイント上昇し、</a:t>
          </a:r>
          <a:r>
            <a:rPr kumimoji="1" lang="en-US" altLang="ja-JP" sz="1300" b="0" i="0" baseline="0">
              <a:solidFill>
                <a:schemeClr val="dk1"/>
              </a:solidFill>
              <a:effectLst/>
              <a:latin typeface="+mn-lt"/>
              <a:ea typeface="+mn-ea"/>
              <a:cs typeface="+mn-cs"/>
            </a:rPr>
            <a:t>21.5</a:t>
          </a:r>
          <a:r>
            <a:rPr kumimoji="1" lang="ja-JP" altLang="ja-JP" sz="1300" b="0" i="0" baseline="0">
              <a:solidFill>
                <a:schemeClr val="dk1"/>
              </a:solidFill>
              <a:effectLst/>
              <a:latin typeface="+mn-lt"/>
              <a:ea typeface="+mn-ea"/>
              <a:cs typeface="+mn-cs"/>
            </a:rPr>
            <a:t>％となった。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進展する高齢化や子育て施策の充実などにより、今後も上昇は続くと見込まれるため、その財源の確保に努めていく。</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10414</xdr:rowOff>
    </xdr:from>
    <xdr:to>
      <xdr:col>24</xdr:col>
      <xdr:colOff>25400</xdr:colOff>
      <xdr:row>59</xdr:row>
      <xdr:rowOff>92710</xdr:rowOff>
    </xdr:to>
    <xdr:cxnSp macro="">
      <xdr:nvCxnSpPr>
        <xdr:cNvPr id="190" name="直線コネクタ 189"/>
        <xdr:cNvCxnSpPr/>
      </xdr:nvCxnSpPr>
      <xdr:spPr>
        <a:xfrm>
          <a:off x="3987800" y="101259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10414</xdr:rowOff>
    </xdr:to>
    <xdr:cxnSp macro="">
      <xdr:nvCxnSpPr>
        <xdr:cNvPr id="193" name="直線コネクタ 192"/>
        <xdr:cNvCxnSpPr/>
      </xdr:nvCxnSpPr>
      <xdr:spPr>
        <a:xfrm>
          <a:off x="3098800" y="100711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99568</xdr:rowOff>
    </xdr:from>
    <xdr:to>
      <xdr:col>15</xdr:col>
      <xdr:colOff>98425</xdr:colOff>
      <xdr:row>58</xdr:row>
      <xdr:rowOff>127000</xdr:rowOff>
    </xdr:to>
    <xdr:cxnSp macro="">
      <xdr:nvCxnSpPr>
        <xdr:cNvPr id="196" name="直線コネクタ 195"/>
        <xdr:cNvCxnSpPr/>
      </xdr:nvCxnSpPr>
      <xdr:spPr>
        <a:xfrm>
          <a:off x="2209800" y="10043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53848</xdr:rowOff>
    </xdr:from>
    <xdr:to>
      <xdr:col>11</xdr:col>
      <xdr:colOff>9525</xdr:colOff>
      <xdr:row>58</xdr:row>
      <xdr:rowOff>99568</xdr:rowOff>
    </xdr:to>
    <xdr:cxnSp macro="">
      <xdr:nvCxnSpPr>
        <xdr:cNvPr id="199" name="直線コネクタ 198"/>
        <xdr:cNvCxnSpPr/>
      </xdr:nvCxnSpPr>
      <xdr:spPr>
        <a:xfrm>
          <a:off x="1320800" y="9997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9" name="楕円 208"/>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13987</xdr:rowOff>
    </xdr:from>
    <xdr:ext cx="762000" cy="259045"/>
    <xdr:sp macro="" textlink="">
      <xdr:nvSpPr>
        <xdr:cNvPr id="210"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131064</xdr:rowOff>
    </xdr:from>
    <xdr:to>
      <xdr:col>20</xdr:col>
      <xdr:colOff>38100</xdr:colOff>
      <xdr:row>59</xdr:row>
      <xdr:rowOff>61214</xdr:rowOff>
    </xdr:to>
    <xdr:sp macro="" textlink="">
      <xdr:nvSpPr>
        <xdr:cNvPr id="211" name="楕円 210"/>
        <xdr:cNvSpPr/>
      </xdr:nvSpPr>
      <xdr:spPr>
        <a:xfrm>
          <a:off x="3937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45991</xdr:rowOff>
    </xdr:from>
    <xdr:ext cx="736600" cy="259045"/>
    <xdr:sp macro="" textlink="">
      <xdr:nvSpPr>
        <xdr:cNvPr id="212" name="テキスト ボックス 211"/>
        <xdr:cNvSpPr txBox="1"/>
      </xdr:nvSpPr>
      <xdr:spPr>
        <a:xfrm>
          <a:off x="3606800" y="1016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3" name="楕円 212"/>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4" name="テキスト ボックス 213"/>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48768</xdr:rowOff>
    </xdr:from>
    <xdr:to>
      <xdr:col>11</xdr:col>
      <xdr:colOff>60325</xdr:colOff>
      <xdr:row>58</xdr:row>
      <xdr:rowOff>150368</xdr:rowOff>
    </xdr:to>
    <xdr:sp macro="" textlink="">
      <xdr:nvSpPr>
        <xdr:cNvPr id="215" name="楕円 214"/>
        <xdr:cNvSpPr/>
      </xdr:nvSpPr>
      <xdr:spPr>
        <a:xfrm>
          <a:off x="2159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135145</xdr:rowOff>
    </xdr:from>
    <xdr:ext cx="762000" cy="259045"/>
    <xdr:sp macro="" textlink="">
      <xdr:nvSpPr>
        <xdr:cNvPr id="216" name="テキスト ボックス 215"/>
        <xdr:cNvSpPr txBox="1"/>
      </xdr:nvSpPr>
      <xdr:spPr>
        <a:xfrm>
          <a:off x="1828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xdr:rowOff>
    </xdr:from>
    <xdr:to>
      <xdr:col>6</xdr:col>
      <xdr:colOff>171450</xdr:colOff>
      <xdr:row>58</xdr:row>
      <xdr:rowOff>104648</xdr:rowOff>
    </xdr:to>
    <xdr:sp macro="" textlink="">
      <xdr:nvSpPr>
        <xdr:cNvPr id="217" name="楕円 216"/>
        <xdr:cNvSpPr/>
      </xdr:nvSpPr>
      <xdr:spPr>
        <a:xfrm>
          <a:off x="1270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89425</xdr:rowOff>
    </xdr:from>
    <xdr:ext cx="762000" cy="259045"/>
    <xdr:sp macro="" textlink="">
      <xdr:nvSpPr>
        <xdr:cNvPr id="218" name="テキスト ボックス 217"/>
        <xdr:cNvSpPr txBox="1"/>
      </xdr:nvSpPr>
      <xdr:spPr>
        <a:xfrm>
          <a:off x="939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その他は、介護保険会計</a:t>
          </a:r>
          <a:r>
            <a:rPr kumimoji="1" lang="ja-JP" altLang="en-US" sz="1300" b="0" i="0" baseline="0">
              <a:solidFill>
                <a:schemeClr val="dk1"/>
              </a:solidFill>
              <a:effectLst/>
              <a:latin typeface="+mn-lt"/>
              <a:ea typeface="+mn-ea"/>
              <a:cs typeface="+mn-cs"/>
            </a:rPr>
            <a:t>や</a:t>
          </a:r>
          <a:r>
            <a:rPr kumimoji="1" lang="ja-JP" altLang="ja-JP" sz="1300" b="0" i="0" baseline="0">
              <a:solidFill>
                <a:schemeClr val="dk1"/>
              </a:solidFill>
              <a:effectLst/>
              <a:latin typeface="+mn-lt"/>
              <a:ea typeface="+mn-ea"/>
              <a:cs typeface="+mn-cs"/>
            </a:rPr>
            <a:t>後期高齢者医療会計への繰出金の増による繰出金の増などにより</a:t>
          </a:r>
          <a:r>
            <a:rPr kumimoji="1" lang="ja-JP" altLang="en-US" sz="1300" b="0" i="0" baseline="0">
              <a:solidFill>
                <a:schemeClr val="dk1"/>
              </a:solidFill>
              <a:effectLst/>
              <a:latin typeface="+mn-lt"/>
              <a:ea typeface="+mn-ea"/>
              <a:cs typeface="+mn-cs"/>
            </a:rPr>
            <a:t>経費は増加したが、経常的一般財源等の増加が上回ったことで、前年度から</a:t>
          </a:r>
          <a:r>
            <a:rPr kumimoji="1" lang="en-US" altLang="ja-JP" sz="1300" b="0" i="0" baseline="0">
              <a:solidFill>
                <a:schemeClr val="dk1"/>
              </a:solidFill>
              <a:effectLst/>
              <a:latin typeface="+mn-lt"/>
              <a:ea typeface="+mn-ea"/>
              <a:cs typeface="+mn-cs"/>
            </a:rPr>
            <a:t>0.1</a:t>
          </a:r>
          <a:r>
            <a:rPr kumimoji="1" lang="ja-JP" altLang="en-US" sz="1300" b="0" i="0" baseline="0">
              <a:solidFill>
                <a:schemeClr val="dk1"/>
              </a:solidFill>
              <a:effectLst/>
              <a:latin typeface="+mn-lt"/>
              <a:ea typeface="+mn-ea"/>
              <a:cs typeface="+mn-cs"/>
            </a:rPr>
            <a:t>ポイント低下し</a:t>
          </a:r>
          <a:r>
            <a:rPr kumimoji="1" lang="en-US" altLang="ja-JP" sz="1300" b="0" i="0" baseline="0">
              <a:solidFill>
                <a:schemeClr val="dk1"/>
              </a:solidFill>
              <a:effectLst/>
              <a:latin typeface="+mn-lt"/>
              <a:ea typeface="+mn-ea"/>
              <a:cs typeface="+mn-cs"/>
            </a:rPr>
            <a:t>11.5</a:t>
          </a:r>
          <a:r>
            <a:rPr kumimoji="1" lang="ja-JP" altLang="en-US" sz="1300" b="0" i="0" baseline="0">
              <a:solidFill>
                <a:schemeClr val="dk1"/>
              </a:solidFill>
              <a:effectLst/>
              <a:latin typeface="+mn-lt"/>
              <a:ea typeface="+mn-ea"/>
              <a:cs typeface="+mn-cs"/>
            </a:rPr>
            <a:t>％となった。</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149860</xdr:rowOff>
    </xdr:to>
    <xdr:cxnSp macro="">
      <xdr:nvCxnSpPr>
        <xdr:cNvPr id="249" name="直線コネクタ 248"/>
        <xdr:cNvCxnSpPr/>
      </xdr:nvCxnSpPr>
      <xdr:spPr>
        <a:xfrm flipV="1">
          <a:off x="15671800" y="1041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149860</xdr:rowOff>
    </xdr:to>
    <xdr:cxnSp macro="">
      <xdr:nvCxnSpPr>
        <xdr:cNvPr id="252" name="直線コネクタ 251"/>
        <xdr:cNvCxnSpPr/>
      </xdr:nvCxnSpPr>
      <xdr:spPr>
        <a:xfrm>
          <a:off x="14782800" y="1027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81280</xdr:rowOff>
    </xdr:to>
    <xdr:cxnSp macro="">
      <xdr:nvCxnSpPr>
        <xdr:cNvPr id="255" name="直線コネクタ 254"/>
        <xdr:cNvCxnSpPr/>
      </xdr:nvCxnSpPr>
      <xdr:spPr>
        <a:xfrm flipV="1">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81280</xdr:rowOff>
    </xdr:from>
    <xdr:to>
      <xdr:col>69</xdr:col>
      <xdr:colOff>92075</xdr:colOff>
      <xdr:row>60</xdr:row>
      <xdr:rowOff>127000</xdr:rowOff>
    </xdr:to>
    <xdr:cxnSp macro="">
      <xdr:nvCxnSpPr>
        <xdr:cNvPr id="258" name="直線コネクタ 257"/>
        <xdr:cNvCxnSpPr/>
      </xdr:nvCxnSpPr>
      <xdr:spPr>
        <a:xfrm flipV="1">
          <a:off x="13004800" y="1036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8" name="楕円 267"/>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9"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70" name="楕円 269"/>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71" name="テキスト ボックス 270"/>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2" name="楕円 271"/>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3" name="テキスト ボックス 272"/>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6" name="楕円 275"/>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7" name="テキスト ボックス 276"/>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補助費等は、</a:t>
          </a:r>
          <a:r>
            <a:rPr kumimoji="1" lang="ja-JP" altLang="en-US" sz="1300" b="0" i="0" baseline="0">
              <a:solidFill>
                <a:schemeClr val="dk1"/>
              </a:solidFill>
              <a:effectLst/>
              <a:latin typeface="+mn-lt"/>
              <a:ea typeface="+mn-ea"/>
              <a:cs typeface="+mn-cs"/>
            </a:rPr>
            <a:t>私立保育所補助費</a:t>
          </a:r>
          <a:r>
            <a:rPr kumimoji="1" lang="ja-JP" altLang="ja-JP" sz="1300" b="0" i="0" baseline="0">
              <a:solidFill>
                <a:schemeClr val="dk1"/>
              </a:solidFill>
              <a:effectLst/>
              <a:latin typeface="+mn-lt"/>
              <a:ea typeface="+mn-ea"/>
              <a:cs typeface="+mn-cs"/>
            </a:rPr>
            <a:t>の</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などにより、前年度から</a:t>
          </a:r>
          <a:r>
            <a:rPr kumimoji="1" lang="en-US" altLang="ja-JP" sz="1300" b="0" i="0" baseline="0">
              <a:solidFill>
                <a:schemeClr val="dk1"/>
              </a:solidFill>
              <a:effectLst/>
              <a:latin typeface="+mn-lt"/>
              <a:ea typeface="+mn-ea"/>
              <a:cs typeface="+mn-cs"/>
            </a:rPr>
            <a:t>0.1</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上昇</a:t>
          </a:r>
          <a:r>
            <a:rPr kumimoji="1" lang="ja-JP" altLang="ja-JP" sz="1300" b="0" i="0" baseline="0">
              <a:solidFill>
                <a:schemeClr val="dk1"/>
              </a:solidFill>
              <a:effectLst/>
              <a:latin typeface="+mn-lt"/>
              <a:ea typeface="+mn-ea"/>
              <a:cs typeface="+mn-cs"/>
            </a:rPr>
            <a:t>し、</a:t>
          </a:r>
          <a:r>
            <a:rPr kumimoji="1" lang="en-US" altLang="ja-JP" sz="1300" b="0" i="0" baseline="0">
              <a:solidFill>
                <a:schemeClr val="dk1"/>
              </a:solidFill>
              <a:effectLst/>
              <a:latin typeface="+mn-lt"/>
              <a:ea typeface="+mn-ea"/>
              <a:cs typeface="+mn-cs"/>
            </a:rPr>
            <a:t>4.1</a:t>
          </a:r>
          <a:r>
            <a:rPr kumimoji="1" lang="ja-JP" altLang="ja-JP" sz="1300" b="0" i="0" baseline="0">
              <a:solidFill>
                <a:schemeClr val="dk1"/>
              </a:solidFill>
              <a:effectLst/>
              <a:latin typeface="+mn-lt"/>
              <a:ea typeface="+mn-ea"/>
              <a:cs typeface="+mn-cs"/>
            </a:rPr>
            <a:t>％となった。</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引き続き、補助の効果や公平性、効率性などの観点を踏まえ、適宜見直しを図るとともに、適正な執行に努めていく。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69850</xdr:rowOff>
    </xdr:to>
    <xdr:cxnSp macro="">
      <xdr:nvCxnSpPr>
        <xdr:cNvPr id="310" name="直線コネクタ 309"/>
        <xdr:cNvCxnSpPr/>
      </xdr:nvCxnSpPr>
      <xdr:spPr>
        <a:xfrm>
          <a:off x="15671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69850</xdr:rowOff>
    </xdr:to>
    <xdr:cxnSp macro="">
      <xdr:nvCxnSpPr>
        <xdr:cNvPr id="313" name="直線コネクタ 312"/>
        <xdr:cNvCxnSpPr/>
      </xdr:nvCxnSpPr>
      <xdr:spPr>
        <a:xfrm flipV="1">
          <a:off x="14782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88900</xdr:rowOff>
    </xdr:to>
    <xdr:cxnSp macro="">
      <xdr:nvCxnSpPr>
        <xdr:cNvPr id="316" name="直線コネクタ 315"/>
        <xdr:cNvCxnSpPr/>
      </xdr:nvCxnSpPr>
      <xdr:spPr>
        <a:xfrm flipV="1">
          <a:off x="13893800" y="607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165100</xdr:rowOff>
    </xdr:to>
    <xdr:cxnSp macro="">
      <xdr:nvCxnSpPr>
        <xdr:cNvPr id="319" name="直線コネクタ 318"/>
        <xdr:cNvCxnSpPr/>
      </xdr:nvCxnSpPr>
      <xdr:spPr>
        <a:xfrm flipV="1">
          <a:off x="13004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21" name="テキスト ボックス 320"/>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1" name="楕円 330"/>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2" name="テキスト ボックス 331"/>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3" name="楕円 332"/>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4" name="テキスト ボックス 333"/>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5" name="楕円 334"/>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36" name="テキスト ボックス 335"/>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7" name="楕円 336"/>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38" name="テキスト ボックス 337"/>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公債費は、学校教育施設等整備事業債元利償還金の増などに伴う経費の増加</a:t>
          </a:r>
          <a:r>
            <a:rPr kumimoji="1" lang="ja-JP" altLang="en-US" sz="1300" b="0" i="0" baseline="0">
              <a:solidFill>
                <a:schemeClr val="dk1"/>
              </a:solidFill>
              <a:effectLst/>
              <a:latin typeface="+mn-lt"/>
              <a:ea typeface="+mn-ea"/>
              <a:cs typeface="+mn-cs"/>
            </a:rPr>
            <a:t>に伴い</a:t>
          </a:r>
          <a:r>
            <a:rPr kumimoji="1" lang="ja-JP" altLang="ja-JP" sz="1300" b="0" i="0" baseline="0">
              <a:solidFill>
                <a:schemeClr val="dk1"/>
              </a:solidFill>
              <a:effectLst/>
              <a:latin typeface="+mn-lt"/>
              <a:ea typeface="+mn-ea"/>
              <a:cs typeface="+mn-cs"/>
            </a:rPr>
            <a:t>前年度</a:t>
          </a:r>
          <a:r>
            <a:rPr kumimoji="1" lang="ja-JP" altLang="en-US" sz="1300" b="0" i="0" baseline="0">
              <a:solidFill>
                <a:schemeClr val="dk1"/>
              </a:solidFill>
              <a:effectLst/>
              <a:latin typeface="+mn-lt"/>
              <a:ea typeface="+mn-ea"/>
              <a:cs typeface="+mn-cs"/>
            </a:rPr>
            <a:t>から</a:t>
          </a:r>
          <a:r>
            <a:rPr kumimoji="1" lang="en-US" altLang="ja-JP" sz="1300" b="0" i="0" baseline="0">
              <a:solidFill>
                <a:schemeClr val="dk1"/>
              </a:solidFill>
              <a:effectLst/>
              <a:latin typeface="+mn-lt"/>
              <a:ea typeface="+mn-ea"/>
              <a:cs typeface="+mn-cs"/>
            </a:rPr>
            <a:t>0.1</a:t>
          </a:r>
          <a:r>
            <a:rPr kumimoji="1" lang="ja-JP" altLang="en-US" sz="1300" b="0" i="0" baseline="0">
              <a:solidFill>
                <a:schemeClr val="dk1"/>
              </a:solidFill>
              <a:effectLst/>
              <a:latin typeface="+mn-lt"/>
              <a:ea typeface="+mn-ea"/>
              <a:cs typeface="+mn-cs"/>
            </a:rPr>
            <a:t>ポイント上昇し、</a:t>
          </a:r>
          <a:r>
            <a:rPr kumimoji="1" lang="en-US" altLang="ja-JP" sz="1300" b="0" i="0" baseline="0">
              <a:solidFill>
                <a:schemeClr val="dk1"/>
              </a:solidFill>
              <a:effectLst/>
              <a:latin typeface="+mn-lt"/>
              <a:ea typeface="+mn-ea"/>
              <a:cs typeface="+mn-cs"/>
            </a:rPr>
            <a:t>3.6</a:t>
          </a:r>
          <a:r>
            <a:rPr kumimoji="1" lang="ja-JP" altLang="ja-JP" sz="1300" b="0" i="0" baseline="0">
              <a:solidFill>
                <a:schemeClr val="dk1"/>
              </a:solidFill>
              <a:effectLst/>
              <a:latin typeface="+mn-lt"/>
              <a:ea typeface="+mn-ea"/>
              <a:cs typeface="+mn-cs"/>
            </a:rPr>
            <a:t>％となった。</a:t>
          </a:r>
          <a:endParaRPr lang="ja-JP" altLang="ja-JP" sz="1300">
            <a:effectLst/>
          </a:endParaRPr>
        </a:p>
        <a:p>
          <a:r>
            <a:rPr kumimoji="1" lang="ja-JP" altLang="ja-JP" sz="1300" b="0" i="0" baseline="0">
              <a:solidFill>
                <a:schemeClr val="dk1"/>
              </a:solidFill>
              <a:effectLst/>
              <a:latin typeface="+mn-lt"/>
              <a:ea typeface="+mn-ea"/>
              <a:cs typeface="+mn-cs"/>
            </a:rPr>
            <a:t>　今後も学校改築などで区債の発行が見込まれるが、引き続き将来負担への影響に配慮し、計画的な活用を図るとともに、減債基金への積み立てを継続し、償還財源を確保していく。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102507</xdr:rowOff>
    </xdr:to>
    <xdr:cxnSp macro="">
      <xdr:nvCxnSpPr>
        <xdr:cNvPr id="373" name="直線コネクタ 372"/>
        <xdr:cNvCxnSpPr/>
      </xdr:nvCxnSpPr>
      <xdr:spPr>
        <a:xfrm>
          <a:off x="3987800" y="13271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4"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69850</xdr:rowOff>
    </xdr:to>
    <xdr:cxnSp macro="">
      <xdr:nvCxnSpPr>
        <xdr:cNvPr id="376" name="直線コネクタ 375"/>
        <xdr:cNvCxnSpPr/>
      </xdr:nvCxnSpPr>
      <xdr:spPr>
        <a:xfrm>
          <a:off x="3098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29029</xdr:rowOff>
    </xdr:to>
    <xdr:cxnSp macro="">
      <xdr:nvCxnSpPr>
        <xdr:cNvPr id="379" name="直線コネクタ 378"/>
        <xdr:cNvCxnSpPr/>
      </xdr:nvCxnSpPr>
      <xdr:spPr>
        <a:xfrm flipV="1">
          <a:off x="2209800" y="13271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79</xdr:row>
      <xdr:rowOff>20864</xdr:rowOff>
    </xdr:to>
    <xdr:cxnSp macro="">
      <xdr:nvCxnSpPr>
        <xdr:cNvPr id="382" name="直線コネクタ 381"/>
        <xdr:cNvCxnSpPr/>
      </xdr:nvCxnSpPr>
      <xdr:spPr>
        <a:xfrm flipV="1">
          <a:off x="1320800" y="134021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4" name="テキスト ボックス 38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6" name="テキスト ボックス 385"/>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2" name="楕円 391"/>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3"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4" name="楕円 39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5" name="テキスト ボックス 394"/>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398" name="楕円 397"/>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399" name="テキスト ボックス 398"/>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00" name="楕円 399"/>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401" name="テキスト ボックス 400"/>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公債費以外は、扶助費や</a:t>
          </a:r>
          <a:r>
            <a:rPr kumimoji="1" lang="ja-JP" altLang="en-US" sz="1300" b="0" i="0" baseline="0">
              <a:solidFill>
                <a:schemeClr val="dk1"/>
              </a:solidFill>
              <a:effectLst/>
              <a:latin typeface="+mn-lt"/>
              <a:ea typeface="+mn-ea"/>
              <a:cs typeface="+mn-cs"/>
            </a:rPr>
            <a:t>物件費</a:t>
          </a:r>
          <a:r>
            <a:rPr kumimoji="1" lang="ja-JP" altLang="ja-JP" sz="1300" b="0" i="0" baseline="0">
              <a:solidFill>
                <a:schemeClr val="dk1"/>
              </a:solidFill>
              <a:effectLst/>
              <a:latin typeface="+mn-lt"/>
              <a:ea typeface="+mn-ea"/>
              <a:cs typeface="+mn-cs"/>
            </a:rPr>
            <a:t>などが増加したことにより、前年度から</a:t>
          </a:r>
          <a:r>
            <a:rPr kumimoji="1" lang="en-US" altLang="ja-JP" sz="1300" b="0" i="0" baseline="0">
              <a:solidFill>
                <a:schemeClr val="dk1"/>
              </a:solidFill>
              <a:effectLst/>
              <a:latin typeface="+mn-lt"/>
              <a:ea typeface="+mn-ea"/>
              <a:cs typeface="+mn-cs"/>
            </a:rPr>
            <a:t>0.2</a:t>
          </a:r>
          <a:r>
            <a:rPr kumimoji="1" lang="ja-JP" altLang="ja-JP" sz="1300" b="0" i="0" baseline="0">
              <a:solidFill>
                <a:schemeClr val="dk1"/>
              </a:solidFill>
              <a:effectLst/>
              <a:latin typeface="+mn-lt"/>
              <a:ea typeface="+mn-ea"/>
              <a:cs typeface="+mn-cs"/>
            </a:rPr>
            <a:t>ポイント上昇し、</a:t>
          </a:r>
          <a:r>
            <a:rPr kumimoji="1" lang="en-US" altLang="ja-JP" sz="1300" b="0" i="0" baseline="0">
              <a:solidFill>
                <a:schemeClr val="dk1"/>
              </a:solidFill>
              <a:effectLst/>
              <a:latin typeface="+mn-lt"/>
              <a:ea typeface="+mn-ea"/>
              <a:cs typeface="+mn-cs"/>
            </a:rPr>
            <a:t>81.6</a:t>
          </a:r>
          <a:r>
            <a:rPr kumimoji="1" lang="ja-JP" altLang="ja-JP" sz="1300" b="0" i="0" baseline="0">
              <a:solidFill>
                <a:schemeClr val="dk1"/>
              </a:solidFill>
              <a:effectLst/>
              <a:latin typeface="+mn-lt"/>
              <a:ea typeface="+mn-ea"/>
              <a:cs typeface="+mn-cs"/>
            </a:rPr>
            <a:t>％となった。</a:t>
          </a:r>
          <a:endParaRPr lang="ja-JP" altLang="ja-JP" sz="1300">
            <a:effectLst/>
          </a:endParaRPr>
        </a:p>
        <a:p>
          <a:r>
            <a:rPr kumimoji="1" lang="ja-JP" altLang="ja-JP" sz="1300" b="0" i="0" baseline="0">
              <a:solidFill>
                <a:schemeClr val="dk1"/>
              </a:solidFill>
              <a:effectLst/>
              <a:latin typeface="+mn-lt"/>
              <a:ea typeface="+mn-ea"/>
              <a:cs typeface="+mn-cs"/>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43180</xdr:rowOff>
    </xdr:from>
    <xdr:to>
      <xdr:col>82</xdr:col>
      <xdr:colOff>107950</xdr:colOff>
      <xdr:row>80</xdr:row>
      <xdr:rowOff>58420</xdr:rowOff>
    </xdr:to>
    <xdr:cxnSp macro="">
      <xdr:nvCxnSpPr>
        <xdr:cNvPr id="434" name="直線コネクタ 433"/>
        <xdr:cNvCxnSpPr/>
      </xdr:nvCxnSpPr>
      <xdr:spPr>
        <a:xfrm>
          <a:off x="15671800" y="13759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80</xdr:row>
      <xdr:rowOff>43180</xdr:rowOff>
    </xdr:to>
    <xdr:cxnSp macro="">
      <xdr:nvCxnSpPr>
        <xdr:cNvPr id="437" name="直線コネクタ 436"/>
        <xdr:cNvCxnSpPr/>
      </xdr:nvCxnSpPr>
      <xdr:spPr>
        <a:xfrm>
          <a:off x="14782800" y="1364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100330</xdr:rowOff>
    </xdr:from>
    <xdr:to>
      <xdr:col>73</xdr:col>
      <xdr:colOff>180975</xdr:colOff>
      <xdr:row>80</xdr:row>
      <xdr:rowOff>104139</xdr:rowOff>
    </xdr:to>
    <xdr:cxnSp macro="">
      <xdr:nvCxnSpPr>
        <xdr:cNvPr id="440" name="直線コネクタ 439"/>
        <xdr:cNvCxnSpPr/>
      </xdr:nvCxnSpPr>
      <xdr:spPr>
        <a:xfrm flipV="1">
          <a:off x="13893800" y="136448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104139</xdr:rowOff>
    </xdr:from>
    <xdr:to>
      <xdr:col>69</xdr:col>
      <xdr:colOff>92075</xdr:colOff>
      <xdr:row>81</xdr:row>
      <xdr:rowOff>8889</xdr:rowOff>
    </xdr:to>
    <xdr:cxnSp macro="">
      <xdr:nvCxnSpPr>
        <xdr:cNvPr id="443" name="直線コネクタ 442"/>
        <xdr:cNvCxnSpPr/>
      </xdr:nvCxnSpPr>
      <xdr:spPr>
        <a:xfrm flipV="1">
          <a:off x="13004800" y="13820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53" name="楕円 452"/>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54"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55" name="楕円 454"/>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78757</xdr:rowOff>
    </xdr:from>
    <xdr:ext cx="736600" cy="259045"/>
    <xdr:sp macro="" textlink="">
      <xdr:nvSpPr>
        <xdr:cNvPr id="456" name="テキスト ボックス 455"/>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57" name="楕円 456"/>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58" name="テキスト ボックス 457"/>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59" name="楕円 458"/>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60" name="テキスト ボックス 459"/>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129539</xdr:rowOff>
    </xdr:from>
    <xdr:to>
      <xdr:col>65</xdr:col>
      <xdr:colOff>53975</xdr:colOff>
      <xdr:row>81</xdr:row>
      <xdr:rowOff>59689</xdr:rowOff>
    </xdr:to>
    <xdr:sp macro="" textlink="">
      <xdr:nvSpPr>
        <xdr:cNvPr id="461" name="楕円 460"/>
        <xdr:cNvSpPr/>
      </xdr:nvSpPr>
      <xdr:spPr>
        <a:xfrm>
          <a:off x="12954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44466</xdr:rowOff>
    </xdr:from>
    <xdr:ext cx="762000" cy="259045"/>
    <xdr:sp macro="" textlink="">
      <xdr:nvSpPr>
        <xdr:cNvPr id="462" name="テキスト ボックス 461"/>
        <xdr:cNvSpPr txBox="1"/>
      </xdr:nvSpPr>
      <xdr:spPr>
        <a:xfrm>
          <a:off x="12623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62426</xdr:rowOff>
    </xdr:from>
    <xdr:to>
      <xdr:col>29</xdr:col>
      <xdr:colOff>127000</xdr:colOff>
      <xdr:row>18</xdr:row>
      <xdr:rowOff>68359</xdr:rowOff>
    </xdr:to>
    <xdr:cxnSp macro="">
      <xdr:nvCxnSpPr>
        <xdr:cNvPr id="52" name="直線コネクタ 51"/>
        <xdr:cNvCxnSpPr/>
      </xdr:nvCxnSpPr>
      <xdr:spPr bwMode="auto">
        <a:xfrm flipV="1">
          <a:off x="5003800" y="3196151"/>
          <a:ext cx="6477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47203</xdr:rowOff>
    </xdr:from>
    <xdr:ext cx="762000" cy="259045"/>
    <xdr:sp macro="" textlink="">
      <xdr:nvSpPr>
        <xdr:cNvPr id="53" name="人口1人当たり決算額の推移平均値テキスト130"/>
        <xdr:cNvSpPr txBox="1"/>
      </xdr:nvSpPr>
      <xdr:spPr>
        <a:xfrm>
          <a:off x="5740400" y="3180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55154</xdr:rowOff>
    </xdr:from>
    <xdr:to>
      <xdr:col>26</xdr:col>
      <xdr:colOff>50800</xdr:colOff>
      <xdr:row>18</xdr:row>
      <xdr:rowOff>68359</xdr:rowOff>
    </xdr:to>
    <xdr:cxnSp macro="">
      <xdr:nvCxnSpPr>
        <xdr:cNvPr id="55" name="直線コネクタ 54"/>
        <xdr:cNvCxnSpPr/>
      </xdr:nvCxnSpPr>
      <xdr:spPr bwMode="auto">
        <a:xfrm>
          <a:off x="4305300" y="3188879"/>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51508</xdr:rowOff>
    </xdr:from>
    <xdr:to>
      <xdr:col>22</xdr:col>
      <xdr:colOff>114300</xdr:colOff>
      <xdr:row>18</xdr:row>
      <xdr:rowOff>55154</xdr:rowOff>
    </xdr:to>
    <xdr:cxnSp macro="">
      <xdr:nvCxnSpPr>
        <xdr:cNvPr id="58" name="直線コネクタ 57"/>
        <xdr:cNvCxnSpPr/>
      </xdr:nvCxnSpPr>
      <xdr:spPr bwMode="auto">
        <a:xfrm>
          <a:off x="3606800" y="3185233"/>
          <a:ext cx="698500" cy="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46979</xdr:rowOff>
    </xdr:from>
    <xdr:to>
      <xdr:col>18</xdr:col>
      <xdr:colOff>177800</xdr:colOff>
      <xdr:row>18</xdr:row>
      <xdr:rowOff>51508</xdr:rowOff>
    </xdr:to>
    <xdr:cxnSp macro="">
      <xdr:nvCxnSpPr>
        <xdr:cNvPr id="61" name="直線コネクタ 60"/>
        <xdr:cNvCxnSpPr/>
      </xdr:nvCxnSpPr>
      <xdr:spPr bwMode="auto">
        <a:xfrm>
          <a:off x="2908300" y="3180704"/>
          <a:ext cx="698500" cy="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11626</xdr:rowOff>
    </xdr:from>
    <xdr:to>
      <xdr:col>29</xdr:col>
      <xdr:colOff>177800</xdr:colOff>
      <xdr:row>18</xdr:row>
      <xdr:rowOff>113226</xdr:rowOff>
    </xdr:to>
    <xdr:sp macro="" textlink="">
      <xdr:nvSpPr>
        <xdr:cNvPr id="71" name="楕円 70"/>
        <xdr:cNvSpPr/>
      </xdr:nvSpPr>
      <xdr:spPr bwMode="auto">
        <a:xfrm>
          <a:off x="56007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28153</xdr:rowOff>
    </xdr:from>
    <xdr:ext cx="762000" cy="259045"/>
    <xdr:sp macro="" textlink="">
      <xdr:nvSpPr>
        <xdr:cNvPr id="72" name="人口1人当たり決算額の推移該当値テキスト130"/>
        <xdr:cNvSpPr txBox="1"/>
      </xdr:nvSpPr>
      <xdr:spPr>
        <a:xfrm>
          <a:off x="5740400" y="299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17559</xdr:rowOff>
    </xdr:from>
    <xdr:to>
      <xdr:col>26</xdr:col>
      <xdr:colOff>101600</xdr:colOff>
      <xdr:row>18</xdr:row>
      <xdr:rowOff>119159</xdr:rowOff>
    </xdr:to>
    <xdr:sp macro="" textlink="">
      <xdr:nvSpPr>
        <xdr:cNvPr id="73" name="楕円 72"/>
        <xdr:cNvSpPr/>
      </xdr:nvSpPr>
      <xdr:spPr bwMode="auto">
        <a:xfrm>
          <a:off x="49530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129336</xdr:rowOff>
    </xdr:from>
    <xdr:ext cx="736600" cy="259045"/>
    <xdr:sp macro="" textlink="">
      <xdr:nvSpPr>
        <xdr:cNvPr id="74" name="テキスト ボックス 73"/>
        <xdr:cNvSpPr txBox="1"/>
      </xdr:nvSpPr>
      <xdr:spPr>
        <a:xfrm>
          <a:off x="4622800" y="2920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4354</xdr:rowOff>
    </xdr:from>
    <xdr:to>
      <xdr:col>22</xdr:col>
      <xdr:colOff>165100</xdr:colOff>
      <xdr:row>18</xdr:row>
      <xdr:rowOff>105954</xdr:rowOff>
    </xdr:to>
    <xdr:sp macro="" textlink="">
      <xdr:nvSpPr>
        <xdr:cNvPr id="75" name="楕円 74"/>
        <xdr:cNvSpPr/>
      </xdr:nvSpPr>
      <xdr:spPr bwMode="auto">
        <a:xfrm>
          <a:off x="4254500" y="313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116131</xdr:rowOff>
    </xdr:from>
    <xdr:ext cx="762000" cy="259045"/>
    <xdr:sp macro="" textlink="">
      <xdr:nvSpPr>
        <xdr:cNvPr id="76" name="テキスト ボックス 75"/>
        <xdr:cNvSpPr txBox="1"/>
      </xdr:nvSpPr>
      <xdr:spPr>
        <a:xfrm>
          <a:off x="3924300" y="290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708</xdr:rowOff>
    </xdr:from>
    <xdr:to>
      <xdr:col>19</xdr:col>
      <xdr:colOff>38100</xdr:colOff>
      <xdr:row>18</xdr:row>
      <xdr:rowOff>102308</xdr:rowOff>
    </xdr:to>
    <xdr:sp macro="" textlink="">
      <xdr:nvSpPr>
        <xdr:cNvPr id="77" name="楕円 76"/>
        <xdr:cNvSpPr/>
      </xdr:nvSpPr>
      <xdr:spPr bwMode="auto">
        <a:xfrm>
          <a:off x="3556000" y="313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112485</xdr:rowOff>
    </xdr:from>
    <xdr:ext cx="762000" cy="259045"/>
    <xdr:sp macro="" textlink="">
      <xdr:nvSpPr>
        <xdr:cNvPr id="78" name="テキスト ボックス 77"/>
        <xdr:cNvSpPr txBox="1"/>
      </xdr:nvSpPr>
      <xdr:spPr>
        <a:xfrm>
          <a:off x="3225800" y="29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167629</xdr:rowOff>
    </xdr:from>
    <xdr:to>
      <xdr:col>15</xdr:col>
      <xdr:colOff>101600</xdr:colOff>
      <xdr:row>18</xdr:row>
      <xdr:rowOff>97779</xdr:rowOff>
    </xdr:to>
    <xdr:sp macro="" textlink="">
      <xdr:nvSpPr>
        <xdr:cNvPr id="79" name="楕円 78"/>
        <xdr:cNvSpPr/>
      </xdr:nvSpPr>
      <xdr:spPr bwMode="auto">
        <a:xfrm>
          <a:off x="2857500" y="312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107956</xdr:rowOff>
    </xdr:from>
    <xdr:ext cx="762000" cy="259045"/>
    <xdr:sp macro="" textlink="">
      <xdr:nvSpPr>
        <xdr:cNvPr id="80" name="テキスト ボックス 79"/>
        <xdr:cNvSpPr txBox="1"/>
      </xdr:nvSpPr>
      <xdr:spPr>
        <a:xfrm>
          <a:off x="2527300" y="289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235748</xdr:rowOff>
    </xdr:from>
    <xdr:to>
      <xdr:col>29</xdr:col>
      <xdr:colOff>127000</xdr:colOff>
      <xdr:row>35</xdr:row>
      <xdr:rowOff>238361</xdr:rowOff>
    </xdr:to>
    <xdr:cxnSp macro="">
      <xdr:nvCxnSpPr>
        <xdr:cNvPr id="117" name="直線コネクタ 116"/>
        <xdr:cNvCxnSpPr/>
      </xdr:nvCxnSpPr>
      <xdr:spPr bwMode="auto">
        <a:xfrm flipV="1">
          <a:off x="5003800" y="6846098"/>
          <a:ext cx="6477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260875</xdr:rowOff>
    </xdr:from>
    <xdr:ext cx="762000" cy="259045"/>
    <xdr:sp macro="" textlink="">
      <xdr:nvSpPr>
        <xdr:cNvPr id="118" name="人口1人当たり決算額の推移平均値テキスト445"/>
        <xdr:cNvSpPr txBox="1"/>
      </xdr:nvSpPr>
      <xdr:spPr>
        <a:xfrm>
          <a:off x="5740400" y="687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227693</xdr:rowOff>
    </xdr:from>
    <xdr:to>
      <xdr:col>26</xdr:col>
      <xdr:colOff>50800</xdr:colOff>
      <xdr:row>35</xdr:row>
      <xdr:rowOff>238361</xdr:rowOff>
    </xdr:to>
    <xdr:cxnSp macro="">
      <xdr:nvCxnSpPr>
        <xdr:cNvPr id="120" name="直線コネクタ 119"/>
        <xdr:cNvCxnSpPr/>
      </xdr:nvCxnSpPr>
      <xdr:spPr bwMode="auto">
        <a:xfrm>
          <a:off x="4305300" y="6838043"/>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151711</xdr:rowOff>
    </xdr:from>
    <xdr:to>
      <xdr:col>22</xdr:col>
      <xdr:colOff>114300</xdr:colOff>
      <xdr:row>35</xdr:row>
      <xdr:rowOff>227693</xdr:rowOff>
    </xdr:to>
    <xdr:cxnSp macro="">
      <xdr:nvCxnSpPr>
        <xdr:cNvPr id="123" name="直線コネクタ 122"/>
        <xdr:cNvCxnSpPr/>
      </xdr:nvCxnSpPr>
      <xdr:spPr bwMode="auto">
        <a:xfrm>
          <a:off x="3606800" y="6762061"/>
          <a:ext cx="698500" cy="7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128650</xdr:rowOff>
    </xdr:from>
    <xdr:ext cx="762000" cy="259045"/>
    <xdr:sp macro="" textlink="">
      <xdr:nvSpPr>
        <xdr:cNvPr id="125" name="テキスト ボックス 124"/>
        <xdr:cNvSpPr txBox="1"/>
      </xdr:nvSpPr>
      <xdr:spPr>
        <a:xfrm>
          <a:off x="3924300" y="639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43615</xdr:rowOff>
    </xdr:from>
    <xdr:to>
      <xdr:col>18</xdr:col>
      <xdr:colOff>177800</xdr:colOff>
      <xdr:row>35</xdr:row>
      <xdr:rowOff>151711</xdr:rowOff>
    </xdr:to>
    <xdr:cxnSp macro="">
      <xdr:nvCxnSpPr>
        <xdr:cNvPr id="126" name="直線コネクタ 125"/>
        <xdr:cNvCxnSpPr/>
      </xdr:nvCxnSpPr>
      <xdr:spPr bwMode="auto">
        <a:xfrm>
          <a:off x="2908300" y="6653965"/>
          <a:ext cx="698500" cy="108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231084</xdr:rowOff>
    </xdr:from>
    <xdr:ext cx="762000" cy="259045"/>
    <xdr:sp macro="" textlink="">
      <xdr:nvSpPr>
        <xdr:cNvPr id="130" name="テキスト ボックス 129"/>
        <xdr:cNvSpPr txBox="1"/>
      </xdr:nvSpPr>
      <xdr:spPr>
        <a:xfrm>
          <a:off x="2527300" y="61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184948</xdr:rowOff>
    </xdr:from>
    <xdr:to>
      <xdr:col>29</xdr:col>
      <xdr:colOff>177800</xdr:colOff>
      <xdr:row>35</xdr:row>
      <xdr:rowOff>286548</xdr:rowOff>
    </xdr:to>
    <xdr:sp macro="" textlink="">
      <xdr:nvSpPr>
        <xdr:cNvPr id="136" name="楕円 135"/>
        <xdr:cNvSpPr/>
      </xdr:nvSpPr>
      <xdr:spPr bwMode="auto">
        <a:xfrm>
          <a:off x="5600700" y="679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30025</xdr:rowOff>
    </xdr:from>
    <xdr:ext cx="762000" cy="259045"/>
    <xdr:sp macro="" textlink="">
      <xdr:nvSpPr>
        <xdr:cNvPr id="137" name="人口1人当たり決算額の推移該当値テキスト445"/>
        <xdr:cNvSpPr txBox="1"/>
      </xdr:nvSpPr>
      <xdr:spPr>
        <a:xfrm>
          <a:off x="5740400" y="6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187561</xdr:rowOff>
    </xdr:from>
    <xdr:to>
      <xdr:col>26</xdr:col>
      <xdr:colOff>101600</xdr:colOff>
      <xdr:row>35</xdr:row>
      <xdr:rowOff>289161</xdr:rowOff>
    </xdr:to>
    <xdr:sp macro="" textlink="">
      <xdr:nvSpPr>
        <xdr:cNvPr id="138" name="楕円 137"/>
        <xdr:cNvSpPr/>
      </xdr:nvSpPr>
      <xdr:spPr bwMode="auto">
        <a:xfrm>
          <a:off x="4953000" y="679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273938</xdr:rowOff>
    </xdr:from>
    <xdr:ext cx="736600" cy="259045"/>
    <xdr:sp macro="" textlink="">
      <xdr:nvSpPr>
        <xdr:cNvPr id="139" name="テキスト ボックス 138"/>
        <xdr:cNvSpPr txBox="1"/>
      </xdr:nvSpPr>
      <xdr:spPr>
        <a:xfrm>
          <a:off x="4622800" y="688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176893</xdr:rowOff>
    </xdr:from>
    <xdr:to>
      <xdr:col>22</xdr:col>
      <xdr:colOff>165100</xdr:colOff>
      <xdr:row>35</xdr:row>
      <xdr:rowOff>278493</xdr:rowOff>
    </xdr:to>
    <xdr:sp macro="" textlink="">
      <xdr:nvSpPr>
        <xdr:cNvPr id="140" name="楕円 139"/>
        <xdr:cNvSpPr/>
      </xdr:nvSpPr>
      <xdr:spPr bwMode="auto">
        <a:xfrm>
          <a:off x="4254500" y="678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263270</xdr:rowOff>
    </xdr:from>
    <xdr:ext cx="762000" cy="259045"/>
    <xdr:sp macro="" textlink="">
      <xdr:nvSpPr>
        <xdr:cNvPr id="141" name="テキスト ボックス 140"/>
        <xdr:cNvSpPr txBox="1"/>
      </xdr:nvSpPr>
      <xdr:spPr>
        <a:xfrm>
          <a:off x="39243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100911</xdr:rowOff>
    </xdr:from>
    <xdr:to>
      <xdr:col>19</xdr:col>
      <xdr:colOff>38100</xdr:colOff>
      <xdr:row>35</xdr:row>
      <xdr:rowOff>202511</xdr:rowOff>
    </xdr:to>
    <xdr:sp macro="" textlink="">
      <xdr:nvSpPr>
        <xdr:cNvPr id="142" name="楕円 141"/>
        <xdr:cNvSpPr/>
      </xdr:nvSpPr>
      <xdr:spPr bwMode="auto">
        <a:xfrm>
          <a:off x="3556000" y="671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187288</xdr:rowOff>
    </xdr:from>
    <xdr:ext cx="762000" cy="259045"/>
    <xdr:sp macro="" textlink="">
      <xdr:nvSpPr>
        <xdr:cNvPr id="143" name="テキスト ボックス 142"/>
        <xdr:cNvSpPr txBox="1"/>
      </xdr:nvSpPr>
      <xdr:spPr>
        <a:xfrm>
          <a:off x="3225800" y="679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335715</xdr:rowOff>
    </xdr:from>
    <xdr:to>
      <xdr:col>15</xdr:col>
      <xdr:colOff>101600</xdr:colOff>
      <xdr:row>35</xdr:row>
      <xdr:rowOff>94415</xdr:rowOff>
    </xdr:to>
    <xdr:sp macro="" textlink="">
      <xdr:nvSpPr>
        <xdr:cNvPr id="144" name="楕円 143"/>
        <xdr:cNvSpPr/>
      </xdr:nvSpPr>
      <xdr:spPr bwMode="auto">
        <a:xfrm>
          <a:off x="2857500" y="660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79192</xdr:rowOff>
    </xdr:from>
    <xdr:ext cx="762000" cy="259045"/>
    <xdr:sp macro="" textlink="">
      <xdr:nvSpPr>
        <xdr:cNvPr id="145" name="テキスト ボックス 144"/>
        <xdr:cNvSpPr txBox="1"/>
      </xdr:nvSpPr>
      <xdr:spPr>
        <a:xfrm>
          <a:off x="2527300" y="668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21274</xdr:rowOff>
    </xdr:from>
    <xdr:to>
      <xdr:col>24</xdr:col>
      <xdr:colOff>63500</xdr:colOff>
      <xdr:row>37</xdr:row>
      <xdr:rowOff>37407</xdr:rowOff>
    </xdr:to>
    <xdr:cxnSp macro="">
      <xdr:nvCxnSpPr>
        <xdr:cNvPr id="63" name="直線コネクタ 62"/>
        <xdr:cNvCxnSpPr/>
      </xdr:nvCxnSpPr>
      <xdr:spPr>
        <a:xfrm>
          <a:off x="3797300" y="6364924"/>
          <a:ext cx="8382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11902</xdr:rowOff>
    </xdr:from>
    <xdr:to>
      <xdr:col>19</xdr:col>
      <xdr:colOff>177800</xdr:colOff>
      <xdr:row>37</xdr:row>
      <xdr:rowOff>21274</xdr:rowOff>
    </xdr:to>
    <xdr:cxnSp macro="">
      <xdr:nvCxnSpPr>
        <xdr:cNvPr id="66" name="直線コネクタ 65"/>
        <xdr:cNvCxnSpPr/>
      </xdr:nvCxnSpPr>
      <xdr:spPr>
        <a:xfrm>
          <a:off x="2908300" y="635555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3705</xdr:rowOff>
    </xdr:from>
    <xdr:to>
      <xdr:col>15</xdr:col>
      <xdr:colOff>50800</xdr:colOff>
      <xdr:row>37</xdr:row>
      <xdr:rowOff>11902</xdr:rowOff>
    </xdr:to>
    <xdr:cxnSp macro="">
      <xdr:nvCxnSpPr>
        <xdr:cNvPr id="69" name="直線コネクタ 68"/>
        <xdr:cNvCxnSpPr/>
      </xdr:nvCxnSpPr>
      <xdr:spPr>
        <a:xfrm>
          <a:off x="2019300" y="634735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3705</xdr:rowOff>
    </xdr:from>
    <xdr:to>
      <xdr:col>10</xdr:col>
      <xdr:colOff>114300</xdr:colOff>
      <xdr:row>37</xdr:row>
      <xdr:rowOff>6089</xdr:rowOff>
    </xdr:to>
    <xdr:cxnSp macro="">
      <xdr:nvCxnSpPr>
        <xdr:cNvPr id="72" name="直線コネクタ 71"/>
        <xdr:cNvCxnSpPr/>
      </xdr:nvCxnSpPr>
      <xdr:spPr>
        <a:xfrm flipV="1">
          <a:off x="1130300" y="6347355"/>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158057</xdr:rowOff>
    </xdr:from>
    <xdr:to>
      <xdr:col>24</xdr:col>
      <xdr:colOff>114300</xdr:colOff>
      <xdr:row>37</xdr:row>
      <xdr:rowOff>88207</xdr:rowOff>
    </xdr:to>
    <xdr:sp macro="" textlink="">
      <xdr:nvSpPr>
        <xdr:cNvPr id="82" name="楕円 81"/>
        <xdr:cNvSpPr/>
      </xdr:nvSpPr>
      <xdr:spPr>
        <a:xfrm>
          <a:off x="45847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9484</xdr:rowOff>
    </xdr:from>
    <xdr:ext cx="534377" cy="259045"/>
    <xdr:sp macro="" textlink="">
      <xdr:nvSpPr>
        <xdr:cNvPr id="83" name="人件費該当値テキスト"/>
        <xdr:cNvSpPr txBox="1"/>
      </xdr:nvSpPr>
      <xdr:spPr>
        <a:xfrm>
          <a:off x="4686300" y="61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141924</xdr:rowOff>
    </xdr:from>
    <xdr:to>
      <xdr:col>20</xdr:col>
      <xdr:colOff>38100</xdr:colOff>
      <xdr:row>37</xdr:row>
      <xdr:rowOff>72074</xdr:rowOff>
    </xdr:to>
    <xdr:sp macro="" textlink="">
      <xdr:nvSpPr>
        <xdr:cNvPr id="84" name="楕円 83"/>
        <xdr:cNvSpPr/>
      </xdr:nvSpPr>
      <xdr:spPr>
        <a:xfrm>
          <a:off x="3746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88601</xdr:rowOff>
    </xdr:from>
    <xdr:ext cx="534377" cy="259045"/>
    <xdr:sp macro="" textlink="">
      <xdr:nvSpPr>
        <xdr:cNvPr id="85" name="テキスト ボックス 84"/>
        <xdr:cNvSpPr txBox="1"/>
      </xdr:nvSpPr>
      <xdr:spPr>
        <a:xfrm>
          <a:off x="3530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132552</xdr:rowOff>
    </xdr:from>
    <xdr:to>
      <xdr:col>15</xdr:col>
      <xdr:colOff>101600</xdr:colOff>
      <xdr:row>37</xdr:row>
      <xdr:rowOff>62702</xdr:rowOff>
    </xdr:to>
    <xdr:sp macro="" textlink="">
      <xdr:nvSpPr>
        <xdr:cNvPr id="86" name="楕円 85"/>
        <xdr:cNvSpPr/>
      </xdr:nvSpPr>
      <xdr:spPr>
        <a:xfrm>
          <a:off x="2857500" y="63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79229</xdr:rowOff>
    </xdr:from>
    <xdr:ext cx="534377" cy="259045"/>
    <xdr:sp macro="" textlink="">
      <xdr:nvSpPr>
        <xdr:cNvPr id="87" name="テキスト ボックス 86"/>
        <xdr:cNvSpPr txBox="1"/>
      </xdr:nvSpPr>
      <xdr:spPr>
        <a:xfrm>
          <a:off x="2641111" y="60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124355</xdr:rowOff>
    </xdr:from>
    <xdr:to>
      <xdr:col>10</xdr:col>
      <xdr:colOff>165100</xdr:colOff>
      <xdr:row>37</xdr:row>
      <xdr:rowOff>54505</xdr:rowOff>
    </xdr:to>
    <xdr:sp macro="" textlink="">
      <xdr:nvSpPr>
        <xdr:cNvPr id="88" name="楕円 87"/>
        <xdr:cNvSpPr/>
      </xdr:nvSpPr>
      <xdr:spPr>
        <a:xfrm>
          <a:off x="1968500" y="62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71032</xdr:rowOff>
    </xdr:from>
    <xdr:ext cx="534377" cy="259045"/>
    <xdr:sp macro="" textlink="">
      <xdr:nvSpPr>
        <xdr:cNvPr id="89" name="テキスト ボックス 88"/>
        <xdr:cNvSpPr txBox="1"/>
      </xdr:nvSpPr>
      <xdr:spPr>
        <a:xfrm>
          <a:off x="1752111" y="60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126739</xdr:rowOff>
    </xdr:from>
    <xdr:to>
      <xdr:col>6</xdr:col>
      <xdr:colOff>38100</xdr:colOff>
      <xdr:row>37</xdr:row>
      <xdr:rowOff>56889</xdr:rowOff>
    </xdr:to>
    <xdr:sp macro="" textlink="">
      <xdr:nvSpPr>
        <xdr:cNvPr id="90" name="楕円 89"/>
        <xdr:cNvSpPr/>
      </xdr:nvSpPr>
      <xdr:spPr>
        <a:xfrm>
          <a:off x="1079500" y="62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73416</xdr:rowOff>
    </xdr:from>
    <xdr:ext cx="534377" cy="259045"/>
    <xdr:sp macro="" textlink="">
      <xdr:nvSpPr>
        <xdr:cNvPr id="91" name="テキスト ボックス 90"/>
        <xdr:cNvSpPr txBox="1"/>
      </xdr:nvSpPr>
      <xdr:spPr>
        <a:xfrm>
          <a:off x="863111" y="60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161436</xdr:rowOff>
    </xdr:from>
    <xdr:to>
      <xdr:col>24</xdr:col>
      <xdr:colOff>63500</xdr:colOff>
      <xdr:row>58</xdr:row>
      <xdr:rowOff>8969</xdr:rowOff>
    </xdr:to>
    <xdr:cxnSp macro="">
      <xdr:nvCxnSpPr>
        <xdr:cNvPr id="125" name="直線コネクタ 124"/>
        <xdr:cNvCxnSpPr/>
      </xdr:nvCxnSpPr>
      <xdr:spPr>
        <a:xfrm>
          <a:off x="3797300" y="9934086"/>
          <a:ext cx="8382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161436</xdr:rowOff>
    </xdr:from>
    <xdr:to>
      <xdr:col>19</xdr:col>
      <xdr:colOff>177800</xdr:colOff>
      <xdr:row>57</xdr:row>
      <xdr:rowOff>163827</xdr:rowOff>
    </xdr:to>
    <xdr:cxnSp macro="">
      <xdr:nvCxnSpPr>
        <xdr:cNvPr id="128" name="直線コネクタ 127"/>
        <xdr:cNvCxnSpPr/>
      </xdr:nvCxnSpPr>
      <xdr:spPr>
        <a:xfrm flipV="1">
          <a:off x="2908300" y="9934086"/>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163827</xdr:rowOff>
    </xdr:from>
    <xdr:to>
      <xdr:col>15</xdr:col>
      <xdr:colOff>50800</xdr:colOff>
      <xdr:row>58</xdr:row>
      <xdr:rowOff>20780</xdr:rowOff>
    </xdr:to>
    <xdr:cxnSp macro="">
      <xdr:nvCxnSpPr>
        <xdr:cNvPr id="131" name="直線コネクタ 130"/>
        <xdr:cNvCxnSpPr/>
      </xdr:nvCxnSpPr>
      <xdr:spPr>
        <a:xfrm flipV="1">
          <a:off x="2019300" y="9936477"/>
          <a:ext cx="8890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20780</xdr:rowOff>
    </xdr:from>
    <xdr:to>
      <xdr:col>10</xdr:col>
      <xdr:colOff>114300</xdr:colOff>
      <xdr:row>58</xdr:row>
      <xdr:rowOff>27648</xdr:rowOff>
    </xdr:to>
    <xdr:cxnSp macro="">
      <xdr:nvCxnSpPr>
        <xdr:cNvPr id="134" name="直線コネクタ 133"/>
        <xdr:cNvCxnSpPr/>
      </xdr:nvCxnSpPr>
      <xdr:spPr>
        <a:xfrm flipV="1">
          <a:off x="1130300" y="9964880"/>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129619</xdr:rowOff>
    </xdr:from>
    <xdr:to>
      <xdr:col>24</xdr:col>
      <xdr:colOff>114300</xdr:colOff>
      <xdr:row>58</xdr:row>
      <xdr:rowOff>59769</xdr:rowOff>
    </xdr:to>
    <xdr:sp macro="" textlink="">
      <xdr:nvSpPr>
        <xdr:cNvPr id="144" name="楕円 143"/>
        <xdr:cNvSpPr/>
      </xdr:nvSpPr>
      <xdr:spPr>
        <a:xfrm>
          <a:off x="4584700" y="99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104093</xdr:rowOff>
    </xdr:from>
    <xdr:ext cx="534377" cy="259045"/>
    <xdr:sp macro="" textlink="">
      <xdr:nvSpPr>
        <xdr:cNvPr id="145" name="物件費該当値テキスト"/>
        <xdr:cNvSpPr txBox="1"/>
      </xdr:nvSpPr>
      <xdr:spPr>
        <a:xfrm>
          <a:off x="4686300" y="98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110636</xdr:rowOff>
    </xdr:from>
    <xdr:to>
      <xdr:col>20</xdr:col>
      <xdr:colOff>38100</xdr:colOff>
      <xdr:row>58</xdr:row>
      <xdr:rowOff>40786</xdr:rowOff>
    </xdr:to>
    <xdr:sp macro="" textlink="">
      <xdr:nvSpPr>
        <xdr:cNvPr id="146" name="楕円 145"/>
        <xdr:cNvSpPr/>
      </xdr:nvSpPr>
      <xdr:spPr>
        <a:xfrm>
          <a:off x="3746500" y="98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57313</xdr:rowOff>
    </xdr:from>
    <xdr:ext cx="534377" cy="259045"/>
    <xdr:sp macro="" textlink="">
      <xdr:nvSpPr>
        <xdr:cNvPr id="147" name="テキスト ボックス 146"/>
        <xdr:cNvSpPr txBox="1"/>
      </xdr:nvSpPr>
      <xdr:spPr>
        <a:xfrm>
          <a:off x="3530111" y="96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113027</xdr:rowOff>
    </xdr:from>
    <xdr:to>
      <xdr:col>15</xdr:col>
      <xdr:colOff>101600</xdr:colOff>
      <xdr:row>58</xdr:row>
      <xdr:rowOff>43177</xdr:rowOff>
    </xdr:to>
    <xdr:sp macro="" textlink="">
      <xdr:nvSpPr>
        <xdr:cNvPr id="148" name="楕円 147"/>
        <xdr:cNvSpPr/>
      </xdr:nvSpPr>
      <xdr:spPr>
        <a:xfrm>
          <a:off x="2857500" y="98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59704</xdr:rowOff>
    </xdr:from>
    <xdr:ext cx="534377" cy="259045"/>
    <xdr:sp macro="" textlink="">
      <xdr:nvSpPr>
        <xdr:cNvPr id="149" name="テキスト ボックス 148"/>
        <xdr:cNvSpPr txBox="1"/>
      </xdr:nvSpPr>
      <xdr:spPr>
        <a:xfrm>
          <a:off x="2641111" y="966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141430</xdr:rowOff>
    </xdr:from>
    <xdr:to>
      <xdr:col>10</xdr:col>
      <xdr:colOff>165100</xdr:colOff>
      <xdr:row>58</xdr:row>
      <xdr:rowOff>71580</xdr:rowOff>
    </xdr:to>
    <xdr:sp macro="" textlink="">
      <xdr:nvSpPr>
        <xdr:cNvPr id="150" name="楕円 149"/>
        <xdr:cNvSpPr/>
      </xdr:nvSpPr>
      <xdr:spPr>
        <a:xfrm>
          <a:off x="1968500" y="99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88107</xdr:rowOff>
    </xdr:from>
    <xdr:ext cx="534377" cy="259045"/>
    <xdr:sp macro="" textlink="">
      <xdr:nvSpPr>
        <xdr:cNvPr id="151" name="テキスト ボックス 150"/>
        <xdr:cNvSpPr txBox="1"/>
      </xdr:nvSpPr>
      <xdr:spPr>
        <a:xfrm>
          <a:off x="1752111" y="968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148298</xdr:rowOff>
    </xdr:from>
    <xdr:to>
      <xdr:col>6</xdr:col>
      <xdr:colOff>38100</xdr:colOff>
      <xdr:row>58</xdr:row>
      <xdr:rowOff>78448</xdr:rowOff>
    </xdr:to>
    <xdr:sp macro="" textlink="">
      <xdr:nvSpPr>
        <xdr:cNvPr id="152" name="楕円 151"/>
        <xdr:cNvSpPr/>
      </xdr:nvSpPr>
      <xdr:spPr>
        <a:xfrm>
          <a:off x="1079500" y="99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94975</xdr:rowOff>
    </xdr:from>
    <xdr:ext cx="534377" cy="259045"/>
    <xdr:sp macro="" textlink="">
      <xdr:nvSpPr>
        <xdr:cNvPr id="153" name="テキスト ボックス 152"/>
        <xdr:cNvSpPr txBox="1"/>
      </xdr:nvSpPr>
      <xdr:spPr>
        <a:xfrm>
          <a:off x="863111" y="96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44559</xdr:rowOff>
    </xdr:from>
    <xdr:to>
      <xdr:col>24</xdr:col>
      <xdr:colOff>63500</xdr:colOff>
      <xdr:row>77</xdr:row>
      <xdr:rowOff>73732</xdr:rowOff>
    </xdr:to>
    <xdr:cxnSp macro="">
      <xdr:nvCxnSpPr>
        <xdr:cNvPr id="184" name="直線コネクタ 183"/>
        <xdr:cNvCxnSpPr/>
      </xdr:nvCxnSpPr>
      <xdr:spPr>
        <a:xfrm>
          <a:off x="3797300" y="13246209"/>
          <a:ext cx="8382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25889</xdr:rowOff>
    </xdr:from>
    <xdr:ext cx="469744" cy="259045"/>
    <xdr:sp macro="" textlink="">
      <xdr:nvSpPr>
        <xdr:cNvPr id="185" name="維持補修費平均値テキスト"/>
        <xdr:cNvSpPr txBox="1"/>
      </xdr:nvSpPr>
      <xdr:spPr>
        <a:xfrm>
          <a:off x="4686300" y="1305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44559</xdr:rowOff>
    </xdr:from>
    <xdr:to>
      <xdr:col>19</xdr:col>
      <xdr:colOff>177800</xdr:colOff>
      <xdr:row>77</xdr:row>
      <xdr:rowOff>86905</xdr:rowOff>
    </xdr:to>
    <xdr:cxnSp macro="">
      <xdr:nvCxnSpPr>
        <xdr:cNvPr id="187" name="直線コネクタ 186"/>
        <xdr:cNvCxnSpPr/>
      </xdr:nvCxnSpPr>
      <xdr:spPr>
        <a:xfrm flipV="1">
          <a:off x="2908300" y="13246209"/>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66766</xdr:rowOff>
    </xdr:from>
    <xdr:to>
      <xdr:col>15</xdr:col>
      <xdr:colOff>50800</xdr:colOff>
      <xdr:row>77</xdr:row>
      <xdr:rowOff>86905</xdr:rowOff>
    </xdr:to>
    <xdr:cxnSp macro="">
      <xdr:nvCxnSpPr>
        <xdr:cNvPr id="190" name="直線コネクタ 189"/>
        <xdr:cNvCxnSpPr/>
      </xdr:nvCxnSpPr>
      <xdr:spPr>
        <a:xfrm>
          <a:off x="2019300" y="13268416"/>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146611</xdr:rowOff>
    </xdr:from>
    <xdr:ext cx="469744" cy="259045"/>
    <xdr:sp macro="" textlink="">
      <xdr:nvSpPr>
        <xdr:cNvPr id="192" name="テキスト ボックス 191"/>
        <xdr:cNvSpPr txBox="1"/>
      </xdr:nvSpPr>
      <xdr:spPr>
        <a:xfrm>
          <a:off x="2673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66766</xdr:rowOff>
    </xdr:from>
    <xdr:to>
      <xdr:col>10</xdr:col>
      <xdr:colOff>114300</xdr:colOff>
      <xdr:row>77</xdr:row>
      <xdr:rowOff>97245</xdr:rowOff>
    </xdr:to>
    <xdr:cxnSp macro="">
      <xdr:nvCxnSpPr>
        <xdr:cNvPr id="193" name="直線コネクタ 192"/>
        <xdr:cNvCxnSpPr/>
      </xdr:nvCxnSpPr>
      <xdr:spPr>
        <a:xfrm flipV="1">
          <a:off x="1130300" y="13268416"/>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22932</xdr:rowOff>
    </xdr:from>
    <xdr:to>
      <xdr:col>24</xdr:col>
      <xdr:colOff>114300</xdr:colOff>
      <xdr:row>77</xdr:row>
      <xdr:rowOff>124532</xdr:rowOff>
    </xdr:to>
    <xdr:sp macro="" textlink="">
      <xdr:nvSpPr>
        <xdr:cNvPr id="203" name="楕円 202"/>
        <xdr:cNvSpPr/>
      </xdr:nvSpPr>
      <xdr:spPr>
        <a:xfrm>
          <a:off x="4584700" y="132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xdr:rowOff>
    </xdr:from>
    <xdr:ext cx="469744" cy="259045"/>
    <xdr:sp macro="" textlink="">
      <xdr:nvSpPr>
        <xdr:cNvPr id="204" name="維持補修費該当値テキスト"/>
        <xdr:cNvSpPr txBox="1"/>
      </xdr:nvSpPr>
      <xdr:spPr>
        <a:xfrm>
          <a:off x="4686300" y="132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165209</xdr:rowOff>
    </xdr:from>
    <xdr:to>
      <xdr:col>20</xdr:col>
      <xdr:colOff>38100</xdr:colOff>
      <xdr:row>77</xdr:row>
      <xdr:rowOff>95359</xdr:rowOff>
    </xdr:to>
    <xdr:sp macro="" textlink="">
      <xdr:nvSpPr>
        <xdr:cNvPr id="205" name="楕円 204"/>
        <xdr:cNvSpPr/>
      </xdr:nvSpPr>
      <xdr:spPr>
        <a:xfrm>
          <a:off x="3746500" y="131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111886</xdr:rowOff>
    </xdr:from>
    <xdr:ext cx="469744" cy="259045"/>
    <xdr:sp macro="" textlink="">
      <xdr:nvSpPr>
        <xdr:cNvPr id="206" name="テキスト ボックス 205"/>
        <xdr:cNvSpPr txBox="1"/>
      </xdr:nvSpPr>
      <xdr:spPr>
        <a:xfrm>
          <a:off x="3562428"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36105</xdr:rowOff>
    </xdr:from>
    <xdr:to>
      <xdr:col>15</xdr:col>
      <xdr:colOff>101600</xdr:colOff>
      <xdr:row>77</xdr:row>
      <xdr:rowOff>137705</xdr:rowOff>
    </xdr:to>
    <xdr:sp macro="" textlink="">
      <xdr:nvSpPr>
        <xdr:cNvPr id="207" name="楕円 206"/>
        <xdr:cNvSpPr/>
      </xdr:nvSpPr>
      <xdr:spPr>
        <a:xfrm>
          <a:off x="2857500" y="132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128832</xdr:rowOff>
    </xdr:from>
    <xdr:ext cx="469744" cy="259045"/>
    <xdr:sp macro="" textlink="">
      <xdr:nvSpPr>
        <xdr:cNvPr id="208" name="テキスト ボックス 207"/>
        <xdr:cNvSpPr txBox="1"/>
      </xdr:nvSpPr>
      <xdr:spPr>
        <a:xfrm>
          <a:off x="2673428" y="133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15966</xdr:rowOff>
    </xdr:from>
    <xdr:to>
      <xdr:col>10</xdr:col>
      <xdr:colOff>165100</xdr:colOff>
      <xdr:row>77</xdr:row>
      <xdr:rowOff>117566</xdr:rowOff>
    </xdr:to>
    <xdr:sp macro="" textlink="">
      <xdr:nvSpPr>
        <xdr:cNvPr id="209" name="楕円 208"/>
        <xdr:cNvSpPr/>
      </xdr:nvSpPr>
      <xdr:spPr>
        <a:xfrm>
          <a:off x="1968500" y="132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134093</xdr:rowOff>
    </xdr:from>
    <xdr:ext cx="469744" cy="259045"/>
    <xdr:sp macro="" textlink="">
      <xdr:nvSpPr>
        <xdr:cNvPr id="210" name="テキスト ボックス 209"/>
        <xdr:cNvSpPr txBox="1"/>
      </xdr:nvSpPr>
      <xdr:spPr>
        <a:xfrm>
          <a:off x="1784428" y="129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46445</xdr:rowOff>
    </xdr:from>
    <xdr:to>
      <xdr:col>6</xdr:col>
      <xdr:colOff>38100</xdr:colOff>
      <xdr:row>77</xdr:row>
      <xdr:rowOff>148045</xdr:rowOff>
    </xdr:to>
    <xdr:sp macro="" textlink="">
      <xdr:nvSpPr>
        <xdr:cNvPr id="211" name="楕円 210"/>
        <xdr:cNvSpPr/>
      </xdr:nvSpPr>
      <xdr:spPr>
        <a:xfrm>
          <a:off x="1079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164572</xdr:rowOff>
    </xdr:from>
    <xdr:ext cx="469744" cy="259045"/>
    <xdr:sp macro="" textlink="">
      <xdr:nvSpPr>
        <xdr:cNvPr id="212" name="テキスト ボックス 211"/>
        <xdr:cNvSpPr txBox="1"/>
      </xdr:nvSpPr>
      <xdr:spPr>
        <a:xfrm>
          <a:off x="895428" y="130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10345</xdr:rowOff>
    </xdr:from>
    <xdr:to>
      <xdr:col>24</xdr:col>
      <xdr:colOff>63500</xdr:colOff>
      <xdr:row>94</xdr:row>
      <xdr:rowOff>71642</xdr:rowOff>
    </xdr:to>
    <xdr:cxnSp macro="">
      <xdr:nvCxnSpPr>
        <xdr:cNvPr id="244" name="直線コネクタ 243"/>
        <xdr:cNvCxnSpPr/>
      </xdr:nvCxnSpPr>
      <xdr:spPr>
        <a:xfrm flipV="1">
          <a:off x="3797300" y="16126645"/>
          <a:ext cx="8382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71642</xdr:rowOff>
    </xdr:from>
    <xdr:to>
      <xdr:col>19</xdr:col>
      <xdr:colOff>177800</xdr:colOff>
      <xdr:row>94</xdr:row>
      <xdr:rowOff>161548</xdr:rowOff>
    </xdr:to>
    <xdr:cxnSp macro="">
      <xdr:nvCxnSpPr>
        <xdr:cNvPr id="247" name="直線コネクタ 246"/>
        <xdr:cNvCxnSpPr/>
      </xdr:nvCxnSpPr>
      <xdr:spPr>
        <a:xfrm flipV="1">
          <a:off x="2908300" y="16187942"/>
          <a:ext cx="889000" cy="8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161548</xdr:rowOff>
    </xdr:from>
    <xdr:to>
      <xdr:col>15</xdr:col>
      <xdr:colOff>50800</xdr:colOff>
      <xdr:row>95</xdr:row>
      <xdr:rowOff>989</xdr:rowOff>
    </xdr:to>
    <xdr:cxnSp macro="">
      <xdr:nvCxnSpPr>
        <xdr:cNvPr id="250" name="直線コネクタ 249"/>
        <xdr:cNvCxnSpPr/>
      </xdr:nvCxnSpPr>
      <xdr:spPr>
        <a:xfrm flipV="1">
          <a:off x="2019300" y="16277848"/>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989</xdr:rowOff>
    </xdr:from>
    <xdr:to>
      <xdr:col>10</xdr:col>
      <xdr:colOff>114300</xdr:colOff>
      <xdr:row>95</xdr:row>
      <xdr:rowOff>110080</xdr:rowOff>
    </xdr:to>
    <xdr:cxnSp macro="">
      <xdr:nvCxnSpPr>
        <xdr:cNvPr id="253" name="直線コネクタ 252"/>
        <xdr:cNvCxnSpPr/>
      </xdr:nvCxnSpPr>
      <xdr:spPr>
        <a:xfrm flipV="1">
          <a:off x="1130300" y="16288739"/>
          <a:ext cx="889000" cy="1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130995</xdr:rowOff>
    </xdr:from>
    <xdr:to>
      <xdr:col>24</xdr:col>
      <xdr:colOff>114300</xdr:colOff>
      <xdr:row>94</xdr:row>
      <xdr:rowOff>61145</xdr:rowOff>
    </xdr:to>
    <xdr:sp macro="" textlink="">
      <xdr:nvSpPr>
        <xdr:cNvPr id="263" name="楕円 262"/>
        <xdr:cNvSpPr/>
      </xdr:nvSpPr>
      <xdr:spPr>
        <a:xfrm>
          <a:off x="4584700" y="160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153872</xdr:rowOff>
    </xdr:from>
    <xdr:ext cx="599010" cy="259045"/>
    <xdr:sp macro="" textlink="">
      <xdr:nvSpPr>
        <xdr:cNvPr id="264" name="扶助費該当値テキスト"/>
        <xdr:cNvSpPr txBox="1"/>
      </xdr:nvSpPr>
      <xdr:spPr>
        <a:xfrm>
          <a:off x="4686300" y="1592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20842</xdr:rowOff>
    </xdr:from>
    <xdr:to>
      <xdr:col>20</xdr:col>
      <xdr:colOff>38100</xdr:colOff>
      <xdr:row>94</xdr:row>
      <xdr:rowOff>122442</xdr:rowOff>
    </xdr:to>
    <xdr:sp macro="" textlink="">
      <xdr:nvSpPr>
        <xdr:cNvPr id="265" name="楕円 264"/>
        <xdr:cNvSpPr/>
      </xdr:nvSpPr>
      <xdr:spPr>
        <a:xfrm>
          <a:off x="3746500" y="1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138969</xdr:rowOff>
    </xdr:from>
    <xdr:ext cx="599010" cy="259045"/>
    <xdr:sp macro="" textlink="">
      <xdr:nvSpPr>
        <xdr:cNvPr id="266" name="テキスト ボックス 265"/>
        <xdr:cNvSpPr txBox="1"/>
      </xdr:nvSpPr>
      <xdr:spPr>
        <a:xfrm>
          <a:off x="3497795" y="1591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110748</xdr:rowOff>
    </xdr:from>
    <xdr:to>
      <xdr:col>15</xdr:col>
      <xdr:colOff>101600</xdr:colOff>
      <xdr:row>95</xdr:row>
      <xdr:rowOff>40898</xdr:rowOff>
    </xdr:to>
    <xdr:sp macro="" textlink="">
      <xdr:nvSpPr>
        <xdr:cNvPr id="267" name="楕円 266"/>
        <xdr:cNvSpPr/>
      </xdr:nvSpPr>
      <xdr:spPr>
        <a:xfrm>
          <a:off x="2857500" y="162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57425</xdr:rowOff>
    </xdr:from>
    <xdr:ext cx="599010" cy="259045"/>
    <xdr:sp macro="" textlink="">
      <xdr:nvSpPr>
        <xdr:cNvPr id="268" name="テキスト ボックス 267"/>
        <xdr:cNvSpPr txBox="1"/>
      </xdr:nvSpPr>
      <xdr:spPr>
        <a:xfrm>
          <a:off x="2608795" y="1600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121639</xdr:rowOff>
    </xdr:from>
    <xdr:to>
      <xdr:col>10</xdr:col>
      <xdr:colOff>165100</xdr:colOff>
      <xdr:row>95</xdr:row>
      <xdr:rowOff>51789</xdr:rowOff>
    </xdr:to>
    <xdr:sp macro="" textlink="">
      <xdr:nvSpPr>
        <xdr:cNvPr id="269" name="楕円 268"/>
        <xdr:cNvSpPr/>
      </xdr:nvSpPr>
      <xdr:spPr>
        <a:xfrm>
          <a:off x="1968500" y="162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68316</xdr:rowOff>
    </xdr:from>
    <xdr:ext cx="599010" cy="259045"/>
    <xdr:sp macro="" textlink="">
      <xdr:nvSpPr>
        <xdr:cNvPr id="270" name="テキスト ボックス 269"/>
        <xdr:cNvSpPr txBox="1"/>
      </xdr:nvSpPr>
      <xdr:spPr>
        <a:xfrm>
          <a:off x="1719795" y="160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59280</xdr:rowOff>
    </xdr:from>
    <xdr:to>
      <xdr:col>6</xdr:col>
      <xdr:colOff>38100</xdr:colOff>
      <xdr:row>95</xdr:row>
      <xdr:rowOff>160880</xdr:rowOff>
    </xdr:to>
    <xdr:sp macro="" textlink="">
      <xdr:nvSpPr>
        <xdr:cNvPr id="271" name="楕円 270"/>
        <xdr:cNvSpPr/>
      </xdr:nvSpPr>
      <xdr:spPr>
        <a:xfrm>
          <a:off x="1079500" y="163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5957</xdr:rowOff>
    </xdr:from>
    <xdr:ext cx="599010" cy="259045"/>
    <xdr:sp macro="" textlink="">
      <xdr:nvSpPr>
        <xdr:cNvPr id="272" name="テキスト ボックス 271"/>
        <xdr:cNvSpPr txBox="1"/>
      </xdr:nvSpPr>
      <xdr:spPr>
        <a:xfrm>
          <a:off x="830795" y="1612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41957</xdr:rowOff>
    </xdr:from>
    <xdr:to>
      <xdr:col>55</xdr:col>
      <xdr:colOff>0</xdr:colOff>
      <xdr:row>38</xdr:row>
      <xdr:rowOff>101981</xdr:rowOff>
    </xdr:to>
    <xdr:cxnSp macro="">
      <xdr:nvCxnSpPr>
        <xdr:cNvPr id="304" name="直線コネクタ 303"/>
        <xdr:cNvCxnSpPr/>
      </xdr:nvCxnSpPr>
      <xdr:spPr>
        <a:xfrm flipV="1">
          <a:off x="9639300" y="6557057"/>
          <a:ext cx="8382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102698</xdr:rowOff>
    </xdr:from>
    <xdr:ext cx="534377" cy="259045"/>
    <xdr:sp macro="" textlink="">
      <xdr:nvSpPr>
        <xdr:cNvPr id="305" name="補助費等平均値テキスト"/>
        <xdr:cNvSpPr txBox="1"/>
      </xdr:nvSpPr>
      <xdr:spPr>
        <a:xfrm>
          <a:off x="10528300" y="62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79677</xdr:rowOff>
    </xdr:from>
    <xdr:to>
      <xdr:col>50</xdr:col>
      <xdr:colOff>114300</xdr:colOff>
      <xdr:row>38</xdr:row>
      <xdr:rowOff>101981</xdr:rowOff>
    </xdr:to>
    <xdr:cxnSp macro="">
      <xdr:nvCxnSpPr>
        <xdr:cNvPr id="307" name="直線コネクタ 306"/>
        <xdr:cNvCxnSpPr/>
      </xdr:nvCxnSpPr>
      <xdr:spPr>
        <a:xfrm>
          <a:off x="8750300" y="659477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49456</xdr:rowOff>
    </xdr:from>
    <xdr:ext cx="534377" cy="259045"/>
    <xdr:sp macro="" textlink="">
      <xdr:nvSpPr>
        <xdr:cNvPr id="309" name="テキスト ボックス 308"/>
        <xdr:cNvSpPr txBox="1"/>
      </xdr:nvSpPr>
      <xdr:spPr>
        <a:xfrm>
          <a:off x="9372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19750</xdr:rowOff>
    </xdr:from>
    <xdr:to>
      <xdr:col>45</xdr:col>
      <xdr:colOff>177800</xdr:colOff>
      <xdr:row>38</xdr:row>
      <xdr:rowOff>79677</xdr:rowOff>
    </xdr:to>
    <xdr:cxnSp macro="">
      <xdr:nvCxnSpPr>
        <xdr:cNvPr id="310" name="直線コネクタ 309"/>
        <xdr:cNvCxnSpPr/>
      </xdr:nvCxnSpPr>
      <xdr:spPr>
        <a:xfrm>
          <a:off x="7861300" y="6534850"/>
          <a:ext cx="889000" cy="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2" name="テキスト ボックス 311"/>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19750</xdr:rowOff>
    </xdr:from>
    <xdr:to>
      <xdr:col>41</xdr:col>
      <xdr:colOff>50800</xdr:colOff>
      <xdr:row>38</xdr:row>
      <xdr:rowOff>28470</xdr:rowOff>
    </xdr:to>
    <xdr:cxnSp macro="">
      <xdr:nvCxnSpPr>
        <xdr:cNvPr id="313" name="直線コネクタ 312"/>
        <xdr:cNvCxnSpPr/>
      </xdr:nvCxnSpPr>
      <xdr:spPr>
        <a:xfrm flipV="1">
          <a:off x="6972300" y="653485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5" name="テキスト ボックス 314"/>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7" name="テキスト ボックス 316"/>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162607</xdr:rowOff>
    </xdr:from>
    <xdr:to>
      <xdr:col>55</xdr:col>
      <xdr:colOff>50800</xdr:colOff>
      <xdr:row>38</xdr:row>
      <xdr:rowOff>92757</xdr:rowOff>
    </xdr:to>
    <xdr:sp macro="" textlink="">
      <xdr:nvSpPr>
        <xdr:cNvPr id="323" name="楕円 322"/>
        <xdr:cNvSpPr/>
      </xdr:nvSpPr>
      <xdr:spPr>
        <a:xfrm>
          <a:off x="10426700" y="65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77534</xdr:rowOff>
    </xdr:from>
    <xdr:ext cx="534377" cy="259045"/>
    <xdr:sp macro="" textlink="">
      <xdr:nvSpPr>
        <xdr:cNvPr id="324" name="補助費等該当値テキスト"/>
        <xdr:cNvSpPr txBox="1"/>
      </xdr:nvSpPr>
      <xdr:spPr>
        <a:xfrm>
          <a:off x="10528300" y="64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51181</xdr:rowOff>
    </xdr:from>
    <xdr:to>
      <xdr:col>50</xdr:col>
      <xdr:colOff>165100</xdr:colOff>
      <xdr:row>38</xdr:row>
      <xdr:rowOff>152781</xdr:rowOff>
    </xdr:to>
    <xdr:sp macro="" textlink="">
      <xdr:nvSpPr>
        <xdr:cNvPr id="325" name="楕円 324"/>
        <xdr:cNvSpPr/>
      </xdr:nvSpPr>
      <xdr:spPr>
        <a:xfrm>
          <a:off x="9588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143908</xdr:rowOff>
    </xdr:from>
    <xdr:ext cx="534377" cy="259045"/>
    <xdr:sp macro="" textlink="">
      <xdr:nvSpPr>
        <xdr:cNvPr id="326" name="テキスト ボックス 325"/>
        <xdr:cNvSpPr txBox="1"/>
      </xdr:nvSpPr>
      <xdr:spPr>
        <a:xfrm>
          <a:off x="9372111" y="66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28877</xdr:rowOff>
    </xdr:from>
    <xdr:to>
      <xdr:col>46</xdr:col>
      <xdr:colOff>38100</xdr:colOff>
      <xdr:row>38</xdr:row>
      <xdr:rowOff>130477</xdr:rowOff>
    </xdr:to>
    <xdr:sp macro="" textlink="">
      <xdr:nvSpPr>
        <xdr:cNvPr id="327" name="楕円 326"/>
        <xdr:cNvSpPr/>
      </xdr:nvSpPr>
      <xdr:spPr>
        <a:xfrm>
          <a:off x="8699500" y="65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121604</xdr:rowOff>
    </xdr:from>
    <xdr:ext cx="534377" cy="259045"/>
    <xdr:sp macro="" textlink="">
      <xdr:nvSpPr>
        <xdr:cNvPr id="328" name="テキスト ボックス 327"/>
        <xdr:cNvSpPr txBox="1"/>
      </xdr:nvSpPr>
      <xdr:spPr>
        <a:xfrm>
          <a:off x="8483111" y="66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140400</xdr:rowOff>
    </xdr:from>
    <xdr:to>
      <xdr:col>41</xdr:col>
      <xdr:colOff>101600</xdr:colOff>
      <xdr:row>38</xdr:row>
      <xdr:rowOff>70551</xdr:rowOff>
    </xdr:to>
    <xdr:sp macro="" textlink="">
      <xdr:nvSpPr>
        <xdr:cNvPr id="329" name="楕円 328"/>
        <xdr:cNvSpPr/>
      </xdr:nvSpPr>
      <xdr:spPr>
        <a:xfrm>
          <a:off x="7810500" y="64840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61677</xdr:rowOff>
    </xdr:from>
    <xdr:ext cx="534377" cy="259045"/>
    <xdr:sp macro="" textlink="">
      <xdr:nvSpPr>
        <xdr:cNvPr id="330" name="テキスト ボックス 329"/>
        <xdr:cNvSpPr txBox="1"/>
      </xdr:nvSpPr>
      <xdr:spPr>
        <a:xfrm>
          <a:off x="7594111" y="65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149120</xdr:rowOff>
    </xdr:from>
    <xdr:to>
      <xdr:col>36</xdr:col>
      <xdr:colOff>165100</xdr:colOff>
      <xdr:row>38</xdr:row>
      <xdr:rowOff>79270</xdr:rowOff>
    </xdr:to>
    <xdr:sp macro="" textlink="">
      <xdr:nvSpPr>
        <xdr:cNvPr id="331" name="楕円 330"/>
        <xdr:cNvSpPr/>
      </xdr:nvSpPr>
      <xdr:spPr>
        <a:xfrm>
          <a:off x="6921500" y="64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70397</xdr:rowOff>
    </xdr:from>
    <xdr:ext cx="534377" cy="259045"/>
    <xdr:sp macro="" textlink="">
      <xdr:nvSpPr>
        <xdr:cNvPr id="332" name="テキスト ボックス 331"/>
        <xdr:cNvSpPr txBox="1"/>
      </xdr:nvSpPr>
      <xdr:spPr>
        <a:xfrm>
          <a:off x="6705111" y="65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91182</xdr:rowOff>
    </xdr:from>
    <xdr:to>
      <xdr:col>55</xdr:col>
      <xdr:colOff>0</xdr:colOff>
      <xdr:row>58</xdr:row>
      <xdr:rowOff>117363</xdr:rowOff>
    </xdr:to>
    <xdr:cxnSp macro="">
      <xdr:nvCxnSpPr>
        <xdr:cNvPr id="364" name="直線コネクタ 363"/>
        <xdr:cNvCxnSpPr/>
      </xdr:nvCxnSpPr>
      <xdr:spPr>
        <a:xfrm>
          <a:off x="9639300" y="9863832"/>
          <a:ext cx="838200" cy="1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91182</xdr:rowOff>
    </xdr:from>
    <xdr:to>
      <xdr:col>50</xdr:col>
      <xdr:colOff>114300</xdr:colOff>
      <xdr:row>58</xdr:row>
      <xdr:rowOff>96690</xdr:rowOff>
    </xdr:to>
    <xdr:cxnSp macro="">
      <xdr:nvCxnSpPr>
        <xdr:cNvPr id="367" name="直線コネクタ 366"/>
        <xdr:cNvCxnSpPr/>
      </xdr:nvCxnSpPr>
      <xdr:spPr>
        <a:xfrm flipV="1">
          <a:off x="8750300" y="9863832"/>
          <a:ext cx="889000" cy="17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77505</xdr:rowOff>
    </xdr:from>
    <xdr:ext cx="534377" cy="259045"/>
    <xdr:sp macro="" textlink="">
      <xdr:nvSpPr>
        <xdr:cNvPr id="369" name="テキスト ボックス 368"/>
        <xdr:cNvSpPr txBox="1"/>
      </xdr:nvSpPr>
      <xdr:spPr>
        <a:xfrm>
          <a:off x="9372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96690</xdr:rowOff>
    </xdr:from>
    <xdr:to>
      <xdr:col>45</xdr:col>
      <xdr:colOff>177800</xdr:colOff>
      <xdr:row>59</xdr:row>
      <xdr:rowOff>156246</xdr:rowOff>
    </xdr:to>
    <xdr:cxnSp macro="">
      <xdr:nvCxnSpPr>
        <xdr:cNvPr id="370" name="直線コネクタ 369"/>
        <xdr:cNvCxnSpPr/>
      </xdr:nvCxnSpPr>
      <xdr:spPr>
        <a:xfrm flipV="1">
          <a:off x="7861300" y="10040790"/>
          <a:ext cx="889000" cy="2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162327</xdr:rowOff>
    </xdr:from>
    <xdr:ext cx="534377" cy="259045"/>
    <xdr:sp macro="" textlink="">
      <xdr:nvSpPr>
        <xdr:cNvPr id="372" name="テキスト ボックス 371"/>
        <xdr:cNvSpPr txBox="1"/>
      </xdr:nvSpPr>
      <xdr:spPr>
        <a:xfrm>
          <a:off x="8483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28884</xdr:rowOff>
    </xdr:from>
    <xdr:to>
      <xdr:col>41</xdr:col>
      <xdr:colOff>50800</xdr:colOff>
      <xdr:row>59</xdr:row>
      <xdr:rowOff>156246</xdr:rowOff>
    </xdr:to>
    <xdr:cxnSp macro="">
      <xdr:nvCxnSpPr>
        <xdr:cNvPr id="373" name="直線コネクタ 372"/>
        <xdr:cNvCxnSpPr/>
      </xdr:nvCxnSpPr>
      <xdr:spPr>
        <a:xfrm>
          <a:off x="6972300" y="10144434"/>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66563</xdr:rowOff>
    </xdr:from>
    <xdr:to>
      <xdr:col>55</xdr:col>
      <xdr:colOff>50800</xdr:colOff>
      <xdr:row>58</xdr:row>
      <xdr:rowOff>168163</xdr:rowOff>
    </xdr:to>
    <xdr:sp macro="" textlink="">
      <xdr:nvSpPr>
        <xdr:cNvPr id="383" name="楕円 382"/>
        <xdr:cNvSpPr/>
      </xdr:nvSpPr>
      <xdr:spPr>
        <a:xfrm>
          <a:off x="10426700" y="100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44990</xdr:rowOff>
    </xdr:from>
    <xdr:ext cx="534377" cy="259045"/>
    <xdr:sp macro="" textlink="">
      <xdr:nvSpPr>
        <xdr:cNvPr id="384" name="普通建設事業費該当値テキスト"/>
        <xdr:cNvSpPr txBox="1"/>
      </xdr:nvSpPr>
      <xdr:spPr>
        <a:xfrm>
          <a:off x="10528300" y="99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40382</xdr:rowOff>
    </xdr:from>
    <xdr:to>
      <xdr:col>50</xdr:col>
      <xdr:colOff>165100</xdr:colOff>
      <xdr:row>57</xdr:row>
      <xdr:rowOff>141982</xdr:rowOff>
    </xdr:to>
    <xdr:sp macro="" textlink="">
      <xdr:nvSpPr>
        <xdr:cNvPr id="385" name="楕円 384"/>
        <xdr:cNvSpPr/>
      </xdr:nvSpPr>
      <xdr:spPr>
        <a:xfrm>
          <a:off x="9588500" y="98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158509</xdr:rowOff>
    </xdr:from>
    <xdr:ext cx="534377" cy="259045"/>
    <xdr:sp macro="" textlink="">
      <xdr:nvSpPr>
        <xdr:cNvPr id="386" name="テキスト ボックス 385"/>
        <xdr:cNvSpPr txBox="1"/>
      </xdr:nvSpPr>
      <xdr:spPr>
        <a:xfrm>
          <a:off x="9372111" y="95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45890</xdr:rowOff>
    </xdr:from>
    <xdr:to>
      <xdr:col>46</xdr:col>
      <xdr:colOff>38100</xdr:colOff>
      <xdr:row>58</xdr:row>
      <xdr:rowOff>147490</xdr:rowOff>
    </xdr:to>
    <xdr:sp macro="" textlink="">
      <xdr:nvSpPr>
        <xdr:cNvPr id="387" name="楕円 386"/>
        <xdr:cNvSpPr/>
      </xdr:nvSpPr>
      <xdr:spPr>
        <a:xfrm>
          <a:off x="8699500" y="99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164017</xdr:rowOff>
    </xdr:from>
    <xdr:ext cx="534377" cy="259045"/>
    <xdr:sp macro="" textlink="">
      <xdr:nvSpPr>
        <xdr:cNvPr id="388" name="テキスト ボックス 387"/>
        <xdr:cNvSpPr txBox="1"/>
      </xdr:nvSpPr>
      <xdr:spPr>
        <a:xfrm>
          <a:off x="8483111" y="97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105446</xdr:rowOff>
    </xdr:from>
    <xdr:to>
      <xdr:col>41</xdr:col>
      <xdr:colOff>101600</xdr:colOff>
      <xdr:row>60</xdr:row>
      <xdr:rowOff>35596</xdr:rowOff>
    </xdr:to>
    <xdr:sp macro="" textlink="">
      <xdr:nvSpPr>
        <xdr:cNvPr id="389" name="楕円 388"/>
        <xdr:cNvSpPr/>
      </xdr:nvSpPr>
      <xdr:spPr>
        <a:xfrm>
          <a:off x="7810500" y="102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60</xdr:row>
      <xdr:rowOff>26723</xdr:rowOff>
    </xdr:from>
    <xdr:ext cx="534377" cy="259045"/>
    <xdr:sp macro="" textlink="">
      <xdr:nvSpPr>
        <xdr:cNvPr id="390" name="テキスト ボックス 389"/>
        <xdr:cNvSpPr txBox="1"/>
      </xdr:nvSpPr>
      <xdr:spPr>
        <a:xfrm>
          <a:off x="7594111" y="103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149534</xdr:rowOff>
    </xdr:from>
    <xdr:to>
      <xdr:col>36</xdr:col>
      <xdr:colOff>165100</xdr:colOff>
      <xdr:row>59</xdr:row>
      <xdr:rowOff>79684</xdr:rowOff>
    </xdr:to>
    <xdr:sp macro="" textlink="">
      <xdr:nvSpPr>
        <xdr:cNvPr id="391" name="楕円 390"/>
        <xdr:cNvSpPr/>
      </xdr:nvSpPr>
      <xdr:spPr>
        <a:xfrm>
          <a:off x="6921500" y="100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70811</xdr:rowOff>
    </xdr:from>
    <xdr:ext cx="534377" cy="259045"/>
    <xdr:sp macro="" textlink="">
      <xdr:nvSpPr>
        <xdr:cNvPr id="392" name="テキスト ボックス 391"/>
        <xdr:cNvSpPr txBox="1"/>
      </xdr:nvSpPr>
      <xdr:spPr>
        <a:xfrm>
          <a:off x="6705111" y="1018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143084</xdr:rowOff>
    </xdr:from>
    <xdr:to>
      <xdr:col>55</xdr:col>
      <xdr:colOff>0</xdr:colOff>
      <xdr:row>77</xdr:row>
      <xdr:rowOff>137505</xdr:rowOff>
    </xdr:to>
    <xdr:cxnSp macro="">
      <xdr:nvCxnSpPr>
        <xdr:cNvPr id="419" name="直線コネクタ 418"/>
        <xdr:cNvCxnSpPr/>
      </xdr:nvCxnSpPr>
      <xdr:spPr>
        <a:xfrm>
          <a:off x="9639300" y="13001834"/>
          <a:ext cx="838200" cy="3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93980</xdr:rowOff>
    </xdr:from>
    <xdr:to>
      <xdr:col>50</xdr:col>
      <xdr:colOff>114300</xdr:colOff>
      <xdr:row>75</xdr:row>
      <xdr:rowOff>143084</xdr:rowOff>
    </xdr:to>
    <xdr:cxnSp macro="">
      <xdr:nvCxnSpPr>
        <xdr:cNvPr id="422" name="直線コネクタ 421"/>
        <xdr:cNvCxnSpPr/>
      </xdr:nvCxnSpPr>
      <xdr:spPr>
        <a:xfrm>
          <a:off x="8750300" y="12952730"/>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93980</xdr:rowOff>
    </xdr:from>
    <xdr:to>
      <xdr:col>45</xdr:col>
      <xdr:colOff>177800</xdr:colOff>
      <xdr:row>76</xdr:row>
      <xdr:rowOff>30612</xdr:rowOff>
    </xdr:to>
    <xdr:cxnSp macro="">
      <xdr:nvCxnSpPr>
        <xdr:cNvPr id="425" name="直線コネクタ 424"/>
        <xdr:cNvCxnSpPr/>
      </xdr:nvCxnSpPr>
      <xdr:spPr>
        <a:xfrm flipV="1">
          <a:off x="7861300" y="12952730"/>
          <a:ext cx="889000" cy="10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7" name="テキスト ボックス 426"/>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86705</xdr:rowOff>
    </xdr:from>
    <xdr:to>
      <xdr:col>55</xdr:col>
      <xdr:colOff>50800</xdr:colOff>
      <xdr:row>78</xdr:row>
      <xdr:rowOff>16855</xdr:rowOff>
    </xdr:to>
    <xdr:sp macro="" textlink="">
      <xdr:nvSpPr>
        <xdr:cNvPr id="435" name="楕円 434"/>
        <xdr:cNvSpPr/>
      </xdr:nvSpPr>
      <xdr:spPr>
        <a:xfrm>
          <a:off x="104267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65132</xdr:rowOff>
    </xdr:from>
    <xdr:ext cx="469744" cy="259045"/>
    <xdr:sp macro="" textlink="">
      <xdr:nvSpPr>
        <xdr:cNvPr id="436" name="普通建設事業費 （ うち新規整備　）該当値テキスト"/>
        <xdr:cNvSpPr txBox="1"/>
      </xdr:nvSpPr>
      <xdr:spPr>
        <a:xfrm>
          <a:off x="10528300" y="132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92284</xdr:rowOff>
    </xdr:from>
    <xdr:to>
      <xdr:col>50</xdr:col>
      <xdr:colOff>165100</xdr:colOff>
      <xdr:row>76</xdr:row>
      <xdr:rowOff>22433</xdr:rowOff>
    </xdr:to>
    <xdr:sp macro="" textlink="">
      <xdr:nvSpPr>
        <xdr:cNvPr id="437" name="楕円 436"/>
        <xdr:cNvSpPr/>
      </xdr:nvSpPr>
      <xdr:spPr>
        <a:xfrm>
          <a:off x="9588500" y="1295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38961</xdr:rowOff>
    </xdr:from>
    <xdr:ext cx="534377" cy="259045"/>
    <xdr:sp macro="" textlink="">
      <xdr:nvSpPr>
        <xdr:cNvPr id="438" name="テキスト ボックス 437"/>
        <xdr:cNvSpPr txBox="1"/>
      </xdr:nvSpPr>
      <xdr:spPr>
        <a:xfrm>
          <a:off x="9372111" y="12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43180</xdr:rowOff>
    </xdr:from>
    <xdr:to>
      <xdr:col>46</xdr:col>
      <xdr:colOff>38100</xdr:colOff>
      <xdr:row>75</xdr:row>
      <xdr:rowOff>144780</xdr:rowOff>
    </xdr:to>
    <xdr:sp macro="" textlink="">
      <xdr:nvSpPr>
        <xdr:cNvPr id="439" name="楕円 438"/>
        <xdr:cNvSpPr/>
      </xdr:nvSpPr>
      <xdr:spPr>
        <a:xfrm>
          <a:off x="8699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161307</xdr:rowOff>
    </xdr:from>
    <xdr:ext cx="534377" cy="259045"/>
    <xdr:sp macro="" textlink="">
      <xdr:nvSpPr>
        <xdr:cNvPr id="440" name="テキスト ボックス 439"/>
        <xdr:cNvSpPr txBox="1"/>
      </xdr:nvSpPr>
      <xdr:spPr>
        <a:xfrm>
          <a:off x="8483111" y="12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151262</xdr:rowOff>
    </xdr:from>
    <xdr:to>
      <xdr:col>41</xdr:col>
      <xdr:colOff>101600</xdr:colOff>
      <xdr:row>76</xdr:row>
      <xdr:rowOff>81412</xdr:rowOff>
    </xdr:to>
    <xdr:sp macro="" textlink="">
      <xdr:nvSpPr>
        <xdr:cNvPr id="441" name="楕円 440"/>
        <xdr:cNvSpPr/>
      </xdr:nvSpPr>
      <xdr:spPr>
        <a:xfrm>
          <a:off x="78105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97939</xdr:rowOff>
    </xdr:from>
    <xdr:ext cx="469744" cy="259045"/>
    <xdr:sp macro="" textlink="">
      <xdr:nvSpPr>
        <xdr:cNvPr id="442" name="テキスト ボックス 441"/>
        <xdr:cNvSpPr txBox="1"/>
      </xdr:nvSpPr>
      <xdr:spPr>
        <a:xfrm>
          <a:off x="7626428" y="127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126719</xdr:rowOff>
    </xdr:from>
    <xdr:to>
      <xdr:col>55</xdr:col>
      <xdr:colOff>0</xdr:colOff>
      <xdr:row>97</xdr:row>
      <xdr:rowOff>25645</xdr:rowOff>
    </xdr:to>
    <xdr:cxnSp macro="">
      <xdr:nvCxnSpPr>
        <xdr:cNvPr id="473" name="直線コネクタ 472"/>
        <xdr:cNvCxnSpPr/>
      </xdr:nvCxnSpPr>
      <xdr:spPr>
        <a:xfrm flipV="1">
          <a:off x="9639300" y="16585919"/>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165005</xdr:rowOff>
    </xdr:from>
    <xdr:ext cx="534377" cy="259045"/>
    <xdr:sp macro="" textlink="">
      <xdr:nvSpPr>
        <xdr:cNvPr id="474" name="普通建設事業費 （ うち更新整備　）平均値テキスト"/>
        <xdr:cNvSpPr txBox="1"/>
      </xdr:nvSpPr>
      <xdr:spPr>
        <a:xfrm>
          <a:off x="10528300" y="1662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25645</xdr:rowOff>
    </xdr:from>
    <xdr:to>
      <xdr:col>50</xdr:col>
      <xdr:colOff>114300</xdr:colOff>
      <xdr:row>98</xdr:row>
      <xdr:rowOff>70172</xdr:rowOff>
    </xdr:to>
    <xdr:cxnSp macro="">
      <xdr:nvCxnSpPr>
        <xdr:cNvPr id="476" name="直線コネクタ 475"/>
        <xdr:cNvCxnSpPr/>
      </xdr:nvCxnSpPr>
      <xdr:spPr>
        <a:xfrm flipV="1">
          <a:off x="8750300" y="16656295"/>
          <a:ext cx="889000" cy="2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84734</xdr:rowOff>
    </xdr:from>
    <xdr:ext cx="534377" cy="259045"/>
    <xdr:sp macro="" textlink="">
      <xdr:nvSpPr>
        <xdr:cNvPr id="478" name="テキスト ボックス 477"/>
        <xdr:cNvSpPr txBox="1"/>
      </xdr:nvSpPr>
      <xdr:spPr>
        <a:xfrm>
          <a:off x="9372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70172</xdr:rowOff>
    </xdr:from>
    <xdr:to>
      <xdr:col>45</xdr:col>
      <xdr:colOff>177800</xdr:colOff>
      <xdr:row>98</xdr:row>
      <xdr:rowOff>94013</xdr:rowOff>
    </xdr:to>
    <xdr:cxnSp macro="">
      <xdr:nvCxnSpPr>
        <xdr:cNvPr id="479" name="直線コネクタ 478"/>
        <xdr:cNvCxnSpPr/>
      </xdr:nvCxnSpPr>
      <xdr:spPr>
        <a:xfrm flipV="1">
          <a:off x="7861300" y="16872272"/>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75919</xdr:rowOff>
    </xdr:from>
    <xdr:to>
      <xdr:col>55</xdr:col>
      <xdr:colOff>50800</xdr:colOff>
      <xdr:row>97</xdr:row>
      <xdr:rowOff>6069</xdr:rowOff>
    </xdr:to>
    <xdr:sp macro="" textlink="">
      <xdr:nvSpPr>
        <xdr:cNvPr id="489" name="楕円 488"/>
        <xdr:cNvSpPr/>
      </xdr:nvSpPr>
      <xdr:spPr>
        <a:xfrm>
          <a:off x="104267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98796</xdr:rowOff>
    </xdr:from>
    <xdr:ext cx="534377" cy="259045"/>
    <xdr:sp macro="" textlink="">
      <xdr:nvSpPr>
        <xdr:cNvPr id="490" name="普通建設事業費 （ うち更新整備　）該当値テキスト"/>
        <xdr:cNvSpPr txBox="1"/>
      </xdr:nvSpPr>
      <xdr:spPr>
        <a:xfrm>
          <a:off x="10528300" y="1638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146295</xdr:rowOff>
    </xdr:from>
    <xdr:to>
      <xdr:col>50</xdr:col>
      <xdr:colOff>165100</xdr:colOff>
      <xdr:row>97</xdr:row>
      <xdr:rowOff>76445</xdr:rowOff>
    </xdr:to>
    <xdr:sp macro="" textlink="">
      <xdr:nvSpPr>
        <xdr:cNvPr id="491" name="楕円 490"/>
        <xdr:cNvSpPr/>
      </xdr:nvSpPr>
      <xdr:spPr>
        <a:xfrm>
          <a:off x="9588500" y="166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92972</xdr:rowOff>
    </xdr:from>
    <xdr:ext cx="534377" cy="259045"/>
    <xdr:sp macro="" textlink="">
      <xdr:nvSpPr>
        <xdr:cNvPr id="492" name="テキスト ボックス 491"/>
        <xdr:cNvSpPr txBox="1"/>
      </xdr:nvSpPr>
      <xdr:spPr>
        <a:xfrm>
          <a:off x="9372111" y="16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19372</xdr:rowOff>
    </xdr:from>
    <xdr:to>
      <xdr:col>46</xdr:col>
      <xdr:colOff>38100</xdr:colOff>
      <xdr:row>98</xdr:row>
      <xdr:rowOff>120972</xdr:rowOff>
    </xdr:to>
    <xdr:sp macro="" textlink="">
      <xdr:nvSpPr>
        <xdr:cNvPr id="493" name="楕円 492"/>
        <xdr:cNvSpPr/>
      </xdr:nvSpPr>
      <xdr:spPr>
        <a:xfrm>
          <a:off x="8699500" y="168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112099</xdr:rowOff>
    </xdr:from>
    <xdr:ext cx="534377" cy="259045"/>
    <xdr:sp macro="" textlink="">
      <xdr:nvSpPr>
        <xdr:cNvPr id="494" name="テキスト ボックス 493"/>
        <xdr:cNvSpPr txBox="1"/>
      </xdr:nvSpPr>
      <xdr:spPr>
        <a:xfrm>
          <a:off x="8483111" y="169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43213</xdr:rowOff>
    </xdr:from>
    <xdr:to>
      <xdr:col>41</xdr:col>
      <xdr:colOff>101600</xdr:colOff>
      <xdr:row>98</xdr:row>
      <xdr:rowOff>144813</xdr:rowOff>
    </xdr:to>
    <xdr:sp macro="" textlink="">
      <xdr:nvSpPr>
        <xdr:cNvPr id="495" name="楕円 494"/>
        <xdr:cNvSpPr/>
      </xdr:nvSpPr>
      <xdr:spPr>
        <a:xfrm>
          <a:off x="7810500" y="168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135940</xdr:rowOff>
    </xdr:from>
    <xdr:ext cx="534377" cy="259045"/>
    <xdr:sp macro="" textlink="">
      <xdr:nvSpPr>
        <xdr:cNvPr id="496" name="テキスト ボックス 495"/>
        <xdr:cNvSpPr txBox="1"/>
      </xdr:nvSpPr>
      <xdr:spPr>
        <a:xfrm>
          <a:off x="7594111" y="169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35577</xdr:rowOff>
    </xdr:from>
    <xdr:ext cx="312906" cy="259045"/>
    <xdr:sp macro="" textlink="">
      <xdr:nvSpPr>
        <xdr:cNvPr id="510" name="テキスト ボックス 509"/>
        <xdr:cNvSpPr txBox="1"/>
      </xdr:nvSpPr>
      <xdr:spPr>
        <a:xfrm>
          <a:off x="12133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168927</xdr:rowOff>
    </xdr:from>
    <xdr:ext cx="377026" cy="259045"/>
    <xdr:sp macro="" textlink="">
      <xdr:nvSpPr>
        <xdr:cNvPr id="512" name="テキスト ボックス 511"/>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130827</xdr:rowOff>
    </xdr:from>
    <xdr:ext cx="377026" cy="259045"/>
    <xdr:sp macro="" textlink="">
      <xdr:nvSpPr>
        <xdr:cNvPr id="514" name="テキスト ボックス 513"/>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92727</xdr:rowOff>
    </xdr:from>
    <xdr:ext cx="377026" cy="259045"/>
    <xdr:sp macro="" textlink="">
      <xdr:nvSpPr>
        <xdr:cNvPr id="516" name="テキスト ボックス 515"/>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8" name="テキスト ボックス 51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147320</xdr:rowOff>
    </xdr:from>
    <xdr:to>
      <xdr:col>85</xdr:col>
      <xdr:colOff>126364</xdr:colOff>
      <xdr:row>39</xdr:row>
      <xdr:rowOff>44450</xdr:rowOff>
    </xdr:to>
    <xdr:cxnSp macro="">
      <xdr:nvCxnSpPr>
        <xdr:cNvPr id="520" name="直線コネクタ 519"/>
        <xdr:cNvCxnSpPr/>
      </xdr:nvCxnSpPr>
      <xdr:spPr>
        <a:xfrm flipV="1">
          <a:off x="16317595" y="6662420"/>
          <a:ext cx="1269" cy="6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132097</xdr:rowOff>
    </xdr:from>
    <xdr:ext cx="249299" cy="259045"/>
    <xdr:sp macro="" textlink="">
      <xdr:nvSpPr>
        <xdr:cNvPr id="521" name="災害復旧事業費最小値テキスト"/>
        <xdr:cNvSpPr txBox="1"/>
      </xdr:nvSpPr>
      <xdr:spPr>
        <a:xfrm>
          <a:off x="16370300" y="6818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93997</xdr:rowOff>
    </xdr:from>
    <xdr:ext cx="249299" cy="259045"/>
    <xdr:sp macro="" textlink="">
      <xdr:nvSpPr>
        <xdr:cNvPr id="523" name="災害復旧事業費最大値テキスト"/>
        <xdr:cNvSpPr txBox="1"/>
      </xdr:nvSpPr>
      <xdr:spPr>
        <a:xfrm>
          <a:off x="16370300" y="6437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147320</xdr:rowOff>
    </xdr:from>
    <xdr:to>
      <xdr:col>86</xdr:col>
      <xdr:colOff>25400</xdr:colOff>
      <xdr:row>38</xdr:row>
      <xdr:rowOff>147320</xdr:rowOff>
    </xdr:to>
    <xdr:cxnSp macro="">
      <xdr:nvCxnSpPr>
        <xdr:cNvPr id="524" name="直線コネクタ 523"/>
        <xdr:cNvCxnSpPr/>
      </xdr:nvCxnSpPr>
      <xdr:spPr>
        <a:xfrm>
          <a:off x="16230600" y="666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49547</xdr:rowOff>
    </xdr:from>
    <xdr:ext cx="249299" cy="259045"/>
    <xdr:sp macro="" textlink="">
      <xdr:nvSpPr>
        <xdr:cNvPr id="526" name="災害復旧事業費平均値テキスト"/>
        <xdr:cNvSpPr txBox="1"/>
      </xdr:nvSpPr>
      <xdr:spPr>
        <a:xfrm>
          <a:off x="16370300" y="65646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フローチャート: 判断 526"/>
        <xdr:cNvSpPr/>
      </xdr:nvSpPr>
      <xdr:spPr>
        <a:xfrm>
          <a:off x="16268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147320</xdr:rowOff>
    </xdr:from>
    <xdr:to>
      <xdr:col>81</xdr:col>
      <xdr:colOff>50800</xdr:colOff>
      <xdr:row>39</xdr:row>
      <xdr:rowOff>44450</xdr:rowOff>
    </xdr:to>
    <xdr:cxnSp macro="">
      <xdr:nvCxnSpPr>
        <xdr:cNvPr id="528" name="直線コネクタ 527"/>
        <xdr:cNvCxnSpPr/>
      </xdr:nvCxnSpPr>
      <xdr:spPr>
        <a:xfrm>
          <a:off x="14592300" y="63195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5080</xdr:rowOff>
    </xdr:from>
    <xdr:to>
      <xdr:col>81</xdr:col>
      <xdr:colOff>101600</xdr:colOff>
      <xdr:row>38</xdr:row>
      <xdr:rowOff>106680</xdr:rowOff>
    </xdr:to>
    <xdr:sp macro="" textlink="">
      <xdr:nvSpPr>
        <xdr:cNvPr id="529" name="フローチャート: 判断 528"/>
        <xdr:cNvSpPr/>
      </xdr:nvSpPr>
      <xdr:spPr>
        <a:xfrm>
          <a:off x="15430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36</xdr:row>
      <xdr:rowOff>123207</xdr:rowOff>
    </xdr:from>
    <xdr:ext cx="313932" cy="259045"/>
    <xdr:sp macro="" textlink="">
      <xdr:nvSpPr>
        <xdr:cNvPr id="530" name="テキスト ボックス 529"/>
        <xdr:cNvSpPr txBox="1"/>
      </xdr:nvSpPr>
      <xdr:spPr>
        <a:xfrm>
          <a:off x="15324333" y="6295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59690</xdr:rowOff>
    </xdr:from>
    <xdr:to>
      <xdr:col>76</xdr:col>
      <xdr:colOff>114300</xdr:colOff>
      <xdr:row>36</xdr:row>
      <xdr:rowOff>147320</xdr:rowOff>
    </xdr:to>
    <xdr:cxnSp macro="">
      <xdr:nvCxnSpPr>
        <xdr:cNvPr id="531" name="直線コネクタ 530"/>
        <xdr:cNvCxnSpPr/>
      </xdr:nvCxnSpPr>
      <xdr:spPr>
        <a:xfrm>
          <a:off x="13703300" y="60604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43180</xdr:rowOff>
    </xdr:from>
    <xdr:to>
      <xdr:col>76</xdr:col>
      <xdr:colOff>165100</xdr:colOff>
      <xdr:row>38</xdr:row>
      <xdr:rowOff>144780</xdr:rowOff>
    </xdr:to>
    <xdr:sp macro="" textlink="">
      <xdr:nvSpPr>
        <xdr:cNvPr id="532" name="フローチャート: 判断 531"/>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135907</xdr:rowOff>
    </xdr:from>
    <xdr:ext cx="313932" cy="259045"/>
    <xdr:sp macro="" textlink="">
      <xdr:nvSpPr>
        <xdr:cNvPr id="533" name="テキスト ボックス 532"/>
        <xdr:cNvSpPr txBox="1"/>
      </xdr:nvSpPr>
      <xdr:spPr>
        <a:xfrm>
          <a:off x="14435333" y="6651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109220</xdr:rowOff>
    </xdr:from>
    <xdr:to>
      <xdr:col>71</xdr:col>
      <xdr:colOff>177800</xdr:colOff>
      <xdr:row>35</xdr:row>
      <xdr:rowOff>59690</xdr:rowOff>
    </xdr:to>
    <xdr:cxnSp macro="">
      <xdr:nvCxnSpPr>
        <xdr:cNvPr id="534" name="直線コネクタ 533"/>
        <xdr:cNvCxnSpPr/>
      </xdr:nvCxnSpPr>
      <xdr:spPr>
        <a:xfrm>
          <a:off x="12814300" y="5252720"/>
          <a:ext cx="889000" cy="8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58420</xdr:rowOff>
    </xdr:from>
    <xdr:to>
      <xdr:col>72</xdr:col>
      <xdr:colOff>38100</xdr:colOff>
      <xdr:row>38</xdr:row>
      <xdr:rowOff>160020</xdr:rowOff>
    </xdr:to>
    <xdr:sp macro="" textlink="">
      <xdr:nvSpPr>
        <xdr:cNvPr id="535" name="フローチャート: 判断 534"/>
        <xdr:cNvSpPr/>
      </xdr:nvSpPr>
      <xdr:spPr>
        <a:xfrm>
          <a:off x="1365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151147</xdr:rowOff>
    </xdr:from>
    <xdr:ext cx="313932" cy="259045"/>
    <xdr:sp macro="" textlink="">
      <xdr:nvSpPr>
        <xdr:cNvPr id="536" name="テキスト ボックス 535"/>
        <xdr:cNvSpPr txBox="1"/>
      </xdr:nvSpPr>
      <xdr:spPr>
        <a:xfrm>
          <a:off x="13546333" y="666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149860</xdr:rowOff>
    </xdr:from>
    <xdr:to>
      <xdr:col>67</xdr:col>
      <xdr:colOff>101600</xdr:colOff>
      <xdr:row>35</xdr:row>
      <xdr:rowOff>80010</xdr:rowOff>
    </xdr:to>
    <xdr:sp macro="" textlink="">
      <xdr:nvSpPr>
        <xdr:cNvPr id="537" name="フローチャート: 判断 536"/>
        <xdr:cNvSpPr/>
      </xdr:nvSpPr>
      <xdr:spPr>
        <a:xfrm>
          <a:off x="12763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35</xdr:row>
      <xdr:rowOff>71137</xdr:rowOff>
    </xdr:from>
    <xdr:ext cx="313932" cy="259045"/>
    <xdr:sp macro="" textlink="">
      <xdr:nvSpPr>
        <xdr:cNvPr id="538" name="テキスト ボックス 537"/>
        <xdr:cNvSpPr txBox="1"/>
      </xdr:nvSpPr>
      <xdr:spPr>
        <a:xfrm>
          <a:off x="12657333" y="6071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5097</xdr:rowOff>
    </xdr:from>
    <xdr:ext cx="249299" cy="259045"/>
    <xdr:sp macro="" textlink="">
      <xdr:nvSpPr>
        <xdr:cNvPr id="545" name="災害復旧事業費該当値テキスト"/>
        <xdr:cNvSpPr txBox="1"/>
      </xdr:nvSpPr>
      <xdr:spPr>
        <a:xfrm>
          <a:off x="16370300" y="6691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96520</xdr:rowOff>
    </xdr:from>
    <xdr:to>
      <xdr:col>76</xdr:col>
      <xdr:colOff>165100</xdr:colOff>
      <xdr:row>37</xdr:row>
      <xdr:rowOff>26670</xdr:rowOff>
    </xdr:to>
    <xdr:sp macro="" textlink="">
      <xdr:nvSpPr>
        <xdr:cNvPr id="548" name="楕円 547"/>
        <xdr:cNvSpPr/>
      </xdr:nvSpPr>
      <xdr:spPr>
        <a:xfrm>
          <a:off x="1454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43197</xdr:rowOff>
    </xdr:from>
    <xdr:ext cx="313932" cy="259045"/>
    <xdr:sp macro="" textlink="">
      <xdr:nvSpPr>
        <xdr:cNvPr id="549" name="テキスト ボックス 548"/>
        <xdr:cNvSpPr txBox="1"/>
      </xdr:nvSpPr>
      <xdr:spPr>
        <a:xfrm>
          <a:off x="14435333" y="6043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8890</xdr:rowOff>
    </xdr:from>
    <xdr:to>
      <xdr:col>72</xdr:col>
      <xdr:colOff>38100</xdr:colOff>
      <xdr:row>35</xdr:row>
      <xdr:rowOff>110490</xdr:rowOff>
    </xdr:to>
    <xdr:sp macro="" textlink="">
      <xdr:nvSpPr>
        <xdr:cNvPr id="550" name="楕円 549"/>
        <xdr:cNvSpPr/>
      </xdr:nvSpPr>
      <xdr:spPr>
        <a:xfrm>
          <a:off x="13652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33</xdr:row>
      <xdr:rowOff>127017</xdr:rowOff>
    </xdr:from>
    <xdr:ext cx="313932" cy="259045"/>
    <xdr:sp macro="" textlink="">
      <xdr:nvSpPr>
        <xdr:cNvPr id="551" name="テキスト ボックス 550"/>
        <xdr:cNvSpPr txBox="1"/>
      </xdr:nvSpPr>
      <xdr:spPr>
        <a:xfrm>
          <a:off x="13546333" y="5784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58420</xdr:rowOff>
    </xdr:from>
    <xdr:to>
      <xdr:col>67</xdr:col>
      <xdr:colOff>101600</xdr:colOff>
      <xdr:row>30</xdr:row>
      <xdr:rowOff>160020</xdr:rowOff>
    </xdr:to>
    <xdr:sp macro="" textlink="">
      <xdr:nvSpPr>
        <xdr:cNvPr id="552" name="楕円 551"/>
        <xdr:cNvSpPr/>
      </xdr:nvSpPr>
      <xdr:spPr>
        <a:xfrm>
          <a:off x="12763500" y="52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29</xdr:row>
      <xdr:rowOff>5097</xdr:rowOff>
    </xdr:from>
    <xdr:ext cx="378565" cy="259045"/>
    <xdr:sp macro="" textlink="">
      <xdr:nvSpPr>
        <xdr:cNvPr id="553" name="テキスト ボックス 552"/>
        <xdr:cNvSpPr txBox="1"/>
      </xdr:nvSpPr>
      <xdr:spPr>
        <a:xfrm>
          <a:off x="12625017" y="4977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28" name="直線コネクタ 627"/>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29"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0" name="直線コネクタ 629"/>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1"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2" name="直線コネクタ 631"/>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23048</xdr:rowOff>
    </xdr:from>
    <xdr:to>
      <xdr:col>85</xdr:col>
      <xdr:colOff>127000</xdr:colOff>
      <xdr:row>76</xdr:row>
      <xdr:rowOff>42447</xdr:rowOff>
    </xdr:to>
    <xdr:cxnSp macro="">
      <xdr:nvCxnSpPr>
        <xdr:cNvPr id="633" name="直線コネクタ 632"/>
        <xdr:cNvCxnSpPr/>
      </xdr:nvCxnSpPr>
      <xdr:spPr>
        <a:xfrm flipV="1">
          <a:off x="15481300" y="13053248"/>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54525</xdr:rowOff>
    </xdr:from>
    <xdr:ext cx="469744" cy="259045"/>
    <xdr:sp macro="" textlink="">
      <xdr:nvSpPr>
        <xdr:cNvPr id="634" name="公債費平均値テキスト"/>
        <xdr:cNvSpPr txBox="1"/>
      </xdr:nvSpPr>
      <xdr:spPr>
        <a:xfrm>
          <a:off x="16370300" y="13084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5" name="フローチャート: 判断 634"/>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38463</xdr:rowOff>
    </xdr:from>
    <xdr:to>
      <xdr:col>81</xdr:col>
      <xdr:colOff>50800</xdr:colOff>
      <xdr:row>76</xdr:row>
      <xdr:rowOff>42447</xdr:rowOff>
    </xdr:to>
    <xdr:cxnSp macro="">
      <xdr:nvCxnSpPr>
        <xdr:cNvPr id="636" name="直線コネクタ 635"/>
        <xdr:cNvCxnSpPr/>
      </xdr:nvCxnSpPr>
      <xdr:spPr>
        <a:xfrm>
          <a:off x="14592300" y="13068663"/>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7" name="フローチャート: 判断 636"/>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38" name="テキスト ボックス 637"/>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170202</xdr:rowOff>
    </xdr:from>
    <xdr:to>
      <xdr:col>76</xdr:col>
      <xdr:colOff>114300</xdr:colOff>
      <xdr:row>76</xdr:row>
      <xdr:rowOff>38463</xdr:rowOff>
    </xdr:to>
    <xdr:cxnSp macro="">
      <xdr:nvCxnSpPr>
        <xdr:cNvPr id="639" name="直線コネクタ 638"/>
        <xdr:cNvCxnSpPr/>
      </xdr:nvCxnSpPr>
      <xdr:spPr>
        <a:xfrm>
          <a:off x="13703300" y="13028952"/>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0" name="フローチャート: 判断 639"/>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1" name="テキスト ボックス 640"/>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118930</xdr:rowOff>
    </xdr:from>
    <xdr:to>
      <xdr:col>71</xdr:col>
      <xdr:colOff>177800</xdr:colOff>
      <xdr:row>75</xdr:row>
      <xdr:rowOff>170202</xdr:rowOff>
    </xdr:to>
    <xdr:cxnSp macro="">
      <xdr:nvCxnSpPr>
        <xdr:cNvPr id="642" name="直線コネクタ 641"/>
        <xdr:cNvCxnSpPr/>
      </xdr:nvCxnSpPr>
      <xdr:spPr>
        <a:xfrm>
          <a:off x="12814300" y="1297768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3" name="フローチャート: 判断 642"/>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4" name="テキスト ボックス 643"/>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5" name="フローチャート: 判断 644"/>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6" name="テキスト ボックス 645"/>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143699</xdr:rowOff>
    </xdr:from>
    <xdr:to>
      <xdr:col>85</xdr:col>
      <xdr:colOff>177800</xdr:colOff>
      <xdr:row>76</xdr:row>
      <xdr:rowOff>73850</xdr:rowOff>
    </xdr:to>
    <xdr:sp macro="" textlink="">
      <xdr:nvSpPr>
        <xdr:cNvPr id="652" name="楕円 651"/>
        <xdr:cNvSpPr/>
      </xdr:nvSpPr>
      <xdr:spPr>
        <a:xfrm>
          <a:off x="16268700" y="13002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166576</xdr:rowOff>
    </xdr:from>
    <xdr:ext cx="469744" cy="259045"/>
    <xdr:sp macro="" textlink="">
      <xdr:nvSpPr>
        <xdr:cNvPr id="653" name="公債費該当値テキスト"/>
        <xdr:cNvSpPr txBox="1"/>
      </xdr:nvSpPr>
      <xdr:spPr>
        <a:xfrm>
          <a:off x="16370300" y="128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163097</xdr:rowOff>
    </xdr:from>
    <xdr:to>
      <xdr:col>81</xdr:col>
      <xdr:colOff>101600</xdr:colOff>
      <xdr:row>76</xdr:row>
      <xdr:rowOff>93247</xdr:rowOff>
    </xdr:to>
    <xdr:sp macro="" textlink="">
      <xdr:nvSpPr>
        <xdr:cNvPr id="654" name="楕円 653"/>
        <xdr:cNvSpPr/>
      </xdr:nvSpPr>
      <xdr:spPr>
        <a:xfrm>
          <a:off x="15430500" y="130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109774</xdr:rowOff>
    </xdr:from>
    <xdr:ext cx="469744" cy="259045"/>
    <xdr:sp macro="" textlink="">
      <xdr:nvSpPr>
        <xdr:cNvPr id="655" name="テキスト ボックス 654"/>
        <xdr:cNvSpPr txBox="1"/>
      </xdr:nvSpPr>
      <xdr:spPr>
        <a:xfrm>
          <a:off x="15246428" y="1279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159113</xdr:rowOff>
    </xdr:from>
    <xdr:to>
      <xdr:col>76</xdr:col>
      <xdr:colOff>165100</xdr:colOff>
      <xdr:row>76</xdr:row>
      <xdr:rowOff>89263</xdr:rowOff>
    </xdr:to>
    <xdr:sp macro="" textlink="">
      <xdr:nvSpPr>
        <xdr:cNvPr id="656" name="楕円 655"/>
        <xdr:cNvSpPr/>
      </xdr:nvSpPr>
      <xdr:spPr>
        <a:xfrm>
          <a:off x="14541500" y="13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80390</xdr:rowOff>
    </xdr:from>
    <xdr:ext cx="469744" cy="259045"/>
    <xdr:sp macro="" textlink="">
      <xdr:nvSpPr>
        <xdr:cNvPr id="657" name="テキスト ボックス 656"/>
        <xdr:cNvSpPr txBox="1"/>
      </xdr:nvSpPr>
      <xdr:spPr>
        <a:xfrm>
          <a:off x="14357428" y="13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119402</xdr:rowOff>
    </xdr:from>
    <xdr:to>
      <xdr:col>72</xdr:col>
      <xdr:colOff>38100</xdr:colOff>
      <xdr:row>76</xdr:row>
      <xdr:rowOff>49552</xdr:rowOff>
    </xdr:to>
    <xdr:sp macro="" textlink="">
      <xdr:nvSpPr>
        <xdr:cNvPr id="658" name="楕円 657"/>
        <xdr:cNvSpPr/>
      </xdr:nvSpPr>
      <xdr:spPr>
        <a:xfrm>
          <a:off x="13652500" y="129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40679</xdr:rowOff>
    </xdr:from>
    <xdr:ext cx="469744" cy="259045"/>
    <xdr:sp macro="" textlink="">
      <xdr:nvSpPr>
        <xdr:cNvPr id="659" name="テキスト ボックス 658"/>
        <xdr:cNvSpPr txBox="1"/>
      </xdr:nvSpPr>
      <xdr:spPr>
        <a:xfrm>
          <a:off x="13468428" y="1307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68130</xdr:rowOff>
    </xdr:from>
    <xdr:to>
      <xdr:col>67</xdr:col>
      <xdr:colOff>101600</xdr:colOff>
      <xdr:row>75</xdr:row>
      <xdr:rowOff>169729</xdr:rowOff>
    </xdr:to>
    <xdr:sp macro="" textlink="">
      <xdr:nvSpPr>
        <xdr:cNvPr id="660" name="楕円 659"/>
        <xdr:cNvSpPr/>
      </xdr:nvSpPr>
      <xdr:spPr>
        <a:xfrm>
          <a:off x="12763500" y="12926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160858</xdr:rowOff>
    </xdr:from>
    <xdr:ext cx="534377" cy="259045"/>
    <xdr:sp macro="" textlink="">
      <xdr:nvSpPr>
        <xdr:cNvPr id="661" name="テキスト ボックス 660"/>
        <xdr:cNvSpPr txBox="1"/>
      </xdr:nvSpPr>
      <xdr:spPr>
        <a:xfrm>
          <a:off x="12547111" y="130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5" name="直線コネクタ 684"/>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6"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7" name="直線コネクタ 686"/>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8"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89" name="直線コネクタ 688"/>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115171</xdr:rowOff>
    </xdr:from>
    <xdr:to>
      <xdr:col>85</xdr:col>
      <xdr:colOff>127000</xdr:colOff>
      <xdr:row>98</xdr:row>
      <xdr:rowOff>140767</xdr:rowOff>
    </xdr:to>
    <xdr:cxnSp macro="">
      <xdr:nvCxnSpPr>
        <xdr:cNvPr id="690" name="直線コネクタ 689"/>
        <xdr:cNvCxnSpPr/>
      </xdr:nvCxnSpPr>
      <xdr:spPr>
        <a:xfrm flipV="1">
          <a:off x="15481300" y="16917271"/>
          <a:ext cx="8382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1"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2" name="フローチャート: 判断 691"/>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46881</xdr:rowOff>
    </xdr:from>
    <xdr:to>
      <xdr:col>81</xdr:col>
      <xdr:colOff>50800</xdr:colOff>
      <xdr:row>98</xdr:row>
      <xdr:rowOff>140767</xdr:rowOff>
    </xdr:to>
    <xdr:cxnSp macro="">
      <xdr:nvCxnSpPr>
        <xdr:cNvPr id="693" name="直線コネクタ 692"/>
        <xdr:cNvCxnSpPr/>
      </xdr:nvCxnSpPr>
      <xdr:spPr>
        <a:xfrm>
          <a:off x="14592300" y="16848981"/>
          <a:ext cx="889000" cy="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4" name="フローチャート: 判断 693"/>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5" name="テキスト ボックス 694"/>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46881</xdr:rowOff>
    </xdr:from>
    <xdr:to>
      <xdr:col>76</xdr:col>
      <xdr:colOff>114300</xdr:colOff>
      <xdr:row>98</xdr:row>
      <xdr:rowOff>112513</xdr:rowOff>
    </xdr:to>
    <xdr:cxnSp macro="">
      <xdr:nvCxnSpPr>
        <xdr:cNvPr id="696" name="直線コネクタ 695"/>
        <xdr:cNvCxnSpPr/>
      </xdr:nvCxnSpPr>
      <xdr:spPr>
        <a:xfrm flipV="1">
          <a:off x="13703300" y="16848981"/>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7" name="フローチャート: 判断 696"/>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698" name="テキスト ボックス 697"/>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72712</xdr:rowOff>
    </xdr:from>
    <xdr:to>
      <xdr:col>71</xdr:col>
      <xdr:colOff>177800</xdr:colOff>
      <xdr:row>98</xdr:row>
      <xdr:rowOff>112513</xdr:rowOff>
    </xdr:to>
    <xdr:cxnSp macro="">
      <xdr:nvCxnSpPr>
        <xdr:cNvPr id="699" name="直線コネクタ 698"/>
        <xdr:cNvCxnSpPr/>
      </xdr:nvCxnSpPr>
      <xdr:spPr>
        <a:xfrm>
          <a:off x="12814300" y="16874812"/>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0" name="フローチャート: 判断 699"/>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1" name="テキスト ボックス 700"/>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2" name="フローチャート: 判断 701"/>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703" name="テキスト ボックス 702"/>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64371</xdr:rowOff>
    </xdr:from>
    <xdr:to>
      <xdr:col>85</xdr:col>
      <xdr:colOff>177800</xdr:colOff>
      <xdr:row>98</xdr:row>
      <xdr:rowOff>165971</xdr:rowOff>
    </xdr:to>
    <xdr:sp macro="" textlink="">
      <xdr:nvSpPr>
        <xdr:cNvPr id="709" name="楕円 708"/>
        <xdr:cNvSpPr/>
      </xdr:nvSpPr>
      <xdr:spPr>
        <a:xfrm>
          <a:off x="16268700" y="168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158569</xdr:rowOff>
    </xdr:from>
    <xdr:ext cx="534377" cy="259045"/>
    <xdr:sp macro="" textlink="">
      <xdr:nvSpPr>
        <xdr:cNvPr id="710" name="積立金該当値テキスト"/>
        <xdr:cNvSpPr txBox="1"/>
      </xdr:nvSpPr>
      <xdr:spPr>
        <a:xfrm>
          <a:off x="16370300" y="1678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89967</xdr:rowOff>
    </xdr:from>
    <xdr:to>
      <xdr:col>81</xdr:col>
      <xdr:colOff>101600</xdr:colOff>
      <xdr:row>99</xdr:row>
      <xdr:rowOff>20117</xdr:rowOff>
    </xdr:to>
    <xdr:sp macro="" textlink="">
      <xdr:nvSpPr>
        <xdr:cNvPr id="711" name="楕円 710"/>
        <xdr:cNvSpPr/>
      </xdr:nvSpPr>
      <xdr:spPr>
        <a:xfrm>
          <a:off x="15430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11244</xdr:rowOff>
    </xdr:from>
    <xdr:ext cx="469744" cy="259045"/>
    <xdr:sp macro="" textlink="">
      <xdr:nvSpPr>
        <xdr:cNvPr id="712" name="テキスト ボックス 711"/>
        <xdr:cNvSpPr txBox="1"/>
      </xdr:nvSpPr>
      <xdr:spPr>
        <a:xfrm>
          <a:off x="15246428" y="169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167531</xdr:rowOff>
    </xdr:from>
    <xdr:to>
      <xdr:col>76</xdr:col>
      <xdr:colOff>165100</xdr:colOff>
      <xdr:row>98</xdr:row>
      <xdr:rowOff>97681</xdr:rowOff>
    </xdr:to>
    <xdr:sp macro="" textlink="">
      <xdr:nvSpPr>
        <xdr:cNvPr id="713" name="楕円 712"/>
        <xdr:cNvSpPr/>
      </xdr:nvSpPr>
      <xdr:spPr>
        <a:xfrm>
          <a:off x="14541500" y="167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88808</xdr:rowOff>
    </xdr:from>
    <xdr:ext cx="534377" cy="259045"/>
    <xdr:sp macro="" textlink="">
      <xdr:nvSpPr>
        <xdr:cNvPr id="714" name="テキスト ボックス 713"/>
        <xdr:cNvSpPr txBox="1"/>
      </xdr:nvSpPr>
      <xdr:spPr>
        <a:xfrm>
          <a:off x="14325111" y="168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61713</xdr:rowOff>
    </xdr:from>
    <xdr:to>
      <xdr:col>72</xdr:col>
      <xdr:colOff>38100</xdr:colOff>
      <xdr:row>98</xdr:row>
      <xdr:rowOff>163313</xdr:rowOff>
    </xdr:to>
    <xdr:sp macro="" textlink="">
      <xdr:nvSpPr>
        <xdr:cNvPr id="715" name="楕円 714"/>
        <xdr:cNvSpPr/>
      </xdr:nvSpPr>
      <xdr:spPr>
        <a:xfrm>
          <a:off x="13652500" y="168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154440</xdr:rowOff>
    </xdr:from>
    <xdr:ext cx="534377" cy="259045"/>
    <xdr:sp macro="" textlink="">
      <xdr:nvSpPr>
        <xdr:cNvPr id="716" name="テキスト ボックス 715"/>
        <xdr:cNvSpPr txBox="1"/>
      </xdr:nvSpPr>
      <xdr:spPr>
        <a:xfrm>
          <a:off x="13436111" y="169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21912</xdr:rowOff>
    </xdr:from>
    <xdr:to>
      <xdr:col>67</xdr:col>
      <xdr:colOff>101600</xdr:colOff>
      <xdr:row>98</xdr:row>
      <xdr:rowOff>123512</xdr:rowOff>
    </xdr:to>
    <xdr:sp macro="" textlink="">
      <xdr:nvSpPr>
        <xdr:cNvPr id="717" name="楕円 716"/>
        <xdr:cNvSpPr/>
      </xdr:nvSpPr>
      <xdr:spPr>
        <a:xfrm>
          <a:off x="12763500" y="168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140039</xdr:rowOff>
    </xdr:from>
    <xdr:ext cx="534377" cy="259045"/>
    <xdr:sp macro="" textlink="">
      <xdr:nvSpPr>
        <xdr:cNvPr id="718" name="テキスト ボックス 717"/>
        <xdr:cNvSpPr txBox="1"/>
      </xdr:nvSpPr>
      <xdr:spPr>
        <a:xfrm>
          <a:off x="12547111" y="165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2" name="テキスト ボックス 731"/>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4" name="テキスト ボックス 733"/>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6" name="テキスト ボックス 735"/>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8" name="テキスト ボックス 737"/>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0" name="直線コネクタ 739"/>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3"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4" name="直線コネクタ 743"/>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9" name="フローチャート: 判断 748"/>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0" name="テキスト ボックス 749"/>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2" name="フローチャート: 判断 751"/>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3" name="テキスト ボックス 752"/>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5" name="フローチャート: 判断 75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7" name="フローチャート: 判断 756"/>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8" name="テキスト ボックス 757"/>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1" name="テキスト ボックス 770"/>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7" name="テキスト ボックス 78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5" name="直線コネクタ 794"/>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6"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7" name="直線コネクタ 796"/>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8"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799" name="直線コネクタ 798"/>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17353</xdr:rowOff>
    </xdr:from>
    <xdr:to>
      <xdr:col>116</xdr:col>
      <xdr:colOff>63500</xdr:colOff>
      <xdr:row>55</xdr:row>
      <xdr:rowOff>127630</xdr:rowOff>
    </xdr:to>
    <xdr:cxnSp macro="">
      <xdr:nvCxnSpPr>
        <xdr:cNvPr id="800" name="直線コネクタ 799"/>
        <xdr:cNvCxnSpPr/>
      </xdr:nvCxnSpPr>
      <xdr:spPr>
        <a:xfrm>
          <a:off x="21323300" y="9447103"/>
          <a:ext cx="8382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50776</xdr:rowOff>
    </xdr:from>
    <xdr:ext cx="469744" cy="259045"/>
    <xdr:sp macro="" textlink="">
      <xdr:nvSpPr>
        <xdr:cNvPr id="801" name="貸付金平均値テキスト"/>
        <xdr:cNvSpPr txBox="1"/>
      </xdr:nvSpPr>
      <xdr:spPr>
        <a:xfrm>
          <a:off x="22212300" y="982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2" name="フローチャート: 判断 801"/>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17353</xdr:rowOff>
    </xdr:from>
    <xdr:to>
      <xdr:col>111</xdr:col>
      <xdr:colOff>177800</xdr:colOff>
      <xdr:row>55</xdr:row>
      <xdr:rowOff>36556</xdr:rowOff>
    </xdr:to>
    <xdr:cxnSp macro="">
      <xdr:nvCxnSpPr>
        <xdr:cNvPr id="803" name="直線コネクタ 802"/>
        <xdr:cNvCxnSpPr/>
      </xdr:nvCxnSpPr>
      <xdr:spPr>
        <a:xfrm flipV="1">
          <a:off x="20434300" y="944710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4" name="フローチャート: 判断 803"/>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151452</xdr:rowOff>
    </xdr:from>
    <xdr:ext cx="469744" cy="259045"/>
    <xdr:sp macro="" textlink="">
      <xdr:nvSpPr>
        <xdr:cNvPr id="805" name="テキスト ボックス 804"/>
        <xdr:cNvSpPr txBox="1"/>
      </xdr:nvSpPr>
      <xdr:spPr>
        <a:xfrm>
          <a:off x="21088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31069</xdr:rowOff>
    </xdr:from>
    <xdr:to>
      <xdr:col>107</xdr:col>
      <xdr:colOff>50800</xdr:colOff>
      <xdr:row>55</xdr:row>
      <xdr:rowOff>36556</xdr:rowOff>
    </xdr:to>
    <xdr:cxnSp macro="">
      <xdr:nvCxnSpPr>
        <xdr:cNvPr id="806" name="直線コネクタ 805"/>
        <xdr:cNvCxnSpPr/>
      </xdr:nvCxnSpPr>
      <xdr:spPr>
        <a:xfrm>
          <a:off x="19545300" y="94608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7" name="フローチャート: 判断 806"/>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08" name="テキスト ボックス 807"/>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31069</xdr:rowOff>
    </xdr:from>
    <xdr:to>
      <xdr:col>102</xdr:col>
      <xdr:colOff>114300</xdr:colOff>
      <xdr:row>55</xdr:row>
      <xdr:rowOff>54570</xdr:rowOff>
    </xdr:to>
    <xdr:cxnSp macro="">
      <xdr:nvCxnSpPr>
        <xdr:cNvPr id="809" name="直線コネクタ 808"/>
        <xdr:cNvCxnSpPr/>
      </xdr:nvCxnSpPr>
      <xdr:spPr>
        <a:xfrm flipV="1">
          <a:off x="18656300" y="9460819"/>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0" name="フローチャート: 判断 809"/>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108749</xdr:rowOff>
    </xdr:from>
    <xdr:ext cx="469744" cy="259045"/>
    <xdr:sp macro="" textlink="">
      <xdr:nvSpPr>
        <xdr:cNvPr id="811" name="テキスト ボックス 810"/>
        <xdr:cNvSpPr txBox="1"/>
      </xdr:nvSpPr>
      <xdr:spPr>
        <a:xfrm>
          <a:off x="19310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2" name="フローチャート: 判断 811"/>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107470</xdr:rowOff>
    </xdr:from>
    <xdr:ext cx="469744" cy="259045"/>
    <xdr:sp macro="" textlink="">
      <xdr:nvSpPr>
        <xdr:cNvPr id="813" name="テキスト ボックス 812"/>
        <xdr:cNvSpPr txBox="1"/>
      </xdr:nvSpPr>
      <xdr:spPr>
        <a:xfrm>
          <a:off x="18421428" y="98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76830</xdr:rowOff>
    </xdr:from>
    <xdr:to>
      <xdr:col>116</xdr:col>
      <xdr:colOff>114300</xdr:colOff>
      <xdr:row>56</xdr:row>
      <xdr:rowOff>6980</xdr:rowOff>
    </xdr:to>
    <xdr:sp macro="" textlink="">
      <xdr:nvSpPr>
        <xdr:cNvPr id="819" name="楕円 818"/>
        <xdr:cNvSpPr/>
      </xdr:nvSpPr>
      <xdr:spPr>
        <a:xfrm>
          <a:off x="221107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99707</xdr:rowOff>
    </xdr:from>
    <xdr:ext cx="469744" cy="259045"/>
    <xdr:sp macro="" textlink="">
      <xdr:nvSpPr>
        <xdr:cNvPr id="820" name="貸付金該当値テキスト"/>
        <xdr:cNvSpPr txBox="1"/>
      </xdr:nvSpPr>
      <xdr:spPr>
        <a:xfrm>
          <a:off x="22212300" y="935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138003</xdr:rowOff>
    </xdr:from>
    <xdr:to>
      <xdr:col>112</xdr:col>
      <xdr:colOff>38100</xdr:colOff>
      <xdr:row>55</xdr:row>
      <xdr:rowOff>68153</xdr:rowOff>
    </xdr:to>
    <xdr:sp macro="" textlink="">
      <xdr:nvSpPr>
        <xdr:cNvPr id="821" name="楕円 820"/>
        <xdr:cNvSpPr/>
      </xdr:nvSpPr>
      <xdr:spPr>
        <a:xfrm>
          <a:off x="21272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84680</xdr:rowOff>
    </xdr:from>
    <xdr:ext cx="469744" cy="259045"/>
    <xdr:sp macro="" textlink="">
      <xdr:nvSpPr>
        <xdr:cNvPr id="822" name="テキスト ボックス 821"/>
        <xdr:cNvSpPr txBox="1"/>
      </xdr:nvSpPr>
      <xdr:spPr>
        <a:xfrm>
          <a:off x="21088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157206</xdr:rowOff>
    </xdr:from>
    <xdr:to>
      <xdr:col>107</xdr:col>
      <xdr:colOff>101600</xdr:colOff>
      <xdr:row>55</xdr:row>
      <xdr:rowOff>87356</xdr:rowOff>
    </xdr:to>
    <xdr:sp macro="" textlink="">
      <xdr:nvSpPr>
        <xdr:cNvPr id="823" name="楕円 822"/>
        <xdr:cNvSpPr/>
      </xdr:nvSpPr>
      <xdr:spPr>
        <a:xfrm>
          <a:off x="20383500" y="94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103883</xdr:rowOff>
    </xdr:from>
    <xdr:ext cx="469744" cy="259045"/>
    <xdr:sp macro="" textlink="">
      <xdr:nvSpPr>
        <xdr:cNvPr id="824" name="テキスト ボックス 823"/>
        <xdr:cNvSpPr txBox="1"/>
      </xdr:nvSpPr>
      <xdr:spPr>
        <a:xfrm>
          <a:off x="20199428" y="91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151719</xdr:rowOff>
    </xdr:from>
    <xdr:to>
      <xdr:col>102</xdr:col>
      <xdr:colOff>165100</xdr:colOff>
      <xdr:row>55</xdr:row>
      <xdr:rowOff>81869</xdr:rowOff>
    </xdr:to>
    <xdr:sp macro="" textlink="">
      <xdr:nvSpPr>
        <xdr:cNvPr id="825" name="楕円 824"/>
        <xdr:cNvSpPr/>
      </xdr:nvSpPr>
      <xdr:spPr>
        <a:xfrm>
          <a:off x="19494500" y="94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98396</xdr:rowOff>
    </xdr:from>
    <xdr:ext cx="469744" cy="259045"/>
    <xdr:sp macro="" textlink="">
      <xdr:nvSpPr>
        <xdr:cNvPr id="826" name="テキスト ボックス 825"/>
        <xdr:cNvSpPr txBox="1"/>
      </xdr:nvSpPr>
      <xdr:spPr>
        <a:xfrm>
          <a:off x="19310428" y="918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3770</xdr:rowOff>
    </xdr:from>
    <xdr:to>
      <xdr:col>98</xdr:col>
      <xdr:colOff>38100</xdr:colOff>
      <xdr:row>55</xdr:row>
      <xdr:rowOff>105370</xdr:rowOff>
    </xdr:to>
    <xdr:sp macro="" textlink="">
      <xdr:nvSpPr>
        <xdr:cNvPr id="827" name="楕円 826"/>
        <xdr:cNvSpPr/>
      </xdr:nvSpPr>
      <xdr:spPr>
        <a:xfrm>
          <a:off x="18605500" y="94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121897</xdr:rowOff>
    </xdr:from>
    <xdr:ext cx="469744" cy="259045"/>
    <xdr:sp macro="" textlink="">
      <xdr:nvSpPr>
        <xdr:cNvPr id="828" name="テキスト ボックス 827"/>
        <xdr:cNvSpPr txBox="1"/>
      </xdr:nvSpPr>
      <xdr:spPr>
        <a:xfrm>
          <a:off x="18421428" y="92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3" name="直線コネクタ 852"/>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4"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5" name="直線コネクタ 854"/>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6"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7" name="直線コネクタ 856"/>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154940</xdr:rowOff>
    </xdr:from>
    <xdr:to>
      <xdr:col>116</xdr:col>
      <xdr:colOff>63500</xdr:colOff>
      <xdr:row>73</xdr:row>
      <xdr:rowOff>18771</xdr:rowOff>
    </xdr:to>
    <xdr:cxnSp macro="">
      <xdr:nvCxnSpPr>
        <xdr:cNvPr id="858" name="直線コネクタ 857"/>
        <xdr:cNvCxnSpPr/>
      </xdr:nvCxnSpPr>
      <xdr:spPr>
        <a:xfrm>
          <a:off x="21323300" y="12327890"/>
          <a:ext cx="8382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59"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0" name="フローチャート: 判断 859"/>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154940</xdr:rowOff>
    </xdr:from>
    <xdr:to>
      <xdr:col>111</xdr:col>
      <xdr:colOff>177800</xdr:colOff>
      <xdr:row>73</xdr:row>
      <xdr:rowOff>112040</xdr:rowOff>
    </xdr:to>
    <xdr:cxnSp macro="">
      <xdr:nvCxnSpPr>
        <xdr:cNvPr id="861" name="直線コネクタ 860"/>
        <xdr:cNvCxnSpPr/>
      </xdr:nvCxnSpPr>
      <xdr:spPr>
        <a:xfrm flipV="1">
          <a:off x="20434300" y="12327890"/>
          <a:ext cx="889000" cy="3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2" name="フローチャート: 判断 861"/>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3" name="テキスト ボックス 862"/>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151359</xdr:rowOff>
    </xdr:from>
    <xdr:to>
      <xdr:col>107</xdr:col>
      <xdr:colOff>50800</xdr:colOff>
      <xdr:row>73</xdr:row>
      <xdr:rowOff>112040</xdr:rowOff>
    </xdr:to>
    <xdr:cxnSp macro="">
      <xdr:nvCxnSpPr>
        <xdr:cNvPr id="864" name="直線コネクタ 863"/>
        <xdr:cNvCxnSpPr/>
      </xdr:nvCxnSpPr>
      <xdr:spPr>
        <a:xfrm>
          <a:off x="19545300" y="12495759"/>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5" name="フローチャート: 判断 864"/>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66" name="テキスト ボックス 865"/>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151359</xdr:rowOff>
    </xdr:from>
    <xdr:to>
      <xdr:col>102</xdr:col>
      <xdr:colOff>114300</xdr:colOff>
      <xdr:row>73</xdr:row>
      <xdr:rowOff>48641</xdr:rowOff>
    </xdr:to>
    <xdr:cxnSp macro="">
      <xdr:nvCxnSpPr>
        <xdr:cNvPr id="867" name="直線コネクタ 866"/>
        <xdr:cNvCxnSpPr/>
      </xdr:nvCxnSpPr>
      <xdr:spPr>
        <a:xfrm flipV="1">
          <a:off x="18656300" y="12495759"/>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8" name="フローチャート: 判断 867"/>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69" name="テキスト ボックス 868"/>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0" name="フローチャート: 判断 869"/>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1" name="テキスト ボックス 870"/>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139421</xdr:rowOff>
    </xdr:from>
    <xdr:to>
      <xdr:col>116</xdr:col>
      <xdr:colOff>114300</xdr:colOff>
      <xdr:row>73</xdr:row>
      <xdr:rowOff>69571</xdr:rowOff>
    </xdr:to>
    <xdr:sp macro="" textlink="">
      <xdr:nvSpPr>
        <xdr:cNvPr id="877" name="楕円 876"/>
        <xdr:cNvSpPr/>
      </xdr:nvSpPr>
      <xdr:spPr>
        <a:xfrm>
          <a:off x="221107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162298</xdr:rowOff>
    </xdr:from>
    <xdr:ext cx="534377" cy="259045"/>
    <xdr:sp macro="" textlink="">
      <xdr:nvSpPr>
        <xdr:cNvPr id="878" name="繰出金該当値テキスト"/>
        <xdr:cNvSpPr txBox="1"/>
      </xdr:nvSpPr>
      <xdr:spPr>
        <a:xfrm>
          <a:off x="22212300" y="123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104140</xdr:rowOff>
    </xdr:from>
    <xdr:to>
      <xdr:col>112</xdr:col>
      <xdr:colOff>38100</xdr:colOff>
      <xdr:row>72</xdr:row>
      <xdr:rowOff>34290</xdr:rowOff>
    </xdr:to>
    <xdr:sp macro="" textlink="">
      <xdr:nvSpPr>
        <xdr:cNvPr id="879" name="楕円 878"/>
        <xdr:cNvSpPr/>
      </xdr:nvSpPr>
      <xdr:spPr>
        <a:xfrm>
          <a:off x="21272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50817</xdr:rowOff>
    </xdr:from>
    <xdr:ext cx="534377" cy="259045"/>
    <xdr:sp macro="" textlink="">
      <xdr:nvSpPr>
        <xdr:cNvPr id="880" name="テキスト ボックス 879"/>
        <xdr:cNvSpPr txBox="1"/>
      </xdr:nvSpPr>
      <xdr:spPr>
        <a:xfrm>
          <a:off x="21056111" y="120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61240</xdr:rowOff>
    </xdr:from>
    <xdr:to>
      <xdr:col>107</xdr:col>
      <xdr:colOff>101600</xdr:colOff>
      <xdr:row>73</xdr:row>
      <xdr:rowOff>162840</xdr:rowOff>
    </xdr:to>
    <xdr:sp macro="" textlink="">
      <xdr:nvSpPr>
        <xdr:cNvPr id="881" name="楕円 880"/>
        <xdr:cNvSpPr/>
      </xdr:nvSpPr>
      <xdr:spPr>
        <a:xfrm>
          <a:off x="20383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7917</xdr:rowOff>
    </xdr:from>
    <xdr:ext cx="534377" cy="259045"/>
    <xdr:sp macro="" textlink="">
      <xdr:nvSpPr>
        <xdr:cNvPr id="882" name="テキスト ボックス 881"/>
        <xdr:cNvSpPr txBox="1"/>
      </xdr:nvSpPr>
      <xdr:spPr>
        <a:xfrm>
          <a:off x="20167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100559</xdr:rowOff>
    </xdr:from>
    <xdr:to>
      <xdr:col>102</xdr:col>
      <xdr:colOff>165100</xdr:colOff>
      <xdr:row>73</xdr:row>
      <xdr:rowOff>30709</xdr:rowOff>
    </xdr:to>
    <xdr:sp macro="" textlink="">
      <xdr:nvSpPr>
        <xdr:cNvPr id="883" name="楕円 882"/>
        <xdr:cNvSpPr/>
      </xdr:nvSpPr>
      <xdr:spPr>
        <a:xfrm>
          <a:off x="19494500" y="124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47236</xdr:rowOff>
    </xdr:from>
    <xdr:ext cx="534377" cy="259045"/>
    <xdr:sp macro="" textlink="">
      <xdr:nvSpPr>
        <xdr:cNvPr id="884" name="テキスト ボックス 883"/>
        <xdr:cNvSpPr txBox="1"/>
      </xdr:nvSpPr>
      <xdr:spPr>
        <a:xfrm>
          <a:off x="19278111" y="122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169291</xdr:rowOff>
    </xdr:from>
    <xdr:to>
      <xdr:col>98</xdr:col>
      <xdr:colOff>38100</xdr:colOff>
      <xdr:row>73</xdr:row>
      <xdr:rowOff>99441</xdr:rowOff>
    </xdr:to>
    <xdr:sp macro="" textlink="">
      <xdr:nvSpPr>
        <xdr:cNvPr id="885" name="楕円 884"/>
        <xdr:cNvSpPr/>
      </xdr:nvSpPr>
      <xdr:spPr>
        <a:xfrm>
          <a:off x="18605500" y="125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115968</xdr:rowOff>
    </xdr:from>
    <xdr:ext cx="534377" cy="259045"/>
    <xdr:sp macro="" textlink="">
      <xdr:nvSpPr>
        <xdr:cNvPr id="886" name="テキスト ボックス 885"/>
        <xdr:cNvSpPr txBox="1"/>
      </xdr:nvSpPr>
      <xdr:spPr>
        <a:xfrm>
          <a:off x="18389111" y="122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歳出総額は住民一人当たり</a:t>
          </a:r>
          <a:r>
            <a:rPr kumimoji="1" lang="en-US" altLang="ja-JP" sz="1300" b="0" i="0" baseline="0">
              <a:solidFill>
                <a:schemeClr val="dk1"/>
              </a:solidFill>
              <a:effectLst/>
              <a:latin typeface="+mn-lt"/>
              <a:ea typeface="+mn-ea"/>
              <a:cs typeface="+mn-cs"/>
            </a:rPr>
            <a:t>398,069</a:t>
          </a:r>
          <a:r>
            <a:rPr kumimoji="1" lang="ja-JP" altLang="ja-JP" sz="1300" b="0" i="0" baseline="0">
              <a:solidFill>
                <a:schemeClr val="dk1"/>
              </a:solidFill>
              <a:effectLst/>
              <a:latin typeface="+mn-lt"/>
              <a:ea typeface="+mn-ea"/>
              <a:cs typeface="+mn-cs"/>
            </a:rPr>
            <a:t>円となり、前年度の</a:t>
          </a:r>
          <a:r>
            <a:rPr kumimoji="1" lang="en-US" altLang="ja-JP" sz="1300" b="0" i="0" baseline="0">
              <a:solidFill>
                <a:schemeClr val="dk1"/>
              </a:solidFill>
              <a:effectLst/>
              <a:latin typeface="+mn-lt"/>
              <a:ea typeface="+mn-ea"/>
              <a:cs typeface="+mn-cs"/>
            </a:rPr>
            <a:t>414,637</a:t>
          </a:r>
          <a:r>
            <a:rPr kumimoji="1" lang="ja-JP" altLang="ja-JP" sz="1300" b="0" i="0" baseline="0">
              <a:solidFill>
                <a:schemeClr val="dk1"/>
              </a:solidFill>
              <a:effectLst/>
              <a:latin typeface="+mn-lt"/>
              <a:ea typeface="+mn-ea"/>
              <a:cs typeface="+mn-cs"/>
            </a:rPr>
            <a:t>円から</a:t>
          </a:r>
          <a:r>
            <a:rPr kumimoji="1" lang="en-US" altLang="ja-JP" sz="1300" b="0" i="0" baseline="0">
              <a:solidFill>
                <a:schemeClr val="dk1"/>
              </a:solidFill>
              <a:effectLst/>
              <a:latin typeface="+mn-lt"/>
              <a:ea typeface="+mn-ea"/>
              <a:cs typeface="+mn-cs"/>
            </a:rPr>
            <a:t>16,568</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した。扶助費</a:t>
          </a:r>
          <a:r>
            <a:rPr kumimoji="1" lang="ja-JP" altLang="en-US" sz="1300" b="0" i="0" baseline="0">
              <a:solidFill>
                <a:schemeClr val="dk1"/>
              </a:solidFill>
              <a:effectLst/>
              <a:latin typeface="+mn-lt"/>
              <a:ea typeface="+mn-ea"/>
              <a:cs typeface="+mn-cs"/>
            </a:rPr>
            <a:t>や積立金が</a:t>
          </a:r>
          <a:r>
            <a:rPr kumimoji="1" lang="ja-JP" altLang="ja-JP" sz="1300" b="0" i="0" baseline="0">
              <a:solidFill>
                <a:schemeClr val="dk1"/>
              </a:solidFill>
              <a:effectLst/>
              <a:latin typeface="+mn-lt"/>
              <a:ea typeface="+mn-ea"/>
              <a:cs typeface="+mn-cs"/>
            </a:rPr>
            <a:t>増加</a:t>
          </a:r>
          <a:r>
            <a:rPr kumimoji="1" lang="ja-JP" altLang="en-US" sz="1300" b="0" i="0" baseline="0">
              <a:solidFill>
                <a:schemeClr val="dk1"/>
              </a:solidFill>
              <a:effectLst/>
              <a:latin typeface="+mn-lt"/>
              <a:ea typeface="+mn-ea"/>
              <a:cs typeface="+mn-cs"/>
            </a:rPr>
            <a:t>となった一方で</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用地取得費の減により</a:t>
          </a:r>
          <a:r>
            <a:rPr kumimoji="1" lang="ja-JP" altLang="ja-JP" sz="1300" b="0" i="0" baseline="0">
              <a:solidFill>
                <a:schemeClr val="dk1"/>
              </a:solidFill>
              <a:effectLst/>
              <a:latin typeface="+mn-lt"/>
              <a:ea typeface="+mn-ea"/>
              <a:cs typeface="+mn-cs"/>
            </a:rPr>
            <a:t>普通建設事業費が大幅な</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となったことが主な要因となっている。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普通建設事業費は住民一人当たり</a:t>
          </a:r>
          <a:r>
            <a:rPr kumimoji="1" lang="en-US" altLang="ja-JP" sz="1300" b="0" i="0" baseline="0">
              <a:solidFill>
                <a:schemeClr val="dk1"/>
              </a:solidFill>
              <a:effectLst/>
              <a:latin typeface="+mn-lt"/>
              <a:ea typeface="+mn-ea"/>
              <a:cs typeface="+mn-cs"/>
            </a:rPr>
            <a:t>44,052</a:t>
          </a:r>
          <a:r>
            <a:rPr kumimoji="1" lang="ja-JP" altLang="ja-JP" sz="1300" b="0" i="0" baseline="0">
              <a:solidFill>
                <a:schemeClr val="dk1"/>
              </a:solidFill>
              <a:effectLst/>
              <a:latin typeface="+mn-lt"/>
              <a:ea typeface="+mn-ea"/>
              <a:cs typeface="+mn-cs"/>
            </a:rPr>
            <a:t>円で、前年度より</a:t>
          </a:r>
          <a:r>
            <a:rPr kumimoji="1" lang="en-US" altLang="ja-JP" sz="1300" b="0" i="0" baseline="0">
              <a:solidFill>
                <a:schemeClr val="dk1"/>
              </a:solidFill>
              <a:effectLst/>
              <a:latin typeface="+mn-lt"/>
              <a:ea typeface="+mn-ea"/>
              <a:cs typeface="+mn-cs"/>
            </a:rPr>
            <a:t>18,155</a:t>
          </a:r>
          <a:r>
            <a:rPr kumimoji="1" lang="ja-JP" altLang="ja-JP" sz="1300" b="0" i="0" baseline="0">
              <a:solidFill>
                <a:schemeClr val="dk1"/>
              </a:solidFill>
              <a:effectLst/>
              <a:latin typeface="+mn-lt"/>
              <a:ea typeface="+mn-ea"/>
              <a:cs typeface="+mn-cs"/>
            </a:rPr>
            <a:t>円減少した。これは、滝野川三丁目国有地取得、赤羽体育館建設の完了</a:t>
          </a:r>
          <a:r>
            <a:rPr kumimoji="1" lang="ja-JP" altLang="en-US" sz="1300" b="0" i="0" baseline="0">
              <a:solidFill>
                <a:schemeClr val="dk1"/>
              </a:solidFill>
              <a:effectLst/>
              <a:latin typeface="+mn-lt"/>
              <a:ea typeface="+mn-ea"/>
              <a:cs typeface="+mn-cs"/>
            </a:rPr>
            <a:t>などが主な要因となっている</a:t>
          </a:r>
          <a:r>
            <a:rPr kumimoji="1" lang="ja-JP" altLang="ja-JP" sz="1300" b="0" i="0" baseline="0">
              <a:solidFill>
                <a:schemeClr val="dk1"/>
              </a:solidFill>
              <a:effectLst/>
              <a:latin typeface="+mn-lt"/>
              <a:ea typeface="+mn-ea"/>
              <a:cs typeface="+mn-cs"/>
            </a:rPr>
            <a:t>。しかしながら今後も、学校の改築や新庁舎の整備、駅周辺のまちづくりなど多額の経費が必要な普通建設事業が見込まれるため、適切な地方債の活用や、計画的な基金への積立てを行っていく必要がある。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扶助費は住民一人当たり</a:t>
          </a:r>
          <a:r>
            <a:rPr kumimoji="1" lang="en-US" altLang="ja-JP" sz="1300" b="0" i="0" baseline="0">
              <a:solidFill>
                <a:schemeClr val="dk1"/>
              </a:solidFill>
              <a:effectLst/>
              <a:latin typeface="+mn-lt"/>
              <a:ea typeface="+mn-ea"/>
              <a:cs typeface="+mn-cs"/>
            </a:rPr>
            <a:t>137,922</a:t>
          </a:r>
          <a:r>
            <a:rPr kumimoji="1" lang="ja-JP" altLang="ja-JP" sz="1300" b="0" i="0" baseline="0">
              <a:solidFill>
                <a:schemeClr val="dk1"/>
              </a:solidFill>
              <a:effectLst/>
              <a:latin typeface="+mn-lt"/>
              <a:ea typeface="+mn-ea"/>
              <a:cs typeface="+mn-cs"/>
            </a:rPr>
            <a:t>円で、前年度より</a:t>
          </a:r>
          <a:r>
            <a:rPr kumimoji="1" lang="en-US" altLang="ja-JP" sz="1300" b="0" i="0" baseline="0">
              <a:solidFill>
                <a:schemeClr val="dk1"/>
              </a:solidFill>
              <a:effectLst/>
              <a:latin typeface="+mn-lt"/>
              <a:ea typeface="+mn-ea"/>
              <a:cs typeface="+mn-cs"/>
            </a:rPr>
            <a:t>3,754</a:t>
          </a:r>
          <a:r>
            <a:rPr kumimoji="1" lang="ja-JP" altLang="ja-JP" sz="1300" b="0" i="0" baseline="0">
              <a:solidFill>
                <a:schemeClr val="dk1"/>
              </a:solidFill>
              <a:effectLst/>
              <a:latin typeface="+mn-lt"/>
              <a:ea typeface="+mn-ea"/>
              <a:cs typeface="+mn-cs"/>
            </a:rPr>
            <a:t>円増加した。</a:t>
          </a:r>
          <a:r>
            <a:rPr kumimoji="1" lang="ja-JP" altLang="en-US" sz="1300" b="0" i="0" baseline="0">
              <a:solidFill>
                <a:schemeClr val="dk1"/>
              </a:solidFill>
              <a:effectLst/>
              <a:latin typeface="+mn-lt"/>
              <a:ea typeface="+mn-ea"/>
              <a:cs typeface="+mn-cs"/>
            </a:rPr>
            <a:t>生活保護費は</a:t>
          </a:r>
          <a:r>
            <a:rPr kumimoji="1" lang="ja-JP" altLang="ja-JP" sz="1300" b="0" i="0" baseline="0">
              <a:solidFill>
                <a:schemeClr val="dk1"/>
              </a:solidFill>
              <a:effectLst/>
              <a:latin typeface="+mn-lt"/>
              <a:ea typeface="+mn-ea"/>
              <a:cs typeface="+mn-cs"/>
            </a:rPr>
            <a:t>減少したものの、保育所待機児童解消対策に伴う入所児童数の増による関係経費の増などが要因となっており、進展する高齢化や子育て施策の充実などにより、今後も増加が見込まれる。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積立金は住民一人当たり</a:t>
          </a:r>
          <a:r>
            <a:rPr kumimoji="1" lang="en-US" altLang="ja-JP" sz="1300" b="0" i="0" baseline="0">
              <a:solidFill>
                <a:schemeClr val="dk1"/>
              </a:solidFill>
              <a:effectLst/>
              <a:latin typeface="+mn-lt"/>
              <a:ea typeface="+mn-ea"/>
              <a:cs typeface="+mn-cs"/>
            </a:rPr>
            <a:t>13,219</a:t>
          </a:r>
          <a:r>
            <a:rPr kumimoji="1" lang="ja-JP" altLang="ja-JP" sz="1300" b="0" i="0" baseline="0">
              <a:solidFill>
                <a:schemeClr val="dk1"/>
              </a:solidFill>
              <a:effectLst/>
              <a:latin typeface="+mn-lt"/>
              <a:ea typeface="+mn-ea"/>
              <a:cs typeface="+mn-cs"/>
            </a:rPr>
            <a:t>円で</a:t>
          </a:r>
          <a:r>
            <a:rPr kumimoji="1" lang="ja-JP" altLang="en-US" sz="1300" b="0" i="0" baseline="0">
              <a:solidFill>
                <a:schemeClr val="dk1"/>
              </a:solidFill>
              <a:effectLst/>
              <a:latin typeface="+mn-lt"/>
              <a:ea typeface="+mn-ea"/>
              <a:cs typeface="+mn-cs"/>
            </a:rPr>
            <a:t>、将来の学校改築の需要に備えた学校改築基金への積立金の増などにより</a:t>
          </a:r>
          <a:r>
            <a:rPr kumimoji="1" lang="ja-JP" altLang="ja-JP" sz="1300" b="0" i="0" baseline="0">
              <a:solidFill>
                <a:schemeClr val="dk1"/>
              </a:solidFill>
              <a:effectLst/>
              <a:latin typeface="+mn-lt"/>
              <a:ea typeface="+mn-ea"/>
              <a:cs typeface="+mn-cs"/>
            </a:rPr>
            <a:t>、前年度</a:t>
          </a:r>
          <a:r>
            <a:rPr kumimoji="1" lang="ja-JP" altLang="en-US" sz="1300" b="0" i="0" baseline="0">
              <a:solidFill>
                <a:schemeClr val="dk1"/>
              </a:solidFill>
              <a:effectLst/>
              <a:latin typeface="+mn-lt"/>
              <a:ea typeface="+mn-ea"/>
              <a:cs typeface="+mn-cs"/>
            </a:rPr>
            <a:t>より</a:t>
          </a:r>
          <a:r>
            <a:rPr kumimoji="1" lang="en-US" altLang="ja-JP" sz="1300" b="0" i="0" baseline="0">
              <a:solidFill>
                <a:schemeClr val="dk1"/>
              </a:solidFill>
              <a:effectLst/>
              <a:latin typeface="+mn-lt"/>
              <a:ea typeface="+mn-ea"/>
              <a:cs typeface="+mn-cs"/>
            </a:rPr>
            <a:t>3,359</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増加した</a:t>
          </a:r>
          <a:r>
            <a:rPr kumimoji="1"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物件費は住民一人当たり</a:t>
          </a:r>
          <a:r>
            <a:rPr kumimoji="1" lang="en-US" altLang="ja-JP" sz="1300" b="0" i="0" baseline="0">
              <a:solidFill>
                <a:schemeClr val="dk1"/>
              </a:solidFill>
              <a:effectLst/>
              <a:latin typeface="+mn-lt"/>
              <a:ea typeface="+mn-ea"/>
              <a:cs typeface="+mn-cs"/>
            </a:rPr>
            <a:t>61,725</a:t>
          </a:r>
          <a:r>
            <a:rPr kumimoji="1" lang="ja-JP" altLang="ja-JP" sz="1300" b="0" i="0" baseline="0">
              <a:solidFill>
                <a:schemeClr val="dk1"/>
              </a:solidFill>
              <a:effectLst/>
              <a:latin typeface="+mn-lt"/>
              <a:ea typeface="+mn-ea"/>
              <a:cs typeface="+mn-cs"/>
            </a:rPr>
            <a:t>円で、</a:t>
          </a:r>
          <a:r>
            <a:rPr kumimoji="1" lang="ja-JP" altLang="en-US" sz="1300" b="0" i="0" baseline="0">
              <a:solidFill>
                <a:schemeClr val="dk1"/>
              </a:solidFill>
              <a:effectLst/>
              <a:latin typeface="+mn-lt"/>
              <a:ea typeface="+mn-ea"/>
              <a:cs typeface="+mn-cs"/>
            </a:rPr>
            <a:t>基幹系システム番号制度改修費や</a:t>
          </a:r>
          <a:r>
            <a:rPr kumimoji="1" lang="ja-JP" altLang="ja-JP" sz="1300" b="0" i="0" baseline="0">
              <a:solidFill>
                <a:schemeClr val="dk1"/>
              </a:solidFill>
              <a:effectLst/>
              <a:latin typeface="+mn-lt"/>
              <a:ea typeface="+mn-ea"/>
              <a:cs typeface="+mn-cs"/>
            </a:rPr>
            <a:t>高濃度ＰＣＢ含有廃棄物処分経費の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などにより、前年度</a:t>
          </a:r>
          <a:r>
            <a:rPr kumimoji="1" lang="ja-JP" altLang="en-US" sz="1300" b="0" i="0" baseline="0">
              <a:solidFill>
                <a:schemeClr val="dk1"/>
              </a:solidFill>
              <a:effectLst/>
              <a:latin typeface="+mn-lt"/>
              <a:ea typeface="+mn-ea"/>
              <a:cs typeface="+mn-cs"/>
            </a:rPr>
            <a:t>より</a:t>
          </a:r>
          <a:r>
            <a:rPr kumimoji="1" lang="en-US" altLang="ja-JP" sz="1300" b="0" i="0" baseline="0">
              <a:solidFill>
                <a:schemeClr val="dk1"/>
              </a:solidFill>
              <a:effectLst/>
              <a:latin typeface="+mn-lt"/>
              <a:ea typeface="+mn-ea"/>
              <a:cs typeface="+mn-cs"/>
            </a:rPr>
            <a:t>1,993</a:t>
          </a:r>
          <a:r>
            <a:rPr kumimoji="1" lang="ja-JP" altLang="ja-JP" sz="1300" b="0" i="0" baseline="0">
              <a:solidFill>
                <a:schemeClr val="dk1"/>
              </a:solidFill>
              <a:effectLst/>
              <a:latin typeface="+mn-lt"/>
              <a:ea typeface="+mn-ea"/>
              <a:cs typeface="+mn-cs"/>
            </a:rPr>
            <a:t>円の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a:t>
          </a:r>
          <a:endParaRPr lang="ja-JP" altLang="ja-JP" sz="1300">
            <a:effectLst/>
          </a:endParaRPr>
        </a:p>
        <a:p>
          <a:pPr eaLnBrk="1" fontAlgn="auto" latinLnBrk="0" hangingPunct="1"/>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348,030
327,076
20.61
143,202,189
138,539,799
4,594,494
84,180,720
26,443,966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72916</xdr:rowOff>
    </xdr:from>
    <xdr:to>
      <xdr:col>24</xdr:col>
      <xdr:colOff>63500</xdr:colOff>
      <xdr:row>37</xdr:row>
      <xdr:rowOff>80264</xdr:rowOff>
    </xdr:to>
    <xdr:cxnSp macro="">
      <xdr:nvCxnSpPr>
        <xdr:cNvPr id="62" name="直線コネクタ 61"/>
        <xdr:cNvCxnSpPr/>
      </xdr:nvCxnSpPr>
      <xdr:spPr>
        <a:xfrm>
          <a:off x="3797300" y="6416566"/>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25727</xdr:rowOff>
    </xdr:from>
    <xdr:to>
      <xdr:col>19</xdr:col>
      <xdr:colOff>177800</xdr:colOff>
      <xdr:row>37</xdr:row>
      <xdr:rowOff>72916</xdr:rowOff>
    </xdr:to>
    <xdr:cxnSp macro="">
      <xdr:nvCxnSpPr>
        <xdr:cNvPr id="65" name="直線コネクタ 64"/>
        <xdr:cNvCxnSpPr/>
      </xdr:nvCxnSpPr>
      <xdr:spPr>
        <a:xfrm>
          <a:off x="2908300" y="6369377"/>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17399</xdr:rowOff>
    </xdr:from>
    <xdr:to>
      <xdr:col>15</xdr:col>
      <xdr:colOff>50800</xdr:colOff>
      <xdr:row>37</xdr:row>
      <xdr:rowOff>25727</xdr:rowOff>
    </xdr:to>
    <xdr:cxnSp macro="">
      <xdr:nvCxnSpPr>
        <xdr:cNvPr id="68" name="直線コネクタ 67"/>
        <xdr:cNvCxnSpPr/>
      </xdr:nvCxnSpPr>
      <xdr:spPr>
        <a:xfrm>
          <a:off x="2019300" y="636104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17399</xdr:rowOff>
    </xdr:from>
    <xdr:to>
      <xdr:col>10</xdr:col>
      <xdr:colOff>114300</xdr:colOff>
      <xdr:row>37</xdr:row>
      <xdr:rowOff>26380</xdr:rowOff>
    </xdr:to>
    <xdr:cxnSp macro="">
      <xdr:nvCxnSpPr>
        <xdr:cNvPr id="71" name="直線コネクタ 70"/>
        <xdr:cNvCxnSpPr/>
      </xdr:nvCxnSpPr>
      <xdr:spPr>
        <a:xfrm flipV="1">
          <a:off x="1130300" y="6361049"/>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81" name="楕円 80"/>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52341</xdr:rowOff>
    </xdr:from>
    <xdr:ext cx="469744" cy="259045"/>
    <xdr:sp macro="" textlink="">
      <xdr:nvSpPr>
        <xdr:cNvPr id="82" name="議会費該当値テキスト"/>
        <xdr:cNvSpPr txBox="1"/>
      </xdr:nvSpPr>
      <xdr:spPr>
        <a:xfrm>
          <a:off x="4686300"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22116</xdr:rowOff>
    </xdr:from>
    <xdr:to>
      <xdr:col>20</xdr:col>
      <xdr:colOff>38100</xdr:colOff>
      <xdr:row>37</xdr:row>
      <xdr:rowOff>123716</xdr:rowOff>
    </xdr:to>
    <xdr:sp macro="" textlink="">
      <xdr:nvSpPr>
        <xdr:cNvPr id="83" name="楕円 82"/>
        <xdr:cNvSpPr/>
      </xdr:nvSpPr>
      <xdr:spPr>
        <a:xfrm>
          <a:off x="3746500" y="6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140243</xdr:rowOff>
    </xdr:from>
    <xdr:ext cx="469744" cy="259045"/>
    <xdr:sp macro="" textlink="">
      <xdr:nvSpPr>
        <xdr:cNvPr id="84" name="テキスト ボックス 83"/>
        <xdr:cNvSpPr txBox="1"/>
      </xdr:nvSpPr>
      <xdr:spPr>
        <a:xfrm>
          <a:off x="3562428" y="61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146377</xdr:rowOff>
    </xdr:from>
    <xdr:to>
      <xdr:col>15</xdr:col>
      <xdr:colOff>101600</xdr:colOff>
      <xdr:row>37</xdr:row>
      <xdr:rowOff>76527</xdr:rowOff>
    </xdr:to>
    <xdr:sp macro="" textlink="">
      <xdr:nvSpPr>
        <xdr:cNvPr id="85" name="楕円 84"/>
        <xdr:cNvSpPr/>
      </xdr:nvSpPr>
      <xdr:spPr>
        <a:xfrm>
          <a:off x="2857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93054</xdr:rowOff>
    </xdr:from>
    <xdr:ext cx="469744" cy="259045"/>
    <xdr:sp macro="" textlink="">
      <xdr:nvSpPr>
        <xdr:cNvPr id="86" name="テキスト ボックス 85"/>
        <xdr:cNvSpPr txBox="1"/>
      </xdr:nvSpPr>
      <xdr:spPr>
        <a:xfrm>
          <a:off x="2673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138049</xdr:rowOff>
    </xdr:from>
    <xdr:to>
      <xdr:col>10</xdr:col>
      <xdr:colOff>165100</xdr:colOff>
      <xdr:row>37</xdr:row>
      <xdr:rowOff>68199</xdr:rowOff>
    </xdr:to>
    <xdr:sp macro="" textlink="">
      <xdr:nvSpPr>
        <xdr:cNvPr id="87" name="楕円 86"/>
        <xdr:cNvSpPr/>
      </xdr:nvSpPr>
      <xdr:spPr>
        <a:xfrm>
          <a:off x="1968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84726</xdr:rowOff>
    </xdr:from>
    <xdr:ext cx="469744" cy="259045"/>
    <xdr:sp macro="" textlink="">
      <xdr:nvSpPr>
        <xdr:cNvPr id="88" name="テキスト ボックス 87"/>
        <xdr:cNvSpPr txBox="1"/>
      </xdr:nvSpPr>
      <xdr:spPr>
        <a:xfrm>
          <a:off x="1784428"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147030</xdr:rowOff>
    </xdr:from>
    <xdr:to>
      <xdr:col>6</xdr:col>
      <xdr:colOff>38100</xdr:colOff>
      <xdr:row>37</xdr:row>
      <xdr:rowOff>77180</xdr:rowOff>
    </xdr:to>
    <xdr:sp macro="" textlink="">
      <xdr:nvSpPr>
        <xdr:cNvPr id="89" name="楕円 88"/>
        <xdr:cNvSpPr/>
      </xdr:nvSpPr>
      <xdr:spPr>
        <a:xfrm>
          <a:off x="1079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93707</xdr:rowOff>
    </xdr:from>
    <xdr:ext cx="469744" cy="259045"/>
    <xdr:sp macro="" textlink="">
      <xdr:nvSpPr>
        <xdr:cNvPr id="90" name="テキスト ボックス 89"/>
        <xdr:cNvSpPr txBox="1"/>
      </xdr:nvSpPr>
      <xdr:spPr>
        <a:xfrm>
          <a:off x="895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124112</xdr:rowOff>
    </xdr:from>
    <xdr:to>
      <xdr:col>24</xdr:col>
      <xdr:colOff>63500</xdr:colOff>
      <xdr:row>58</xdr:row>
      <xdr:rowOff>151359</xdr:rowOff>
    </xdr:to>
    <xdr:cxnSp macro="">
      <xdr:nvCxnSpPr>
        <xdr:cNvPr id="122" name="直線コネクタ 121"/>
        <xdr:cNvCxnSpPr/>
      </xdr:nvCxnSpPr>
      <xdr:spPr>
        <a:xfrm>
          <a:off x="3797300" y="10068212"/>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96200</xdr:rowOff>
    </xdr:from>
    <xdr:to>
      <xdr:col>19</xdr:col>
      <xdr:colOff>177800</xdr:colOff>
      <xdr:row>58</xdr:row>
      <xdr:rowOff>124112</xdr:rowOff>
    </xdr:to>
    <xdr:cxnSp macro="">
      <xdr:nvCxnSpPr>
        <xdr:cNvPr id="125" name="直線コネクタ 124"/>
        <xdr:cNvCxnSpPr/>
      </xdr:nvCxnSpPr>
      <xdr:spPr>
        <a:xfrm>
          <a:off x="2908300" y="10040300"/>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61443</xdr:rowOff>
    </xdr:from>
    <xdr:to>
      <xdr:col>15</xdr:col>
      <xdr:colOff>50800</xdr:colOff>
      <xdr:row>58</xdr:row>
      <xdr:rowOff>96200</xdr:rowOff>
    </xdr:to>
    <xdr:cxnSp macro="">
      <xdr:nvCxnSpPr>
        <xdr:cNvPr id="128" name="直線コネクタ 127"/>
        <xdr:cNvCxnSpPr/>
      </xdr:nvCxnSpPr>
      <xdr:spPr>
        <a:xfrm>
          <a:off x="2019300" y="10005543"/>
          <a:ext cx="889000" cy="3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57731</xdr:rowOff>
    </xdr:from>
    <xdr:to>
      <xdr:col>10</xdr:col>
      <xdr:colOff>114300</xdr:colOff>
      <xdr:row>58</xdr:row>
      <xdr:rowOff>61443</xdr:rowOff>
    </xdr:to>
    <xdr:cxnSp macro="">
      <xdr:nvCxnSpPr>
        <xdr:cNvPr id="131" name="直線コネクタ 130"/>
        <xdr:cNvCxnSpPr/>
      </xdr:nvCxnSpPr>
      <xdr:spPr>
        <a:xfrm>
          <a:off x="1130300" y="10001831"/>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100559</xdr:rowOff>
    </xdr:from>
    <xdr:to>
      <xdr:col>24</xdr:col>
      <xdr:colOff>114300</xdr:colOff>
      <xdr:row>59</xdr:row>
      <xdr:rowOff>30709</xdr:rowOff>
    </xdr:to>
    <xdr:sp macro="" textlink="">
      <xdr:nvSpPr>
        <xdr:cNvPr id="141" name="楕円 140"/>
        <xdr:cNvSpPr/>
      </xdr:nvSpPr>
      <xdr:spPr>
        <a:xfrm>
          <a:off x="45847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78986</xdr:rowOff>
    </xdr:from>
    <xdr:ext cx="534377" cy="259045"/>
    <xdr:sp macro="" textlink="">
      <xdr:nvSpPr>
        <xdr:cNvPr id="142" name="総務費該当値テキスト"/>
        <xdr:cNvSpPr txBox="1"/>
      </xdr:nvSpPr>
      <xdr:spPr>
        <a:xfrm>
          <a:off x="4686300" y="100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73312</xdr:rowOff>
    </xdr:from>
    <xdr:to>
      <xdr:col>20</xdr:col>
      <xdr:colOff>38100</xdr:colOff>
      <xdr:row>59</xdr:row>
      <xdr:rowOff>3462</xdr:rowOff>
    </xdr:to>
    <xdr:sp macro="" textlink="">
      <xdr:nvSpPr>
        <xdr:cNvPr id="143" name="楕円 142"/>
        <xdr:cNvSpPr/>
      </xdr:nvSpPr>
      <xdr:spPr>
        <a:xfrm>
          <a:off x="3746500" y="100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166039</xdr:rowOff>
    </xdr:from>
    <xdr:ext cx="534377" cy="259045"/>
    <xdr:sp macro="" textlink="">
      <xdr:nvSpPr>
        <xdr:cNvPr id="144" name="テキスト ボックス 143"/>
        <xdr:cNvSpPr txBox="1"/>
      </xdr:nvSpPr>
      <xdr:spPr>
        <a:xfrm>
          <a:off x="3530111" y="101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45400</xdr:rowOff>
    </xdr:from>
    <xdr:to>
      <xdr:col>15</xdr:col>
      <xdr:colOff>101600</xdr:colOff>
      <xdr:row>58</xdr:row>
      <xdr:rowOff>147000</xdr:rowOff>
    </xdr:to>
    <xdr:sp macro="" textlink="">
      <xdr:nvSpPr>
        <xdr:cNvPr id="145" name="楕円 144"/>
        <xdr:cNvSpPr/>
      </xdr:nvSpPr>
      <xdr:spPr>
        <a:xfrm>
          <a:off x="2857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138127</xdr:rowOff>
    </xdr:from>
    <xdr:ext cx="534377" cy="259045"/>
    <xdr:sp macro="" textlink="">
      <xdr:nvSpPr>
        <xdr:cNvPr id="146" name="テキスト ボックス 145"/>
        <xdr:cNvSpPr txBox="1"/>
      </xdr:nvSpPr>
      <xdr:spPr>
        <a:xfrm>
          <a:off x="2641111" y="10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10643</xdr:rowOff>
    </xdr:from>
    <xdr:to>
      <xdr:col>10</xdr:col>
      <xdr:colOff>165100</xdr:colOff>
      <xdr:row>58</xdr:row>
      <xdr:rowOff>112243</xdr:rowOff>
    </xdr:to>
    <xdr:sp macro="" textlink="">
      <xdr:nvSpPr>
        <xdr:cNvPr id="147" name="楕円 146"/>
        <xdr:cNvSpPr/>
      </xdr:nvSpPr>
      <xdr:spPr>
        <a:xfrm>
          <a:off x="1968500" y="99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128770</xdr:rowOff>
    </xdr:from>
    <xdr:ext cx="534377" cy="259045"/>
    <xdr:sp macro="" textlink="">
      <xdr:nvSpPr>
        <xdr:cNvPr id="148" name="テキスト ボックス 147"/>
        <xdr:cNvSpPr txBox="1"/>
      </xdr:nvSpPr>
      <xdr:spPr>
        <a:xfrm>
          <a:off x="1752111" y="97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6931</xdr:rowOff>
    </xdr:from>
    <xdr:to>
      <xdr:col>6</xdr:col>
      <xdr:colOff>38100</xdr:colOff>
      <xdr:row>58</xdr:row>
      <xdr:rowOff>108531</xdr:rowOff>
    </xdr:to>
    <xdr:sp macro="" textlink="">
      <xdr:nvSpPr>
        <xdr:cNvPr id="149" name="楕円 148"/>
        <xdr:cNvSpPr/>
      </xdr:nvSpPr>
      <xdr:spPr>
        <a:xfrm>
          <a:off x="1079500" y="99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125058</xdr:rowOff>
    </xdr:from>
    <xdr:ext cx="534377" cy="259045"/>
    <xdr:sp macro="" textlink="">
      <xdr:nvSpPr>
        <xdr:cNvPr id="150" name="テキスト ボックス 149"/>
        <xdr:cNvSpPr txBox="1"/>
      </xdr:nvSpPr>
      <xdr:spPr>
        <a:xfrm>
          <a:off x="863111" y="97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116777</xdr:rowOff>
    </xdr:from>
    <xdr:to>
      <xdr:col>24</xdr:col>
      <xdr:colOff>63500</xdr:colOff>
      <xdr:row>74</xdr:row>
      <xdr:rowOff>28042</xdr:rowOff>
    </xdr:to>
    <xdr:cxnSp macro="">
      <xdr:nvCxnSpPr>
        <xdr:cNvPr id="180" name="直線コネクタ 179"/>
        <xdr:cNvCxnSpPr/>
      </xdr:nvCxnSpPr>
      <xdr:spPr>
        <a:xfrm flipV="1">
          <a:off x="3797300" y="12632627"/>
          <a:ext cx="838200" cy="8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28042</xdr:rowOff>
    </xdr:from>
    <xdr:to>
      <xdr:col>19</xdr:col>
      <xdr:colOff>177800</xdr:colOff>
      <xdr:row>74</xdr:row>
      <xdr:rowOff>168059</xdr:rowOff>
    </xdr:to>
    <xdr:cxnSp macro="">
      <xdr:nvCxnSpPr>
        <xdr:cNvPr id="183" name="直線コネクタ 182"/>
        <xdr:cNvCxnSpPr/>
      </xdr:nvCxnSpPr>
      <xdr:spPr>
        <a:xfrm flipV="1">
          <a:off x="2908300" y="12715342"/>
          <a:ext cx="889000" cy="14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168059</xdr:rowOff>
    </xdr:from>
    <xdr:to>
      <xdr:col>15</xdr:col>
      <xdr:colOff>50800</xdr:colOff>
      <xdr:row>75</xdr:row>
      <xdr:rowOff>3925</xdr:rowOff>
    </xdr:to>
    <xdr:cxnSp macro="">
      <xdr:nvCxnSpPr>
        <xdr:cNvPr id="186" name="直線コネクタ 185"/>
        <xdr:cNvCxnSpPr/>
      </xdr:nvCxnSpPr>
      <xdr:spPr>
        <a:xfrm flipV="1">
          <a:off x="2019300" y="1285535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3925</xdr:rowOff>
    </xdr:from>
    <xdr:to>
      <xdr:col>10</xdr:col>
      <xdr:colOff>114300</xdr:colOff>
      <xdr:row>75</xdr:row>
      <xdr:rowOff>85534</xdr:rowOff>
    </xdr:to>
    <xdr:cxnSp macro="">
      <xdr:nvCxnSpPr>
        <xdr:cNvPr id="189" name="直線コネクタ 188"/>
        <xdr:cNvCxnSpPr/>
      </xdr:nvCxnSpPr>
      <xdr:spPr>
        <a:xfrm flipV="1">
          <a:off x="1130300" y="12862675"/>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65977</xdr:rowOff>
    </xdr:from>
    <xdr:to>
      <xdr:col>24</xdr:col>
      <xdr:colOff>114300</xdr:colOff>
      <xdr:row>73</xdr:row>
      <xdr:rowOff>167577</xdr:rowOff>
    </xdr:to>
    <xdr:sp macro="" textlink="">
      <xdr:nvSpPr>
        <xdr:cNvPr id="199" name="楕円 198"/>
        <xdr:cNvSpPr/>
      </xdr:nvSpPr>
      <xdr:spPr>
        <a:xfrm>
          <a:off x="4584700" y="125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88854</xdr:rowOff>
    </xdr:from>
    <xdr:ext cx="599010" cy="259045"/>
    <xdr:sp macro="" textlink="">
      <xdr:nvSpPr>
        <xdr:cNvPr id="200" name="民生費該当値テキスト"/>
        <xdr:cNvSpPr txBox="1"/>
      </xdr:nvSpPr>
      <xdr:spPr>
        <a:xfrm>
          <a:off x="4686300" y="124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148692</xdr:rowOff>
    </xdr:from>
    <xdr:to>
      <xdr:col>20</xdr:col>
      <xdr:colOff>38100</xdr:colOff>
      <xdr:row>74</xdr:row>
      <xdr:rowOff>78842</xdr:rowOff>
    </xdr:to>
    <xdr:sp macro="" textlink="">
      <xdr:nvSpPr>
        <xdr:cNvPr id="201" name="楕円 200"/>
        <xdr:cNvSpPr/>
      </xdr:nvSpPr>
      <xdr:spPr>
        <a:xfrm>
          <a:off x="3746500" y="126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95369</xdr:rowOff>
    </xdr:from>
    <xdr:ext cx="599010" cy="259045"/>
    <xdr:sp macro="" textlink="">
      <xdr:nvSpPr>
        <xdr:cNvPr id="202" name="テキスト ボックス 201"/>
        <xdr:cNvSpPr txBox="1"/>
      </xdr:nvSpPr>
      <xdr:spPr>
        <a:xfrm>
          <a:off x="3497795" y="1243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117259</xdr:rowOff>
    </xdr:from>
    <xdr:to>
      <xdr:col>15</xdr:col>
      <xdr:colOff>101600</xdr:colOff>
      <xdr:row>75</xdr:row>
      <xdr:rowOff>47409</xdr:rowOff>
    </xdr:to>
    <xdr:sp macro="" textlink="">
      <xdr:nvSpPr>
        <xdr:cNvPr id="203" name="楕円 202"/>
        <xdr:cNvSpPr/>
      </xdr:nvSpPr>
      <xdr:spPr>
        <a:xfrm>
          <a:off x="2857500" y="128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63936</xdr:rowOff>
    </xdr:from>
    <xdr:ext cx="599010" cy="259045"/>
    <xdr:sp macro="" textlink="">
      <xdr:nvSpPr>
        <xdr:cNvPr id="204" name="テキスト ボックス 203"/>
        <xdr:cNvSpPr txBox="1"/>
      </xdr:nvSpPr>
      <xdr:spPr>
        <a:xfrm>
          <a:off x="2608795" y="125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124575</xdr:rowOff>
    </xdr:from>
    <xdr:to>
      <xdr:col>10</xdr:col>
      <xdr:colOff>165100</xdr:colOff>
      <xdr:row>75</xdr:row>
      <xdr:rowOff>54725</xdr:rowOff>
    </xdr:to>
    <xdr:sp macro="" textlink="">
      <xdr:nvSpPr>
        <xdr:cNvPr id="205" name="楕円 204"/>
        <xdr:cNvSpPr/>
      </xdr:nvSpPr>
      <xdr:spPr>
        <a:xfrm>
          <a:off x="1968500" y="128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71252</xdr:rowOff>
    </xdr:from>
    <xdr:ext cx="599010" cy="259045"/>
    <xdr:sp macro="" textlink="">
      <xdr:nvSpPr>
        <xdr:cNvPr id="206" name="テキスト ボックス 205"/>
        <xdr:cNvSpPr txBox="1"/>
      </xdr:nvSpPr>
      <xdr:spPr>
        <a:xfrm>
          <a:off x="1719795" y="1258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34734</xdr:rowOff>
    </xdr:from>
    <xdr:to>
      <xdr:col>6</xdr:col>
      <xdr:colOff>38100</xdr:colOff>
      <xdr:row>75</xdr:row>
      <xdr:rowOff>136334</xdr:rowOff>
    </xdr:to>
    <xdr:sp macro="" textlink="">
      <xdr:nvSpPr>
        <xdr:cNvPr id="207" name="楕円 206"/>
        <xdr:cNvSpPr/>
      </xdr:nvSpPr>
      <xdr:spPr>
        <a:xfrm>
          <a:off x="1079500" y="128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152861</xdr:rowOff>
    </xdr:from>
    <xdr:ext cx="599010" cy="259045"/>
    <xdr:sp macro="" textlink="">
      <xdr:nvSpPr>
        <xdr:cNvPr id="208" name="テキスト ボックス 207"/>
        <xdr:cNvSpPr txBox="1"/>
      </xdr:nvSpPr>
      <xdr:spPr>
        <a:xfrm>
          <a:off x="830795" y="1266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5169</xdr:rowOff>
    </xdr:from>
    <xdr:to>
      <xdr:col>24</xdr:col>
      <xdr:colOff>63500</xdr:colOff>
      <xdr:row>98</xdr:row>
      <xdr:rowOff>22726</xdr:rowOff>
    </xdr:to>
    <xdr:cxnSp macro="">
      <xdr:nvCxnSpPr>
        <xdr:cNvPr id="236" name="直線コネクタ 235"/>
        <xdr:cNvCxnSpPr/>
      </xdr:nvCxnSpPr>
      <xdr:spPr>
        <a:xfrm>
          <a:off x="3797300" y="16807269"/>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5169</xdr:rowOff>
    </xdr:from>
    <xdr:to>
      <xdr:col>19</xdr:col>
      <xdr:colOff>177800</xdr:colOff>
      <xdr:row>98</xdr:row>
      <xdr:rowOff>21971</xdr:rowOff>
    </xdr:to>
    <xdr:cxnSp macro="">
      <xdr:nvCxnSpPr>
        <xdr:cNvPr id="239" name="直線コネクタ 238"/>
        <xdr:cNvCxnSpPr/>
      </xdr:nvCxnSpPr>
      <xdr:spPr>
        <a:xfrm flipV="1">
          <a:off x="2908300" y="1680726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19256</xdr:rowOff>
    </xdr:from>
    <xdr:ext cx="534377" cy="259045"/>
    <xdr:sp macro="" textlink="">
      <xdr:nvSpPr>
        <xdr:cNvPr id="241" name="テキスト ボックス 240"/>
        <xdr:cNvSpPr txBox="1"/>
      </xdr:nvSpPr>
      <xdr:spPr>
        <a:xfrm>
          <a:off x="3530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9855</xdr:rowOff>
    </xdr:from>
    <xdr:to>
      <xdr:col>15</xdr:col>
      <xdr:colOff>50800</xdr:colOff>
      <xdr:row>98</xdr:row>
      <xdr:rowOff>21971</xdr:rowOff>
    </xdr:to>
    <xdr:cxnSp macro="">
      <xdr:nvCxnSpPr>
        <xdr:cNvPr id="242" name="直線コネクタ 241"/>
        <xdr:cNvCxnSpPr/>
      </xdr:nvCxnSpPr>
      <xdr:spPr>
        <a:xfrm>
          <a:off x="2019300" y="1681195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27119</xdr:rowOff>
    </xdr:from>
    <xdr:ext cx="534377" cy="259045"/>
    <xdr:sp macro="" textlink="">
      <xdr:nvSpPr>
        <xdr:cNvPr id="244" name="テキスト ボックス 243"/>
        <xdr:cNvSpPr txBox="1"/>
      </xdr:nvSpPr>
      <xdr:spPr>
        <a:xfrm>
          <a:off x="2641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9855</xdr:rowOff>
    </xdr:from>
    <xdr:to>
      <xdr:col>10</xdr:col>
      <xdr:colOff>114300</xdr:colOff>
      <xdr:row>98</xdr:row>
      <xdr:rowOff>15501</xdr:rowOff>
    </xdr:to>
    <xdr:cxnSp macro="">
      <xdr:nvCxnSpPr>
        <xdr:cNvPr id="245" name="直線コネクタ 244"/>
        <xdr:cNvCxnSpPr/>
      </xdr:nvCxnSpPr>
      <xdr:spPr>
        <a:xfrm flipV="1">
          <a:off x="1130300" y="16811955"/>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143376</xdr:rowOff>
    </xdr:from>
    <xdr:to>
      <xdr:col>24</xdr:col>
      <xdr:colOff>114300</xdr:colOff>
      <xdr:row>98</xdr:row>
      <xdr:rowOff>73526</xdr:rowOff>
    </xdr:to>
    <xdr:sp macro="" textlink="">
      <xdr:nvSpPr>
        <xdr:cNvPr id="255" name="楕円 254"/>
        <xdr:cNvSpPr/>
      </xdr:nvSpPr>
      <xdr:spPr>
        <a:xfrm>
          <a:off x="4584700" y="167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73386</xdr:rowOff>
    </xdr:from>
    <xdr:ext cx="534377" cy="259045"/>
    <xdr:sp macro="" textlink="">
      <xdr:nvSpPr>
        <xdr:cNvPr id="256" name="衛生費該当値テキスト"/>
        <xdr:cNvSpPr txBox="1"/>
      </xdr:nvSpPr>
      <xdr:spPr>
        <a:xfrm>
          <a:off x="4686300" y="167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125819</xdr:rowOff>
    </xdr:from>
    <xdr:to>
      <xdr:col>20</xdr:col>
      <xdr:colOff>38100</xdr:colOff>
      <xdr:row>98</xdr:row>
      <xdr:rowOff>55969</xdr:rowOff>
    </xdr:to>
    <xdr:sp macro="" textlink="">
      <xdr:nvSpPr>
        <xdr:cNvPr id="257" name="楕円 256"/>
        <xdr:cNvSpPr/>
      </xdr:nvSpPr>
      <xdr:spPr>
        <a:xfrm>
          <a:off x="3746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47096</xdr:rowOff>
    </xdr:from>
    <xdr:ext cx="534377" cy="259045"/>
    <xdr:sp macro="" textlink="">
      <xdr:nvSpPr>
        <xdr:cNvPr id="258" name="テキスト ボックス 257"/>
        <xdr:cNvSpPr txBox="1"/>
      </xdr:nvSpPr>
      <xdr:spPr>
        <a:xfrm>
          <a:off x="3530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142621</xdr:rowOff>
    </xdr:from>
    <xdr:to>
      <xdr:col>15</xdr:col>
      <xdr:colOff>101600</xdr:colOff>
      <xdr:row>98</xdr:row>
      <xdr:rowOff>72771</xdr:rowOff>
    </xdr:to>
    <xdr:sp macro="" textlink="">
      <xdr:nvSpPr>
        <xdr:cNvPr id="259" name="楕円 258"/>
        <xdr:cNvSpPr/>
      </xdr:nvSpPr>
      <xdr:spPr>
        <a:xfrm>
          <a:off x="2857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63898</xdr:rowOff>
    </xdr:from>
    <xdr:ext cx="534377" cy="259045"/>
    <xdr:sp macro="" textlink="">
      <xdr:nvSpPr>
        <xdr:cNvPr id="260" name="テキスト ボックス 259"/>
        <xdr:cNvSpPr txBox="1"/>
      </xdr:nvSpPr>
      <xdr:spPr>
        <a:xfrm>
          <a:off x="2641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130505</xdr:rowOff>
    </xdr:from>
    <xdr:to>
      <xdr:col>10</xdr:col>
      <xdr:colOff>165100</xdr:colOff>
      <xdr:row>98</xdr:row>
      <xdr:rowOff>60655</xdr:rowOff>
    </xdr:to>
    <xdr:sp macro="" textlink="">
      <xdr:nvSpPr>
        <xdr:cNvPr id="261" name="楕円 260"/>
        <xdr:cNvSpPr/>
      </xdr:nvSpPr>
      <xdr:spPr>
        <a:xfrm>
          <a:off x="1968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51782</xdr:rowOff>
    </xdr:from>
    <xdr:ext cx="534377" cy="259045"/>
    <xdr:sp macro="" textlink="">
      <xdr:nvSpPr>
        <xdr:cNvPr id="262" name="テキスト ボックス 261"/>
        <xdr:cNvSpPr txBox="1"/>
      </xdr:nvSpPr>
      <xdr:spPr>
        <a:xfrm>
          <a:off x="1752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136151</xdr:rowOff>
    </xdr:from>
    <xdr:to>
      <xdr:col>6</xdr:col>
      <xdr:colOff>38100</xdr:colOff>
      <xdr:row>98</xdr:row>
      <xdr:rowOff>66301</xdr:rowOff>
    </xdr:to>
    <xdr:sp macro="" textlink="">
      <xdr:nvSpPr>
        <xdr:cNvPr id="263" name="楕円 262"/>
        <xdr:cNvSpPr/>
      </xdr:nvSpPr>
      <xdr:spPr>
        <a:xfrm>
          <a:off x="1079500" y="16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57428</xdr:rowOff>
    </xdr:from>
    <xdr:ext cx="534377" cy="259045"/>
    <xdr:sp macro="" textlink="">
      <xdr:nvSpPr>
        <xdr:cNvPr id="264" name="テキスト ボックス 263"/>
        <xdr:cNvSpPr txBox="1"/>
      </xdr:nvSpPr>
      <xdr:spPr>
        <a:xfrm>
          <a:off x="863111" y="16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131928</xdr:rowOff>
    </xdr:from>
    <xdr:to>
      <xdr:col>55</xdr:col>
      <xdr:colOff>0</xdr:colOff>
      <xdr:row>37</xdr:row>
      <xdr:rowOff>36373</xdr:rowOff>
    </xdr:to>
    <xdr:cxnSp macro="">
      <xdr:nvCxnSpPr>
        <xdr:cNvPr id="291" name="直線コネクタ 290"/>
        <xdr:cNvCxnSpPr/>
      </xdr:nvCxnSpPr>
      <xdr:spPr>
        <a:xfrm>
          <a:off x="9639300" y="6304128"/>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131928</xdr:rowOff>
    </xdr:from>
    <xdr:to>
      <xdr:col>50</xdr:col>
      <xdr:colOff>114300</xdr:colOff>
      <xdr:row>37</xdr:row>
      <xdr:rowOff>26314</xdr:rowOff>
    </xdr:to>
    <xdr:cxnSp macro="">
      <xdr:nvCxnSpPr>
        <xdr:cNvPr id="294" name="直線コネクタ 293"/>
        <xdr:cNvCxnSpPr/>
      </xdr:nvCxnSpPr>
      <xdr:spPr>
        <a:xfrm flipV="1">
          <a:off x="8750300" y="6304128"/>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6" name="テキスト ボックス 295"/>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26314</xdr:rowOff>
    </xdr:from>
    <xdr:to>
      <xdr:col>45</xdr:col>
      <xdr:colOff>177800</xdr:colOff>
      <xdr:row>37</xdr:row>
      <xdr:rowOff>67919</xdr:rowOff>
    </xdr:to>
    <xdr:cxnSp macro="">
      <xdr:nvCxnSpPr>
        <xdr:cNvPr id="297" name="直線コネクタ 296"/>
        <xdr:cNvCxnSpPr/>
      </xdr:nvCxnSpPr>
      <xdr:spPr>
        <a:xfrm flipV="1">
          <a:off x="7861300" y="636996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39235</xdr:rowOff>
    </xdr:from>
    <xdr:ext cx="378565" cy="259045"/>
    <xdr:sp macro="" textlink="">
      <xdr:nvSpPr>
        <xdr:cNvPr id="299" name="テキスト ボックス 298"/>
        <xdr:cNvSpPr txBox="1"/>
      </xdr:nvSpPr>
      <xdr:spPr>
        <a:xfrm>
          <a:off x="8561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42774</xdr:rowOff>
    </xdr:from>
    <xdr:to>
      <xdr:col>41</xdr:col>
      <xdr:colOff>50800</xdr:colOff>
      <xdr:row>37</xdr:row>
      <xdr:rowOff>67919</xdr:rowOff>
    </xdr:to>
    <xdr:cxnSp macro="">
      <xdr:nvCxnSpPr>
        <xdr:cNvPr id="300" name="直線コネクタ 299"/>
        <xdr:cNvCxnSpPr/>
      </xdr:nvCxnSpPr>
      <xdr:spPr>
        <a:xfrm>
          <a:off x="6972300" y="638642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02" name="テキスト ボックス 301"/>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144848</xdr:rowOff>
    </xdr:from>
    <xdr:ext cx="378565" cy="259045"/>
    <xdr:sp macro="" textlink="">
      <xdr:nvSpPr>
        <xdr:cNvPr id="304" name="テキスト ボックス 303"/>
        <xdr:cNvSpPr txBox="1"/>
      </xdr:nvSpPr>
      <xdr:spPr>
        <a:xfrm>
          <a:off x="6783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157023</xdr:rowOff>
    </xdr:from>
    <xdr:to>
      <xdr:col>55</xdr:col>
      <xdr:colOff>50800</xdr:colOff>
      <xdr:row>37</xdr:row>
      <xdr:rowOff>87173</xdr:rowOff>
    </xdr:to>
    <xdr:sp macro="" textlink="">
      <xdr:nvSpPr>
        <xdr:cNvPr id="310" name="楕円 309"/>
        <xdr:cNvSpPr/>
      </xdr:nvSpPr>
      <xdr:spPr>
        <a:xfrm>
          <a:off x="104267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135450</xdr:rowOff>
    </xdr:from>
    <xdr:ext cx="378565" cy="259045"/>
    <xdr:sp macro="" textlink="">
      <xdr:nvSpPr>
        <xdr:cNvPr id="311" name="労働費該当値テキスト"/>
        <xdr:cNvSpPr txBox="1"/>
      </xdr:nvSpPr>
      <xdr:spPr>
        <a:xfrm>
          <a:off x="10528300" y="630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81128</xdr:rowOff>
    </xdr:from>
    <xdr:to>
      <xdr:col>50</xdr:col>
      <xdr:colOff>165100</xdr:colOff>
      <xdr:row>37</xdr:row>
      <xdr:rowOff>11278</xdr:rowOff>
    </xdr:to>
    <xdr:sp macro="" textlink="">
      <xdr:nvSpPr>
        <xdr:cNvPr id="312" name="楕円 311"/>
        <xdr:cNvSpPr/>
      </xdr:nvSpPr>
      <xdr:spPr>
        <a:xfrm>
          <a:off x="9588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2405</xdr:rowOff>
    </xdr:from>
    <xdr:ext cx="378565" cy="259045"/>
    <xdr:sp macro="" textlink="">
      <xdr:nvSpPr>
        <xdr:cNvPr id="313" name="テキスト ボックス 312"/>
        <xdr:cNvSpPr txBox="1"/>
      </xdr:nvSpPr>
      <xdr:spPr>
        <a:xfrm>
          <a:off x="9450017"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146964</xdr:rowOff>
    </xdr:from>
    <xdr:to>
      <xdr:col>46</xdr:col>
      <xdr:colOff>38100</xdr:colOff>
      <xdr:row>37</xdr:row>
      <xdr:rowOff>77114</xdr:rowOff>
    </xdr:to>
    <xdr:sp macro="" textlink="">
      <xdr:nvSpPr>
        <xdr:cNvPr id="314" name="楕円 313"/>
        <xdr:cNvSpPr/>
      </xdr:nvSpPr>
      <xdr:spPr>
        <a:xfrm>
          <a:off x="869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68241</xdr:rowOff>
    </xdr:from>
    <xdr:ext cx="378565" cy="259045"/>
    <xdr:sp macro="" textlink="">
      <xdr:nvSpPr>
        <xdr:cNvPr id="315" name="テキスト ボックス 314"/>
        <xdr:cNvSpPr txBox="1"/>
      </xdr:nvSpPr>
      <xdr:spPr>
        <a:xfrm>
          <a:off x="8561017" y="641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xdr:rowOff>
    </xdr:from>
    <xdr:to>
      <xdr:col>41</xdr:col>
      <xdr:colOff>101600</xdr:colOff>
      <xdr:row>37</xdr:row>
      <xdr:rowOff>118719</xdr:rowOff>
    </xdr:to>
    <xdr:sp macro="" textlink="">
      <xdr:nvSpPr>
        <xdr:cNvPr id="316" name="楕円 315"/>
        <xdr:cNvSpPr/>
      </xdr:nvSpPr>
      <xdr:spPr>
        <a:xfrm>
          <a:off x="7810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109846</xdr:rowOff>
    </xdr:from>
    <xdr:ext cx="378565" cy="259045"/>
    <xdr:sp macro="" textlink="">
      <xdr:nvSpPr>
        <xdr:cNvPr id="317" name="テキスト ボックス 316"/>
        <xdr:cNvSpPr txBox="1"/>
      </xdr:nvSpPr>
      <xdr:spPr>
        <a:xfrm>
          <a:off x="7672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163424</xdr:rowOff>
    </xdr:from>
    <xdr:to>
      <xdr:col>36</xdr:col>
      <xdr:colOff>165100</xdr:colOff>
      <xdr:row>37</xdr:row>
      <xdr:rowOff>93574</xdr:rowOff>
    </xdr:to>
    <xdr:sp macro="" textlink="">
      <xdr:nvSpPr>
        <xdr:cNvPr id="318" name="楕円 317"/>
        <xdr:cNvSpPr/>
      </xdr:nvSpPr>
      <xdr:spPr>
        <a:xfrm>
          <a:off x="6921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84701</xdr:rowOff>
    </xdr:from>
    <xdr:ext cx="378565" cy="259045"/>
    <xdr:sp macro="" textlink="">
      <xdr:nvSpPr>
        <xdr:cNvPr id="319" name="テキスト ボックス 318"/>
        <xdr:cNvSpPr txBox="1"/>
      </xdr:nvSpPr>
      <xdr:spPr>
        <a:xfrm>
          <a:off x="6783017" y="64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126304</xdr:rowOff>
    </xdr:from>
    <xdr:to>
      <xdr:col>55</xdr:col>
      <xdr:colOff>0</xdr:colOff>
      <xdr:row>76</xdr:row>
      <xdr:rowOff>129412</xdr:rowOff>
    </xdr:to>
    <xdr:cxnSp macro="">
      <xdr:nvCxnSpPr>
        <xdr:cNvPr id="401" name="直線コネクタ 400"/>
        <xdr:cNvCxnSpPr/>
      </xdr:nvCxnSpPr>
      <xdr:spPr>
        <a:xfrm flipV="1">
          <a:off x="9639300" y="13156504"/>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111536</xdr:rowOff>
    </xdr:from>
    <xdr:to>
      <xdr:col>50</xdr:col>
      <xdr:colOff>114300</xdr:colOff>
      <xdr:row>76</xdr:row>
      <xdr:rowOff>129412</xdr:rowOff>
    </xdr:to>
    <xdr:cxnSp macro="">
      <xdr:nvCxnSpPr>
        <xdr:cNvPr id="404" name="直線コネクタ 403"/>
        <xdr:cNvCxnSpPr/>
      </xdr:nvCxnSpPr>
      <xdr:spPr>
        <a:xfrm>
          <a:off x="8750300" y="1314173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104862</xdr:rowOff>
    </xdr:from>
    <xdr:to>
      <xdr:col>45</xdr:col>
      <xdr:colOff>177800</xdr:colOff>
      <xdr:row>76</xdr:row>
      <xdr:rowOff>111536</xdr:rowOff>
    </xdr:to>
    <xdr:cxnSp macro="">
      <xdr:nvCxnSpPr>
        <xdr:cNvPr id="407" name="直線コネクタ 406"/>
        <xdr:cNvCxnSpPr/>
      </xdr:nvCxnSpPr>
      <xdr:spPr>
        <a:xfrm>
          <a:off x="7861300" y="1313506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104862</xdr:rowOff>
    </xdr:from>
    <xdr:to>
      <xdr:col>41</xdr:col>
      <xdr:colOff>50800</xdr:colOff>
      <xdr:row>76</xdr:row>
      <xdr:rowOff>107147</xdr:rowOff>
    </xdr:to>
    <xdr:cxnSp macro="">
      <xdr:nvCxnSpPr>
        <xdr:cNvPr id="410" name="直線コネクタ 409"/>
        <xdr:cNvCxnSpPr/>
      </xdr:nvCxnSpPr>
      <xdr:spPr>
        <a:xfrm flipV="1">
          <a:off x="6972300" y="1313506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75504</xdr:rowOff>
    </xdr:from>
    <xdr:to>
      <xdr:col>55</xdr:col>
      <xdr:colOff>50800</xdr:colOff>
      <xdr:row>77</xdr:row>
      <xdr:rowOff>5654</xdr:rowOff>
    </xdr:to>
    <xdr:sp macro="" textlink="">
      <xdr:nvSpPr>
        <xdr:cNvPr id="420" name="楕円 419"/>
        <xdr:cNvSpPr/>
      </xdr:nvSpPr>
      <xdr:spPr>
        <a:xfrm>
          <a:off x="104267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98381</xdr:rowOff>
    </xdr:from>
    <xdr:ext cx="469744" cy="259045"/>
    <xdr:sp macro="" textlink="">
      <xdr:nvSpPr>
        <xdr:cNvPr id="421" name="商工費該当値テキスト"/>
        <xdr:cNvSpPr txBox="1"/>
      </xdr:nvSpPr>
      <xdr:spPr>
        <a:xfrm>
          <a:off x="10528300" y="129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78612</xdr:rowOff>
    </xdr:from>
    <xdr:to>
      <xdr:col>50</xdr:col>
      <xdr:colOff>165100</xdr:colOff>
      <xdr:row>77</xdr:row>
      <xdr:rowOff>8762</xdr:rowOff>
    </xdr:to>
    <xdr:sp macro="" textlink="">
      <xdr:nvSpPr>
        <xdr:cNvPr id="422" name="楕円 421"/>
        <xdr:cNvSpPr/>
      </xdr:nvSpPr>
      <xdr:spPr>
        <a:xfrm>
          <a:off x="9588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25290</xdr:rowOff>
    </xdr:from>
    <xdr:ext cx="469744" cy="259045"/>
    <xdr:sp macro="" textlink="">
      <xdr:nvSpPr>
        <xdr:cNvPr id="423" name="テキスト ボックス 422"/>
        <xdr:cNvSpPr txBox="1"/>
      </xdr:nvSpPr>
      <xdr:spPr>
        <a:xfrm>
          <a:off x="9404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60736</xdr:rowOff>
    </xdr:from>
    <xdr:to>
      <xdr:col>46</xdr:col>
      <xdr:colOff>38100</xdr:colOff>
      <xdr:row>76</xdr:row>
      <xdr:rowOff>162336</xdr:rowOff>
    </xdr:to>
    <xdr:sp macro="" textlink="">
      <xdr:nvSpPr>
        <xdr:cNvPr id="424" name="楕円 423"/>
        <xdr:cNvSpPr/>
      </xdr:nvSpPr>
      <xdr:spPr>
        <a:xfrm>
          <a:off x="8699500" y="130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7414</xdr:rowOff>
    </xdr:from>
    <xdr:ext cx="469744" cy="259045"/>
    <xdr:sp macro="" textlink="">
      <xdr:nvSpPr>
        <xdr:cNvPr id="425" name="テキスト ボックス 424"/>
        <xdr:cNvSpPr txBox="1"/>
      </xdr:nvSpPr>
      <xdr:spPr>
        <a:xfrm>
          <a:off x="8515428" y="128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54062</xdr:rowOff>
    </xdr:from>
    <xdr:to>
      <xdr:col>41</xdr:col>
      <xdr:colOff>101600</xdr:colOff>
      <xdr:row>76</xdr:row>
      <xdr:rowOff>155662</xdr:rowOff>
    </xdr:to>
    <xdr:sp macro="" textlink="">
      <xdr:nvSpPr>
        <xdr:cNvPr id="426" name="楕円 425"/>
        <xdr:cNvSpPr/>
      </xdr:nvSpPr>
      <xdr:spPr>
        <a:xfrm>
          <a:off x="7810500" y="130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738</xdr:rowOff>
    </xdr:from>
    <xdr:ext cx="469744" cy="259045"/>
    <xdr:sp macro="" textlink="">
      <xdr:nvSpPr>
        <xdr:cNvPr id="427" name="テキスト ボックス 426"/>
        <xdr:cNvSpPr txBox="1"/>
      </xdr:nvSpPr>
      <xdr:spPr>
        <a:xfrm>
          <a:off x="7626428" y="1285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56347</xdr:rowOff>
    </xdr:from>
    <xdr:to>
      <xdr:col>36</xdr:col>
      <xdr:colOff>165100</xdr:colOff>
      <xdr:row>76</xdr:row>
      <xdr:rowOff>157947</xdr:rowOff>
    </xdr:to>
    <xdr:sp macro="" textlink="">
      <xdr:nvSpPr>
        <xdr:cNvPr id="428" name="楕円 427"/>
        <xdr:cNvSpPr/>
      </xdr:nvSpPr>
      <xdr:spPr>
        <a:xfrm>
          <a:off x="6921500" y="130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3025</xdr:rowOff>
    </xdr:from>
    <xdr:ext cx="469744" cy="259045"/>
    <xdr:sp macro="" textlink="">
      <xdr:nvSpPr>
        <xdr:cNvPr id="429" name="テキスト ボックス 428"/>
        <xdr:cNvSpPr txBox="1"/>
      </xdr:nvSpPr>
      <xdr:spPr>
        <a:xfrm>
          <a:off x="6737428" y="128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133331</xdr:rowOff>
    </xdr:from>
    <xdr:to>
      <xdr:col>55</xdr:col>
      <xdr:colOff>0</xdr:colOff>
      <xdr:row>97</xdr:row>
      <xdr:rowOff>150302</xdr:rowOff>
    </xdr:to>
    <xdr:cxnSp macro="">
      <xdr:nvCxnSpPr>
        <xdr:cNvPr id="460" name="直線コネクタ 459"/>
        <xdr:cNvCxnSpPr/>
      </xdr:nvCxnSpPr>
      <xdr:spPr>
        <a:xfrm>
          <a:off x="9639300" y="16592531"/>
          <a:ext cx="838200" cy="18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133331</xdr:rowOff>
    </xdr:from>
    <xdr:to>
      <xdr:col>50</xdr:col>
      <xdr:colOff>114300</xdr:colOff>
      <xdr:row>96</xdr:row>
      <xdr:rowOff>158260</xdr:rowOff>
    </xdr:to>
    <xdr:cxnSp macro="">
      <xdr:nvCxnSpPr>
        <xdr:cNvPr id="463" name="直線コネクタ 462"/>
        <xdr:cNvCxnSpPr/>
      </xdr:nvCxnSpPr>
      <xdr:spPr>
        <a:xfrm flipV="1">
          <a:off x="8750300" y="16592531"/>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52708</xdr:rowOff>
    </xdr:from>
    <xdr:ext cx="534377" cy="259045"/>
    <xdr:sp macro="" textlink="">
      <xdr:nvSpPr>
        <xdr:cNvPr id="465" name="テキスト ボックス 464"/>
        <xdr:cNvSpPr txBox="1"/>
      </xdr:nvSpPr>
      <xdr:spPr>
        <a:xfrm>
          <a:off x="9372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158260</xdr:rowOff>
    </xdr:from>
    <xdr:to>
      <xdr:col>45</xdr:col>
      <xdr:colOff>177800</xdr:colOff>
      <xdr:row>98</xdr:row>
      <xdr:rowOff>8048</xdr:rowOff>
    </xdr:to>
    <xdr:cxnSp macro="">
      <xdr:nvCxnSpPr>
        <xdr:cNvPr id="466" name="直線コネクタ 465"/>
        <xdr:cNvCxnSpPr/>
      </xdr:nvCxnSpPr>
      <xdr:spPr>
        <a:xfrm flipV="1">
          <a:off x="7861300" y="16617460"/>
          <a:ext cx="889000" cy="1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145056</xdr:rowOff>
    </xdr:from>
    <xdr:to>
      <xdr:col>41</xdr:col>
      <xdr:colOff>50800</xdr:colOff>
      <xdr:row>98</xdr:row>
      <xdr:rowOff>8048</xdr:rowOff>
    </xdr:to>
    <xdr:cxnSp macro="">
      <xdr:nvCxnSpPr>
        <xdr:cNvPr id="469" name="直線コネクタ 468"/>
        <xdr:cNvCxnSpPr/>
      </xdr:nvCxnSpPr>
      <xdr:spPr>
        <a:xfrm>
          <a:off x="6972300" y="16775706"/>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99502</xdr:rowOff>
    </xdr:from>
    <xdr:to>
      <xdr:col>55</xdr:col>
      <xdr:colOff>50800</xdr:colOff>
      <xdr:row>98</xdr:row>
      <xdr:rowOff>29652</xdr:rowOff>
    </xdr:to>
    <xdr:sp macro="" textlink="">
      <xdr:nvSpPr>
        <xdr:cNvPr id="479" name="楕円 478"/>
        <xdr:cNvSpPr/>
      </xdr:nvSpPr>
      <xdr:spPr>
        <a:xfrm>
          <a:off x="10426700" y="167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14429</xdr:rowOff>
    </xdr:from>
    <xdr:ext cx="534377" cy="259045"/>
    <xdr:sp macro="" textlink="">
      <xdr:nvSpPr>
        <xdr:cNvPr id="480" name="土木費該当値テキスト"/>
        <xdr:cNvSpPr txBox="1"/>
      </xdr:nvSpPr>
      <xdr:spPr>
        <a:xfrm>
          <a:off x="10528300" y="166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82531</xdr:rowOff>
    </xdr:from>
    <xdr:to>
      <xdr:col>50</xdr:col>
      <xdr:colOff>165100</xdr:colOff>
      <xdr:row>97</xdr:row>
      <xdr:rowOff>12681</xdr:rowOff>
    </xdr:to>
    <xdr:sp macro="" textlink="">
      <xdr:nvSpPr>
        <xdr:cNvPr id="481" name="楕円 480"/>
        <xdr:cNvSpPr/>
      </xdr:nvSpPr>
      <xdr:spPr>
        <a:xfrm>
          <a:off x="9588500" y="165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29208</xdr:rowOff>
    </xdr:from>
    <xdr:ext cx="534377" cy="259045"/>
    <xdr:sp macro="" textlink="">
      <xdr:nvSpPr>
        <xdr:cNvPr id="482" name="テキスト ボックス 481"/>
        <xdr:cNvSpPr txBox="1"/>
      </xdr:nvSpPr>
      <xdr:spPr>
        <a:xfrm>
          <a:off x="9372111" y="163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107460</xdr:rowOff>
    </xdr:from>
    <xdr:to>
      <xdr:col>46</xdr:col>
      <xdr:colOff>38100</xdr:colOff>
      <xdr:row>97</xdr:row>
      <xdr:rowOff>37610</xdr:rowOff>
    </xdr:to>
    <xdr:sp macro="" textlink="">
      <xdr:nvSpPr>
        <xdr:cNvPr id="483" name="楕円 482"/>
        <xdr:cNvSpPr/>
      </xdr:nvSpPr>
      <xdr:spPr>
        <a:xfrm>
          <a:off x="8699500" y="165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54137</xdr:rowOff>
    </xdr:from>
    <xdr:ext cx="534377" cy="259045"/>
    <xdr:sp macro="" textlink="">
      <xdr:nvSpPr>
        <xdr:cNvPr id="484" name="テキスト ボックス 483"/>
        <xdr:cNvSpPr txBox="1"/>
      </xdr:nvSpPr>
      <xdr:spPr>
        <a:xfrm>
          <a:off x="8483111" y="163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128698</xdr:rowOff>
    </xdr:from>
    <xdr:to>
      <xdr:col>41</xdr:col>
      <xdr:colOff>101600</xdr:colOff>
      <xdr:row>98</xdr:row>
      <xdr:rowOff>58848</xdr:rowOff>
    </xdr:to>
    <xdr:sp macro="" textlink="">
      <xdr:nvSpPr>
        <xdr:cNvPr id="485" name="楕円 484"/>
        <xdr:cNvSpPr/>
      </xdr:nvSpPr>
      <xdr:spPr>
        <a:xfrm>
          <a:off x="7810500" y="167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49975</xdr:rowOff>
    </xdr:from>
    <xdr:ext cx="534377" cy="259045"/>
    <xdr:sp macro="" textlink="">
      <xdr:nvSpPr>
        <xdr:cNvPr id="486" name="テキスト ボックス 485"/>
        <xdr:cNvSpPr txBox="1"/>
      </xdr:nvSpPr>
      <xdr:spPr>
        <a:xfrm>
          <a:off x="7594111" y="168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94256</xdr:rowOff>
    </xdr:from>
    <xdr:to>
      <xdr:col>36</xdr:col>
      <xdr:colOff>165100</xdr:colOff>
      <xdr:row>98</xdr:row>
      <xdr:rowOff>24406</xdr:rowOff>
    </xdr:to>
    <xdr:sp macro="" textlink="">
      <xdr:nvSpPr>
        <xdr:cNvPr id="487" name="楕円 486"/>
        <xdr:cNvSpPr/>
      </xdr:nvSpPr>
      <xdr:spPr>
        <a:xfrm>
          <a:off x="6921500" y="167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15533</xdr:rowOff>
    </xdr:from>
    <xdr:ext cx="534377" cy="259045"/>
    <xdr:sp macro="" textlink="">
      <xdr:nvSpPr>
        <xdr:cNvPr id="488" name="テキスト ボックス 487"/>
        <xdr:cNvSpPr txBox="1"/>
      </xdr:nvSpPr>
      <xdr:spPr>
        <a:xfrm>
          <a:off x="6705111" y="16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17437</xdr:rowOff>
    </xdr:from>
    <xdr:to>
      <xdr:col>85</xdr:col>
      <xdr:colOff>127000</xdr:colOff>
      <xdr:row>39</xdr:row>
      <xdr:rowOff>21879</xdr:rowOff>
    </xdr:to>
    <xdr:cxnSp macro="">
      <xdr:nvCxnSpPr>
        <xdr:cNvPr id="517" name="直線コネクタ 516"/>
        <xdr:cNvCxnSpPr/>
      </xdr:nvCxnSpPr>
      <xdr:spPr>
        <a:xfrm>
          <a:off x="15481300" y="6703987"/>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8" name="消防費平均値テキスト"/>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17437</xdr:rowOff>
    </xdr:from>
    <xdr:to>
      <xdr:col>81</xdr:col>
      <xdr:colOff>50800</xdr:colOff>
      <xdr:row>39</xdr:row>
      <xdr:rowOff>19090</xdr:rowOff>
    </xdr:to>
    <xdr:cxnSp macro="">
      <xdr:nvCxnSpPr>
        <xdr:cNvPr id="520" name="直線コネクタ 519"/>
        <xdr:cNvCxnSpPr/>
      </xdr:nvCxnSpPr>
      <xdr:spPr>
        <a:xfrm flipV="1">
          <a:off x="14592300" y="670398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18923</xdr:rowOff>
    </xdr:from>
    <xdr:to>
      <xdr:col>76</xdr:col>
      <xdr:colOff>114300</xdr:colOff>
      <xdr:row>39</xdr:row>
      <xdr:rowOff>19090</xdr:rowOff>
    </xdr:to>
    <xdr:cxnSp macro="">
      <xdr:nvCxnSpPr>
        <xdr:cNvPr id="523" name="直線コネクタ 522"/>
        <xdr:cNvCxnSpPr/>
      </xdr:nvCxnSpPr>
      <xdr:spPr>
        <a:xfrm>
          <a:off x="13703300" y="670547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11006</xdr:rowOff>
    </xdr:from>
    <xdr:to>
      <xdr:col>71</xdr:col>
      <xdr:colOff>177800</xdr:colOff>
      <xdr:row>39</xdr:row>
      <xdr:rowOff>18923</xdr:rowOff>
    </xdr:to>
    <xdr:cxnSp macro="">
      <xdr:nvCxnSpPr>
        <xdr:cNvPr id="526" name="直線コネクタ 525"/>
        <xdr:cNvCxnSpPr/>
      </xdr:nvCxnSpPr>
      <xdr:spPr>
        <a:xfrm>
          <a:off x="12814300" y="6697556"/>
          <a:ext cx="8890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142529</xdr:rowOff>
    </xdr:from>
    <xdr:to>
      <xdr:col>85</xdr:col>
      <xdr:colOff>177800</xdr:colOff>
      <xdr:row>39</xdr:row>
      <xdr:rowOff>72679</xdr:rowOff>
    </xdr:to>
    <xdr:sp macro="" textlink="">
      <xdr:nvSpPr>
        <xdr:cNvPr id="536" name="楕円 535"/>
        <xdr:cNvSpPr/>
      </xdr:nvSpPr>
      <xdr:spPr>
        <a:xfrm>
          <a:off x="16268700" y="66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101907</xdr:rowOff>
    </xdr:from>
    <xdr:ext cx="469744" cy="259045"/>
    <xdr:sp macro="" textlink="">
      <xdr:nvSpPr>
        <xdr:cNvPr id="537" name="消防費該当値テキスト"/>
        <xdr:cNvSpPr txBox="1"/>
      </xdr:nvSpPr>
      <xdr:spPr>
        <a:xfrm>
          <a:off x="16370300" y="644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138087</xdr:rowOff>
    </xdr:from>
    <xdr:to>
      <xdr:col>81</xdr:col>
      <xdr:colOff>101600</xdr:colOff>
      <xdr:row>39</xdr:row>
      <xdr:rowOff>68237</xdr:rowOff>
    </xdr:to>
    <xdr:sp macro="" textlink="">
      <xdr:nvSpPr>
        <xdr:cNvPr id="538" name="楕円 537"/>
        <xdr:cNvSpPr/>
      </xdr:nvSpPr>
      <xdr:spPr>
        <a:xfrm>
          <a:off x="15430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59364</xdr:rowOff>
    </xdr:from>
    <xdr:ext cx="469744" cy="259045"/>
    <xdr:sp macro="" textlink="">
      <xdr:nvSpPr>
        <xdr:cNvPr id="539" name="テキスト ボックス 538"/>
        <xdr:cNvSpPr txBox="1"/>
      </xdr:nvSpPr>
      <xdr:spPr>
        <a:xfrm>
          <a:off x="15246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139740</xdr:rowOff>
    </xdr:from>
    <xdr:to>
      <xdr:col>76</xdr:col>
      <xdr:colOff>165100</xdr:colOff>
      <xdr:row>39</xdr:row>
      <xdr:rowOff>69890</xdr:rowOff>
    </xdr:to>
    <xdr:sp macro="" textlink="">
      <xdr:nvSpPr>
        <xdr:cNvPr id="540" name="楕円 539"/>
        <xdr:cNvSpPr/>
      </xdr:nvSpPr>
      <xdr:spPr>
        <a:xfrm>
          <a:off x="14541500" y="66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86418</xdr:rowOff>
    </xdr:from>
    <xdr:ext cx="469744" cy="259045"/>
    <xdr:sp macro="" textlink="">
      <xdr:nvSpPr>
        <xdr:cNvPr id="541" name="テキスト ボックス 540"/>
        <xdr:cNvSpPr txBox="1"/>
      </xdr:nvSpPr>
      <xdr:spPr>
        <a:xfrm>
          <a:off x="14357428" y="643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139573</xdr:rowOff>
    </xdr:from>
    <xdr:to>
      <xdr:col>72</xdr:col>
      <xdr:colOff>38100</xdr:colOff>
      <xdr:row>39</xdr:row>
      <xdr:rowOff>69723</xdr:rowOff>
    </xdr:to>
    <xdr:sp macro="" textlink="">
      <xdr:nvSpPr>
        <xdr:cNvPr id="542" name="楕円 541"/>
        <xdr:cNvSpPr/>
      </xdr:nvSpPr>
      <xdr:spPr>
        <a:xfrm>
          <a:off x="13652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60850</xdr:rowOff>
    </xdr:from>
    <xdr:ext cx="469744" cy="259045"/>
    <xdr:sp macro="" textlink="">
      <xdr:nvSpPr>
        <xdr:cNvPr id="543" name="テキスト ボックス 542"/>
        <xdr:cNvSpPr txBox="1"/>
      </xdr:nvSpPr>
      <xdr:spPr>
        <a:xfrm>
          <a:off x="13468428"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131656</xdr:rowOff>
    </xdr:from>
    <xdr:to>
      <xdr:col>67</xdr:col>
      <xdr:colOff>101600</xdr:colOff>
      <xdr:row>39</xdr:row>
      <xdr:rowOff>61806</xdr:rowOff>
    </xdr:to>
    <xdr:sp macro="" textlink="">
      <xdr:nvSpPr>
        <xdr:cNvPr id="544" name="楕円 543"/>
        <xdr:cNvSpPr/>
      </xdr:nvSpPr>
      <xdr:spPr>
        <a:xfrm>
          <a:off x="12763500" y="66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78333</xdr:rowOff>
    </xdr:from>
    <xdr:ext cx="469744" cy="259045"/>
    <xdr:sp macro="" textlink="">
      <xdr:nvSpPr>
        <xdr:cNvPr id="545" name="テキスト ボックス 544"/>
        <xdr:cNvSpPr txBox="1"/>
      </xdr:nvSpPr>
      <xdr:spPr>
        <a:xfrm>
          <a:off x="12579428" y="642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121641</xdr:rowOff>
    </xdr:from>
    <xdr:to>
      <xdr:col>85</xdr:col>
      <xdr:colOff>127000</xdr:colOff>
      <xdr:row>57</xdr:row>
      <xdr:rowOff>144218</xdr:rowOff>
    </xdr:to>
    <xdr:cxnSp macro="">
      <xdr:nvCxnSpPr>
        <xdr:cNvPr id="577" name="直線コネクタ 576"/>
        <xdr:cNvCxnSpPr/>
      </xdr:nvCxnSpPr>
      <xdr:spPr>
        <a:xfrm>
          <a:off x="15481300" y="9894291"/>
          <a:ext cx="8382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113352</xdr:rowOff>
    </xdr:from>
    <xdr:ext cx="534377" cy="259045"/>
    <xdr:sp macro="" textlink="">
      <xdr:nvSpPr>
        <xdr:cNvPr id="578" name="教育費平均値テキスト"/>
        <xdr:cNvSpPr txBox="1"/>
      </xdr:nvSpPr>
      <xdr:spPr>
        <a:xfrm>
          <a:off x="16370300" y="9886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121641</xdr:rowOff>
    </xdr:from>
    <xdr:to>
      <xdr:col>81</xdr:col>
      <xdr:colOff>50800</xdr:colOff>
      <xdr:row>57</xdr:row>
      <xdr:rowOff>138144</xdr:rowOff>
    </xdr:to>
    <xdr:cxnSp macro="">
      <xdr:nvCxnSpPr>
        <xdr:cNvPr id="580" name="直線コネクタ 579"/>
        <xdr:cNvCxnSpPr/>
      </xdr:nvCxnSpPr>
      <xdr:spPr>
        <a:xfrm flipV="1">
          <a:off x="14592300" y="9894291"/>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2" name="テキスト ボックス 581"/>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138144</xdr:rowOff>
    </xdr:from>
    <xdr:to>
      <xdr:col>76</xdr:col>
      <xdr:colOff>114300</xdr:colOff>
      <xdr:row>58</xdr:row>
      <xdr:rowOff>124438</xdr:rowOff>
    </xdr:to>
    <xdr:cxnSp macro="">
      <xdr:nvCxnSpPr>
        <xdr:cNvPr id="583" name="直線コネクタ 582"/>
        <xdr:cNvCxnSpPr/>
      </xdr:nvCxnSpPr>
      <xdr:spPr>
        <a:xfrm flipV="1">
          <a:off x="13703300" y="9910794"/>
          <a:ext cx="889000" cy="1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5" name="テキスト ボックス 584"/>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18031</xdr:rowOff>
    </xdr:from>
    <xdr:to>
      <xdr:col>71</xdr:col>
      <xdr:colOff>177800</xdr:colOff>
      <xdr:row>58</xdr:row>
      <xdr:rowOff>124438</xdr:rowOff>
    </xdr:to>
    <xdr:cxnSp macro="">
      <xdr:nvCxnSpPr>
        <xdr:cNvPr id="586" name="直線コネクタ 585"/>
        <xdr:cNvCxnSpPr/>
      </xdr:nvCxnSpPr>
      <xdr:spPr>
        <a:xfrm>
          <a:off x="12814300" y="9962131"/>
          <a:ext cx="889000" cy="10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133273</xdr:rowOff>
    </xdr:from>
    <xdr:ext cx="534377" cy="259045"/>
    <xdr:sp macro="" textlink="">
      <xdr:nvSpPr>
        <xdr:cNvPr id="590" name="テキスト ボックス 589"/>
        <xdr:cNvSpPr txBox="1"/>
      </xdr:nvSpPr>
      <xdr:spPr>
        <a:xfrm>
          <a:off x="12547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93418</xdr:rowOff>
    </xdr:from>
    <xdr:to>
      <xdr:col>85</xdr:col>
      <xdr:colOff>177800</xdr:colOff>
      <xdr:row>58</xdr:row>
      <xdr:rowOff>23568</xdr:rowOff>
    </xdr:to>
    <xdr:sp macro="" textlink="">
      <xdr:nvSpPr>
        <xdr:cNvPr id="596" name="楕円 595"/>
        <xdr:cNvSpPr/>
      </xdr:nvSpPr>
      <xdr:spPr>
        <a:xfrm>
          <a:off x="16268700" y="98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116295</xdr:rowOff>
    </xdr:from>
    <xdr:ext cx="534377" cy="259045"/>
    <xdr:sp macro="" textlink="">
      <xdr:nvSpPr>
        <xdr:cNvPr id="597" name="教育費該当値テキスト"/>
        <xdr:cNvSpPr txBox="1"/>
      </xdr:nvSpPr>
      <xdr:spPr>
        <a:xfrm>
          <a:off x="16370300" y="97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70841</xdr:rowOff>
    </xdr:from>
    <xdr:to>
      <xdr:col>81</xdr:col>
      <xdr:colOff>101600</xdr:colOff>
      <xdr:row>58</xdr:row>
      <xdr:rowOff>991</xdr:rowOff>
    </xdr:to>
    <xdr:sp macro="" textlink="">
      <xdr:nvSpPr>
        <xdr:cNvPr id="598" name="楕円 597"/>
        <xdr:cNvSpPr/>
      </xdr:nvSpPr>
      <xdr:spPr>
        <a:xfrm>
          <a:off x="15430500" y="98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17518</xdr:rowOff>
    </xdr:from>
    <xdr:ext cx="534377" cy="259045"/>
    <xdr:sp macro="" textlink="">
      <xdr:nvSpPr>
        <xdr:cNvPr id="599" name="テキスト ボックス 598"/>
        <xdr:cNvSpPr txBox="1"/>
      </xdr:nvSpPr>
      <xdr:spPr>
        <a:xfrm>
          <a:off x="15214111" y="9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87344</xdr:rowOff>
    </xdr:from>
    <xdr:to>
      <xdr:col>76</xdr:col>
      <xdr:colOff>165100</xdr:colOff>
      <xdr:row>58</xdr:row>
      <xdr:rowOff>17494</xdr:rowOff>
    </xdr:to>
    <xdr:sp macro="" textlink="">
      <xdr:nvSpPr>
        <xdr:cNvPr id="600" name="楕円 599"/>
        <xdr:cNvSpPr/>
      </xdr:nvSpPr>
      <xdr:spPr>
        <a:xfrm>
          <a:off x="14541500" y="98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34021</xdr:rowOff>
    </xdr:from>
    <xdr:ext cx="534377" cy="259045"/>
    <xdr:sp macro="" textlink="">
      <xdr:nvSpPr>
        <xdr:cNvPr id="601" name="テキスト ボックス 600"/>
        <xdr:cNvSpPr txBox="1"/>
      </xdr:nvSpPr>
      <xdr:spPr>
        <a:xfrm>
          <a:off x="14325111" y="96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73638</xdr:rowOff>
    </xdr:from>
    <xdr:to>
      <xdr:col>72</xdr:col>
      <xdr:colOff>38100</xdr:colOff>
      <xdr:row>59</xdr:row>
      <xdr:rowOff>3788</xdr:rowOff>
    </xdr:to>
    <xdr:sp macro="" textlink="">
      <xdr:nvSpPr>
        <xdr:cNvPr id="602" name="楕円 601"/>
        <xdr:cNvSpPr/>
      </xdr:nvSpPr>
      <xdr:spPr>
        <a:xfrm>
          <a:off x="13652500" y="100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166365</xdr:rowOff>
    </xdr:from>
    <xdr:ext cx="534377" cy="259045"/>
    <xdr:sp macro="" textlink="">
      <xdr:nvSpPr>
        <xdr:cNvPr id="603" name="テキスト ボックス 602"/>
        <xdr:cNvSpPr txBox="1"/>
      </xdr:nvSpPr>
      <xdr:spPr>
        <a:xfrm>
          <a:off x="13436111" y="101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138681</xdr:rowOff>
    </xdr:from>
    <xdr:to>
      <xdr:col>67</xdr:col>
      <xdr:colOff>101600</xdr:colOff>
      <xdr:row>58</xdr:row>
      <xdr:rowOff>68831</xdr:rowOff>
    </xdr:to>
    <xdr:sp macro="" textlink="">
      <xdr:nvSpPr>
        <xdr:cNvPr id="604" name="楕円 603"/>
        <xdr:cNvSpPr/>
      </xdr:nvSpPr>
      <xdr:spPr>
        <a:xfrm>
          <a:off x="12763500" y="99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85358</xdr:rowOff>
    </xdr:from>
    <xdr:ext cx="534377" cy="259045"/>
    <xdr:sp macro="" textlink="">
      <xdr:nvSpPr>
        <xdr:cNvPr id="605" name="テキスト ボックス 604"/>
        <xdr:cNvSpPr txBox="1"/>
      </xdr:nvSpPr>
      <xdr:spPr>
        <a:xfrm>
          <a:off x="12547111" y="96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35577</xdr:rowOff>
    </xdr:from>
    <xdr:ext cx="312906" cy="259045"/>
    <xdr:sp macro="" textlink="">
      <xdr:nvSpPr>
        <xdr:cNvPr id="619" name="テキスト ボックス 618"/>
        <xdr:cNvSpPr txBox="1"/>
      </xdr:nvSpPr>
      <xdr:spPr>
        <a:xfrm>
          <a:off x="12133094" y="1306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168927</xdr:rowOff>
    </xdr:from>
    <xdr:ext cx="377026" cy="259045"/>
    <xdr:sp macro="" textlink="">
      <xdr:nvSpPr>
        <xdr:cNvPr id="621" name="テキスト ボックス 620"/>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130827</xdr:rowOff>
    </xdr:from>
    <xdr:ext cx="377026" cy="259045"/>
    <xdr:sp macro="" textlink="">
      <xdr:nvSpPr>
        <xdr:cNvPr id="623" name="テキスト ボックス 622"/>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92727</xdr:rowOff>
    </xdr:from>
    <xdr:ext cx="377026" cy="259045"/>
    <xdr:sp macro="" textlink="">
      <xdr:nvSpPr>
        <xdr:cNvPr id="625" name="テキスト ボックス 624"/>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7" name="テキスト ボックス 62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147320</xdr:rowOff>
    </xdr:from>
    <xdr:to>
      <xdr:col>85</xdr:col>
      <xdr:colOff>126364</xdr:colOff>
      <xdr:row>79</xdr:row>
      <xdr:rowOff>44450</xdr:rowOff>
    </xdr:to>
    <xdr:cxnSp macro="">
      <xdr:nvCxnSpPr>
        <xdr:cNvPr id="629" name="直線コネクタ 628"/>
        <xdr:cNvCxnSpPr/>
      </xdr:nvCxnSpPr>
      <xdr:spPr>
        <a:xfrm flipV="1">
          <a:off x="16317595" y="13520420"/>
          <a:ext cx="1269" cy="6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132097</xdr:rowOff>
    </xdr:from>
    <xdr:ext cx="249299" cy="259045"/>
    <xdr:sp macro="" textlink="">
      <xdr:nvSpPr>
        <xdr:cNvPr id="630" name="災害復旧費最小値テキスト"/>
        <xdr:cNvSpPr txBox="1"/>
      </xdr:nvSpPr>
      <xdr:spPr>
        <a:xfrm>
          <a:off x="16370300" y="1367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93997</xdr:rowOff>
    </xdr:from>
    <xdr:ext cx="249299" cy="259045"/>
    <xdr:sp macro="" textlink="">
      <xdr:nvSpPr>
        <xdr:cNvPr id="632" name="災害復旧費最大値テキスト"/>
        <xdr:cNvSpPr txBox="1"/>
      </xdr:nvSpPr>
      <xdr:spPr>
        <a:xfrm>
          <a:off x="16370300" y="13295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147320</xdr:rowOff>
    </xdr:from>
    <xdr:to>
      <xdr:col>86</xdr:col>
      <xdr:colOff>25400</xdr:colOff>
      <xdr:row>78</xdr:row>
      <xdr:rowOff>147320</xdr:rowOff>
    </xdr:to>
    <xdr:cxnSp macro="">
      <xdr:nvCxnSpPr>
        <xdr:cNvPr id="633" name="直線コネクタ 632"/>
        <xdr:cNvCxnSpPr/>
      </xdr:nvCxnSpPr>
      <xdr:spPr>
        <a:xfrm>
          <a:off x="16230600" y="1352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49547</xdr:rowOff>
    </xdr:from>
    <xdr:ext cx="249299" cy="259045"/>
    <xdr:sp macro="" textlink="">
      <xdr:nvSpPr>
        <xdr:cNvPr id="635" name="災害復旧費平均値テキスト"/>
        <xdr:cNvSpPr txBox="1"/>
      </xdr:nvSpPr>
      <xdr:spPr>
        <a:xfrm>
          <a:off x="16370300" y="134226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6" name="フローチャート: 判断 635"/>
        <xdr:cNvSpPr/>
      </xdr:nvSpPr>
      <xdr:spPr>
        <a:xfrm>
          <a:off x="162687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147320</xdr:rowOff>
    </xdr:from>
    <xdr:to>
      <xdr:col>81</xdr:col>
      <xdr:colOff>50800</xdr:colOff>
      <xdr:row>79</xdr:row>
      <xdr:rowOff>44450</xdr:rowOff>
    </xdr:to>
    <xdr:cxnSp macro="">
      <xdr:nvCxnSpPr>
        <xdr:cNvPr id="637" name="直線コネクタ 636"/>
        <xdr:cNvCxnSpPr/>
      </xdr:nvCxnSpPr>
      <xdr:spPr>
        <a:xfrm>
          <a:off x="14592300" y="131775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5080</xdr:rowOff>
    </xdr:from>
    <xdr:to>
      <xdr:col>81</xdr:col>
      <xdr:colOff>101600</xdr:colOff>
      <xdr:row>78</xdr:row>
      <xdr:rowOff>106680</xdr:rowOff>
    </xdr:to>
    <xdr:sp macro="" textlink="">
      <xdr:nvSpPr>
        <xdr:cNvPr id="638" name="フローチャート: 判断 637"/>
        <xdr:cNvSpPr/>
      </xdr:nvSpPr>
      <xdr:spPr>
        <a:xfrm>
          <a:off x="15430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76</xdr:row>
      <xdr:rowOff>123207</xdr:rowOff>
    </xdr:from>
    <xdr:ext cx="313932" cy="259045"/>
    <xdr:sp macro="" textlink="">
      <xdr:nvSpPr>
        <xdr:cNvPr id="639" name="テキスト ボックス 638"/>
        <xdr:cNvSpPr txBox="1"/>
      </xdr:nvSpPr>
      <xdr:spPr>
        <a:xfrm>
          <a:off x="15324333" y="13153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59690</xdr:rowOff>
    </xdr:from>
    <xdr:to>
      <xdr:col>76</xdr:col>
      <xdr:colOff>114300</xdr:colOff>
      <xdr:row>76</xdr:row>
      <xdr:rowOff>147320</xdr:rowOff>
    </xdr:to>
    <xdr:cxnSp macro="">
      <xdr:nvCxnSpPr>
        <xdr:cNvPr id="640" name="直線コネクタ 639"/>
        <xdr:cNvCxnSpPr/>
      </xdr:nvCxnSpPr>
      <xdr:spPr>
        <a:xfrm>
          <a:off x="13703300" y="129184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43180</xdr:rowOff>
    </xdr:from>
    <xdr:to>
      <xdr:col>76</xdr:col>
      <xdr:colOff>165100</xdr:colOff>
      <xdr:row>78</xdr:row>
      <xdr:rowOff>144780</xdr:rowOff>
    </xdr:to>
    <xdr:sp macro="" textlink="">
      <xdr:nvSpPr>
        <xdr:cNvPr id="641" name="フローチャート: 判断 640"/>
        <xdr:cNvSpPr/>
      </xdr:nvSpPr>
      <xdr:spPr>
        <a:xfrm>
          <a:off x="14541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135907</xdr:rowOff>
    </xdr:from>
    <xdr:ext cx="313932" cy="259045"/>
    <xdr:sp macro="" textlink="">
      <xdr:nvSpPr>
        <xdr:cNvPr id="642" name="テキスト ボックス 641"/>
        <xdr:cNvSpPr txBox="1"/>
      </xdr:nvSpPr>
      <xdr:spPr>
        <a:xfrm>
          <a:off x="14435333" y="13509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109220</xdr:rowOff>
    </xdr:from>
    <xdr:to>
      <xdr:col>71</xdr:col>
      <xdr:colOff>177800</xdr:colOff>
      <xdr:row>75</xdr:row>
      <xdr:rowOff>59690</xdr:rowOff>
    </xdr:to>
    <xdr:cxnSp macro="">
      <xdr:nvCxnSpPr>
        <xdr:cNvPr id="643" name="直線コネクタ 642"/>
        <xdr:cNvCxnSpPr/>
      </xdr:nvCxnSpPr>
      <xdr:spPr>
        <a:xfrm>
          <a:off x="12814300" y="12110720"/>
          <a:ext cx="889000" cy="8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58420</xdr:rowOff>
    </xdr:from>
    <xdr:to>
      <xdr:col>72</xdr:col>
      <xdr:colOff>38100</xdr:colOff>
      <xdr:row>78</xdr:row>
      <xdr:rowOff>160020</xdr:rowOff>
    </xdr:to>
    <xdr:sp macro="" textlink="">
      <xdr:nvSpPr>
        <xdr:cNvPr id="644" name="フローチャート: 判断 643"/>
        <xdr:cNvSpPr/>
      </xdr:nvSpPr>
      <xdr:spPr>
        <a:xfrm>
          <a:off x="13652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151147</xdr:rowOff>
    </xdr:from>
    <xdr:ext cx="313932" cy="259045"/>
    <xdr:sp macro="" textlink="">
      <xdr:nvSpPr>
        <xdr:cNvPr id="645" name="テキスト ボックス 644"/>
        <xdr:cNvSpPr txBox="1"/>
      </xdr:nvSpPr>
      <xdr:spPr>
        <a:xfrm>
          <a:off x="13546333" y="13524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6" name="フローチャート: 判断 645"/>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75</xdr:row>
      <xdr:rowOff>71137</xdr:rowOff>
    </xdr:from>
    <xdr:ext cx="313932" cy="259045"/>
    <xdr:sp macro="" textlink="">
      <xdr:nvSpPr>
        <xdr:cNvPr id="647" name="テキスト ボックス 646"/>
        <xdr:cNvSpPr txBox="1"/>
      </xdr:nvSpPr>
      <xdr:spPr>
        <a:xfrm>
          <a:off x="12657333" y="1292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5097</xdr:rowOff>
    </xdr:from>
    <xdr:ext cx="249299" cy="259045"/>
    <xdr:sp macro="" textlink="">
      <xdr:nvSpPr>
        <xdr:cNvPr id="654" name="災害復旧費該当値テキスト"/>
        <xdr:cNvSpPr txBox="1"/>
      </xdr:nvSpPr>
      <xdr:spPr>
        <a:xfrm>
          <a:off x="16370300" y="13549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96520</xdr:rowOff>
    </xdr:from>
    <xdr:to>
      <xdr:col>76</xdr:col>
      <xdr:colOff>165100</xdr:colOff>
      <xdr:row>77</xdr:row>
      <xdr:rowOff>26670</xdr:rowOff>
    </xdr:to>
    <xdr:sp macro="" textlink="">
      <xdr:nvSpPr>
        <xdr:cNvPr id="657" name="楕円 656"/>
        <xdr:cNvSpPr/>
      </xdr:nvSpPr>
      <xdr:spPr>
        <a:xfrm>
          <a:off x="14541500" y="131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43197</xdr:rowOff>
    </xdr:from>
    <xdr:ext cx="313932" cy="259045"/>
    <xdr:sp macro="" textlink="">
      <xdr:nvSpPr>
        <xdr:cNvPr id="658" name="テキスト ボックス 657"/>
        <xdr:cNvSpPr txBox="1"/>
      </xdr:nvSpPr>
      <xdr:spPr>
        <a:xfrm>
          <a:off x="14435333" y="12901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8890</xdr:rowOff>
    </xdr:from>
    <xdr:to>
      <xdr:col>72</xdr:col>
      <xdr:colOff>38100</xdr:colOff>
      <xdr:row>75</xdr:row>
      <xdr:rowOff>110490</xdr:rowOff>
    </xdr:to>
    <xdr:sp macro="" textlink="">
      <xdr:nvSpPr>
        <xdr:cNvPr id="659" name="楕円 658"/>
        <xdr:cNvSpPr/>
      </xdr:nvSpPr>
      <xdr:spPr>
        <a:xfrm>
          <a:off x="13652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73</xdr:row>
      <xdr:rowOff>127017</xdr:rowOff>
    </xdr:from>
    <xdr:ext cx="313932" cy="259045"/>
    <xdr:sp macro="" textlink="">
      <xdr:nvSpPr>
        <xdr:cNvPr id="660" name="テキスト ボックス 659"/>
        <xdr:cNvSpPr txBox="1"/>
      </xdr:nvSpPr>
      <xdr:spPr>
        <a:xfrm>
          <a:off x="13546333" y="1264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58420</xdr:rowOff>
    </xdr:from>
    <xdr:to>
      <xdr:col>67</xdr:col>
      <xdr:colOff>101600</xdr:colOff>
      <xdr:row>70</xdr:row>
      <xdr:rowOff>160020</xdr:rowOff>
    </xdr:to>
    <xdr:sp macro="" textlink="">
      <xdr:nvSpPr>
        <xdr:cNvPr id="661" name="楕円 660"/>
        <xdr:cNvSpPr/>
      </xdr:nvSpPr>
      <xdr:spPr>
        <a:xfrm>
          <a:off x="12763500" y="120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69</xdr:row>
      <xdr:rowOff>5097</xdr:rowOff>
    </xdr:from>
    <xdr:ext cx="378565" cy="259045"/>
    <xdr:sp macro="" textlink="">
      <xdr:nvSpPr>
        <xdr:cNvPr id="662" name="テキスト ボックス 661"/>
        <xdr:cNvSpPr txBox="1"/>
      </xdr:nvSpPr>
      <xdr:spPr>
        <a:xfrm>
          <a:off x="12625017" y="11835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6" name="テキスト ボックス 675"/>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88" name="直線コネクタ 687"/>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89"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0" name="直線コネクタ 689"/>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1"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2" name="直線コネクタ 691"/>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23048</xdr:rowOff>
    </xdr:from>
    <xdr:to>
      <xdr:col>85</xdr:col>
      <xdr:colOff>127000</xdr:colOff>
      <xdr:row>96</xdr:row>
      <xdr:rowOff>42447</xdr:rowOff>
    </xdr:to>
    <xdr:cxnSp macro="">
      <xdr:nvCxnSpPr>
        <xdr:cNvPr id="693" name="直線コネクタ 692"/>
        <xdr:cNvCxnSpPr/>
      </xdr:nvCxnSpPr>
      <xdr:spPr>
        <a:xfrm flipV="1">
          <a:off x="15481300" y="16482248"/>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54199</xdr:rowOff>
    </xdr:from>
    <xdr:ext cx="469744" cy="259045"/>
    <xdr:sp macro="" textlink="">
      <xdr:nvSpPr>
        <xdr:cNvPr id="694" name="公債費平均値テキスト"/>
        <xdr:cNvSpPr txBox="1"/>
      </xdr:nvSpPr>
      <xdr:spPr>
        <a:xfrm>
          <a:off x="16370300" y="16513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5" name="フローチャート: 判断 694"/>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38463</xdr:rowOff>
    </xdr:from>
    <xdr:to>
      <xdr:col>81</xdr:col>
      <xdr:colOff>50800</xdr:colOff>
      <xdr:row>96</xdr:row>
      <xdr:rowOff>42447</xdr:rowOff>
    </xdr:to>
    <xdr:cxnSp macro="">
      <xdr:nvCxnSpPr>
        <xdr:cNvPr id="696" name="直線コネクタ 695"/>
        <xdr:cNvCxnSpPr/>
      </xdr:nvCxnSpPr>
      <xdr:spPr>
        <a:xfrm>
          <a:off x="14592300" y="16497663"/>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7" name="フローチャート: 判断 696"/>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698" name="テキスト ボックス 697"/>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170202</xdr:rowOff>
    </xdr:from>
    <xdr:to>
      <xdr:col>76</xdr:col>
      <xdr:colOff>114300</xdr:colOff>
      <xdr:row>96</xdr:row>
      <xdr:rowOff>38463</xdr:rowOff>
    </xdr:to>
    <xdr:cxnSp macro="">
      <xdr:nvCxnSpPr>
        <xdr:cNvPr id="699" name="直線コネクタ 698"/>
        <xdr:cNvCxnSpPr/>
      </xdr:nvCxnSpPr>
      <xdr:spPr>
        <a:xfrm>
          <a:off x="13703300" y="16457952"/>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0" name="フローチャート: 判断 699"/>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1" name="テキスト ボックス 700"/>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118931</xdr:rowOff>
    </xdr:from>
    <xdr:to>
      <xdr:col>71</xdr:col>
      <xdr:colOff>177800</xdr:colOff>
      <xdr:row>95</xdr:row>
      <xdr:rowOff>170202</xdr:rowOff>
    </xdr:to>
    <xdr:cxnSp macro="">
      <xdr:nvCxnSpPr>
        <xdr:cNvPr id="702" name="直線コネクタ 701"/>
        <xdr:cNvCxnSpPr/>
      </xdr:nvCxnSpPr>
      <xdr:spPr>
        <a:xfrm>
          <a:off x="12814300" y="16406681"/>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3" name="フローチャート: 判断 702"/>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4" name="テキスト ボックス 703"/>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5" name="フローチャート: 判断 704"/>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6" name="テキスト ボックス 705"/>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143698</xdr:rowOff>
    </xdr:from>
    <xdr:to>
      <xdr:col>85</xdr:col>
      <xdr:colOff>177800</xdr:colOff>
      <xdr:row>96</xdr:row>
      <xdr:rowOff>73848</xdr:rowOff>
    </xdr:to>
    <xdr:sp macro="" textlink="">
      <xdr:nvSpPr>
        <xdr:cNvPr id="712" name="楕円 711"/>
        <xdr:cNvSpPr/>
      </xdr:nvSpPr>
      <xdr:spPr>
        <a:xfrm>
          <a:off x="16268700" y="164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166575</xdr:rowOff>
    </xdr:from>
    <xdr:ext cx="469744" cy="259045"/>
    <xdr:sp macro="" textlink="">
      <xdr:nvSpPr>
        <xdr:cNvPr id="713" name="公債費該当値テキスト"/>
        <xdr:cNvSpPr txBox="1"/>
      </xdr:nvSpPr>
      <xdr:spPr>
        <a:xfrm>
          <a:off x="16370300" y="162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163097</xdr:rowOff>
    </xdr:from>
    <xdr:to>
      <xdr:col>81</xdr:col>
      <xdr:colOff>101600</xdr:colOff>
      <xdr:row>96</xdr:row>
      <xdr:rowOff>93247</xdr:rowOff>
    </xdr:to>
    <xdr:sp macro="" textlink="">
      <xdr:nvSpPr>
        <xdr:cNvPr id="714" name="楕円 713"/>
        <xdr:cNvSpPr/>
      </xdr:nvSpPr>
      <xdr:spPr>
        <a:xfrm>
          <a:off x="15430500" y="164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109774</xdr:rowOff>
    </xdr:from>
    <xdr:ext cx="469744" cy="259045"/>
    <xdr:sp macro="" textlink="">
      <xdr:nvSpPr>
        <xdr:cNvPr id="715" name="テキスト ボックス 714"/>
        <xdr:cNvSpPr txBox="1"/>
      </xdr:nvSpPr>
      <xdr:spPr>
        <a:xfrm>
          <a:off x="15246428" y="1622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159113</xdr:rowOff>
    </xdr:from>
    <xdr:to>
      <xdr:col>76</xdr:col>
      <xdr:colOff>165100</xdr:colOff>
      <xdr:row>96</xdr:row>
      <xdr:rowOff>89263</xdr:rowOff>
    </xdr:to>
    <xdr:sp macro="" textlink="">
      <xdr:nvSpPr>
        <xdr:cNvPr id="716" name="楕円 715"/>
        <xdr:cNvSpPr/>
      </xdr:nvSpPr>
      <xdr:spPr>
        <a:xfrm>
          <a:off x="14541500" y="164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80390</xdr:rowOff>
    </xdr:from>
    <xdr:ext cx="469744" cy="259045"/>
    <xdr:sp macro="" textlink="">
      <xdr:nvSpPr>
        <xdr:cNvPr id="717" name="テキスト ボックス 716"/>
        <xdr:cNvSpPr txBox="1"/>
      </xdr:nvSpPr>
      <xdr:spPr>
        <a:xfrm>
          <a:off x="14357428" y="165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119402</xdr:rowOff>
    </xdr:from>
    <xdr:to>
      <xdr:col>72</xdr:col>
      <xdr:colOff>38100</xdr:colOff>
      <xdr:row>96</xdr:row>
      <xdr:rowOff>49552</xdr:rowOff>
    </xdr:to>
    <xdr:sp macro="" textlink="">
      <xdr:nvSpPr>
        <xdr:cNvPr id="718" name="楕円 717"/>
        <xdr:cNvSpPr/>
      </xdr:nvSpPr>
      <xdr:spPr>
        <a:xfrm>
          <a:off x="13652500" y="164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40679</xdr:rowOff>
    </xdr:from>
    <xdr:ext cx="469744" cy="259045"/>
    <xdr:sp macro="" textlink="">
      <xdr:nvSpPr>
        <xdr:cNvPr id="719" name="テキスト ボックス 718"/>
        <xdr:cNvSpPr txBox="1"/>
      </xdr:nvSpPr>
      <xdr:spPr>
        <a:xfrm>
          <a:off x="13468428" y="16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68131</xdr:rowOff>
    </xdr:from>
    <xdr:to>
      <xdr:col>67</xdr:col>
      <xdr:colOff>101600</xdr:colOff>
      <xdr:row>95</xdr:row>
      <xdr:rowOff>169731</xdr:rowOff>
    </xdr:to>
    <xdr:sp macro="" textlink="">
      <xdr:nvSpPr>
        <xdr:cNvPr id="720" name="楕円 719"/>
        <xdr:cNvSpPr/>
      </xdr:nvSpPr>
      <xdr:spPr>
        <a:xfrm>
          <a:off x="12763500" y="163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160858</xdr:rowOff>
    </xdr:from>
    <xdr:ext cx="534377" cy="259045"/>
    <xdr:sp macro="" textlink="">
      <xdr:nvSpPr>
        <xdr:cNvPr id="721" name="テキスト ボックス 720"/>
        <xdr:cNvSpPr txBox="1"/>
      </xdr:nvSpPr>
      <xdr:spPr>
        <a:xfrm>
          <a:off x="12547111" y="1644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3" name="直線コネクタ 742"/>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6"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7" name="直線コネクタ 746"/>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49"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0" name="フローチャート: 判断 749"/>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2" name="フローチャート: 判断 751"/>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3" name="テキスト ボックス 752"/>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5" name="フローチャート: 判断 754"/>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6" name="テキスト ボックス 755"/>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58" name="フローチャート: 判断 757"/>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59" name="テキスト ボックス 758"/>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0" name="フローチャート: 判断 759"/>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1" name="テキスト ボックス 760"/>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歳出総額</a:t>
          </a:r>
          <a:r>
            <a:rPr kumimoji="1" lang="ja-JP" altLang="en-US" sz="1300" b="0" i="0" baseline="0">
              <a:solidFill>
                <a:schemeClr val="dk1"/>
              </a:solidFill>
              <a:effectLst/>
              <a:latin typeface="+mn-lt"/>
              <a:ea typeface="+mn-ea"/>
              <a:cs typeface="+mn-cs"/>
            </a:rPr>
            <a:t>の</a:t>
          </a:r>
          <a:r>
            <a:rPr kumimoji="1" lang="ja-JP" altLang="ja-JP" sz="1300" b="0" i="0" baseline="0">
              <a:solidFill>
                <a:schemeClr val="dk1"/>
              </a:solidFill>
              <a:effectLst/>
              <a:latin typeface="+mn-lt"/>
              <a:ea typeface="+mn-ea"/>
              <a:cs typeface="+mn-cs"/>
            </a:rPr>
            <a:t>住民一人当たりのコストは</a:t>
          </a:r>
          <a:r>
            <a:rPr kumimoji="1" lang="en-US" altLang="ja-JP" sz="1300" b="0" i="0" baseline="0">
              <a:solidFill>
                <a:schemeClr val="dk1"/>
              </a:solidFill>
              <a:effectLst/>
              <a:latin typeface="+mn-lt"/>
              <a:ea typeface="+mn-ea"/>
              <a:cs typeface="+mn-cs"/>
            </a:rPr>
            <a:t>398,069</a:t>
          </a:r>
          <a:r>
            <a:rPr kumimoji="1" lang="ja-JP" altLang="ja-JP" sz="1300" b="0" i="0" baseline="0">
              <a:solidFill>
                <a:schemeClr val="dk1"/>
              </a:solidFill>
              <a:effectLst/>
              <a:latin typeface="+mn-lt"/>
              <a:ea typeface="+mn-ea"/>
              <a:cs typeface="+mn-cs"/>
            </a:rPr>
            <a:t>円となり、前年度の</a:t>
          </a:r>
          <a:r>
            <a:rPr kumimoji="1" lang="en-US" altLang="ja-JP" sz="1300" b="0" i="0" baseline="0">
              <a:solidFill>
                <a:schemeClr val="dk1"/>
              </a:solidFill>
              <a:effectLst/>
              <a:latin typeface="+mn-lt"/>
              <a:ea typeface="+mn-ea"/>
              <a:cs typeface="+mn-cs"/>
            </a:rPr>
            <a:t>414,637</a:t>
          </a:r>
          <a:r>
            <a:rPr kumimoji="1" lang="ja-JP" altLang="ja-JP" sz="1300" b="0" i="0" baseline="0">
              <a:solidFill>
                <a:schemeClr val="dk1"/>
              </a:solidFill>
              <a:effectLst/>
              <a:latin typeface="+mn-lt"/>
              <a:ea typeface="+mn-ea"/>
              <a:cs typeface="+mn-cs"/>
            </a:rPr>
            <a:t>円から</a:t>
          </a:r>
          <a:r>
            <a:rPr kumimoji="1" lang="en-US" altLang="ja-JP" sz="1300" b="0" i="0" baseline="0">
              <a:solidFill>
                <a:schemeClr val="dk1"/>
              </a:solidFill>
              <a:effectLst/>
              <a:latin typeface="+mn-lt"/>
              <a:ea typeface="+mn-ea"/>
              <a:cs typeface="+mn-cs"/>
            </a:rPr>
            <a:t>16,568</a:t>
          </a:r>
          <a:r>
            <a:rPr kumimoji="1" lang="ja-JP" altLang="ja-JP" sz="1300" b="0" i="0" baseline="0">
              <a:solidFill>
                <a:schemeClr val="dk1"/>
              </a:solidFill>
              <a:effectLst/>
              <a:latin typeface="+mn-lt"/>
              <a:ea typeface="+mn-ea"/>
              <a:cs typeface="+mn-cs"/>
            </a:rPr>
            <a:t>円減少した。民生費の増加傾向が続いている</a:t>
          </a:r>
          <a:r>
            <a:rPr kumimoji="1" lang="ja-JP" altLang="en-US" sz="1300" b="0" i="0" baseline="0">
              <a:solidFill>
                <a:schemeClr val="dk1"/>
              </a:solidFill>
              <a:effectLst/>
              <a:latin typeface="+mn-lt"/>
              <a:ea typeface="+mn-ea"/>
              <a:cs typeface="+mn-cs"/>
            </a:rPr>
            <a:t>一方</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総務費、</a:t>
          </a:r>
          <a:r>
            <a:rPr kumimoji="1" lang="ja-JP" altLang="ja-JP" sz="1300" b="0" i="0" baseline="0">
              <a:solidFill>
                <a:schemeClr val="dk1"/>
              </a:solidFill>
              <a:effectLst/>
              <a:latin typeface="+mn-lt"/>
              <a:ea typeface="+mn-ea"/>
              <a:cs typeface="+mn-cs"/>
            </a:rPr>
            <a:t>土木費</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教育費が</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となったことが主な要因となっている。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総務費は住民一人当たり</a:t>
          </a:r>
          <a:r>
            <a:rPr kumimoji="1" lang="en-US" altLang="ja-JP" sz="1300" b="0" i="0" baseline="0">
              <a:solidFill>
                <a:schemeClr val="dk1"/>
              </a:solidFill>
              <a:effectLst/>
              <a:latin typeface="+mn-lt"/>
              <a:ea typeface="+mn-ea"/>
              <a:cs typeface="+mn-cs"/>
            </a:rPr>
            <a:t>40,929</a:t>
          </a:r>
          <a:r>
            <a:rPr kumimoji="1" lang="ja-JP" altLang="ja-JP" sz="1300" b="0" i="0" baseline="0">
              <a:solidFill>
                <a:schemeClr val="dk1"/>
              </a:solidFill>
              <a:effectLst/>
              <a:latin typeface="+mn-lt"/>
              <a:ea typeface="+mn-ea"/>
              <a:cs typeface="+mn-cs"/>
            </a:rPr>
            <a:t>円で、前年度比</a:t>
          </a:r>
          <a:r>
            <a:rPr kumimoji="1" lang="en-US" altLang="ja-JP" sz="1300" b="0" i="0" baseline="0">
              <a:solidFill>
                <a:schemeClr val="dk1"/>
              </a:solidFill>
              <a:effectLst/>
              <a:latin typeface="+mn-lt"/>
              <a:ea typeface="+mn-ea"/>
              <a:cs typeface="+mn-cs"/>
            </a:rPr>
            <a:t>2,503</a:t>
          </a:r>
          <a:r>
            <a:rPr kumimoji="1" lang="ja-JP" altLang="ja-JP" sz="1300" b="0" i="0" baseline="0">
              <a:solidFill>
                <a:schemeClr val="dk1"/>
              </a:solidFill>
              <a:effectLst/>
              <a:latin typeface="+mn-lt"/>
              <a:ea typeface="+mn-ea"/>
              <a:cs typeface="+mn-cs"/>
            </a:rPr>
            <a:t>円の減となった。</a:t>
          </a:r>
          <a:r>
            <a:rPr kumimoji="1" lang="ja-JP" altLang="en-US" sz="1300" b="0" i="0" baseline="0">
              <a:solidFill>
                <a:schemeClr val="dk1"/>
              </a:solidFill>
              <a:effectLst/>
              <a:latin typeface="+mn-lt"/>
              <a:ea typeface="+mn-ea"/>
              <a:cs typeface="+mn-cs"/>
            </a:rPr>
            <a:t>退職金の減による職員給与費</a:t>
          </a:r>
          <a:r>
            <a:rPr kumimoji="1" lang="ja-JP" altLang="ja-JP" sz="1300" b="0" i="0" baseline="0">
              <a:solidFill>
                <a:schemeClr val="dk1"/>
              </a:solidFill>
              <a:effectLst/>
              <a:latin typeface="+mn-lt"/>
              <a:ea typeface="+mn-ea"/>
              <a:cs typeface="+mn-cs"/>
            </a:rPr>
            <a:t>の減などが要因となっている。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民生費は住民一人当たり</a:t>
          </a:r>
          <a:r>
            <a:rPr kumimoji="1" lang="en-US" altLang="ja-JP" sz="1300" b="0" i="0" baseline="0">
              <a:solidFill>
                <a:schemeClr val="dk1"/>
              </a:solidFill>
              <a:effectLst/>
              <a:latin typeface="+mn-lt"/>
              <a:ea typeface="+mn-ea"/>
              <a:cs typeface="+mn-cs"/>
            </a:rPr>
            <a:t>225,305</a:t>
          </a:r>
          <a:r>
            <a:rPr kumimoji="1" lang="ja-JP" altLang="ja-JP" sz="1300" b="0" i="0" baseline="0">
              <a:solidFill>
                <a:schemeClr val="dk1"/>
              </a:solidFill>
              <a:effectLst/>
              <a:latin typeface="+mn-lt"/>
              <a:ea typeface="+mn-ea"/>
              <a:cs typeface="+mn-cs"/>
            </a:rPr>
            <a:t>円で、前年度比</a:t>
          </a:r>
          <a:r>
            <a:rPr kumimoji="1" lang="en-US" altLang="ja-JP" sz="1300" b="0" i="0" baseline="0">
              <a:solidFill>
                <a:schemeClr val="dk1"/>
              </a:solidFill>
              <a:effectLst/>
              <a:latin typeface="+mn-lt"/>
              <a:ea typeface="+mn-ea"/>
              <a:cs typeface="+mn-cs"/>
            </a:rPr>
            <a:t>6,513</a:t>
          </a:r>
          <a:r>
            <a:rPr kumimoji="1" lang="ja-JP" altLang="ja-JP" sz="1300" b="0" i="0" baseline="0">
              <a:solidFill>
                <a:schemeClr val="dk1"/>
              </a:solidFill>
              <a:effectLst/>
              <a:latin typeface="+mn-lt"/>
              <a:ea typeface="+mn-ea"/>
              <a:cs typeface="+mn-cs"/>
            </a:rPr>
            <a:t>円の増となった。保育所待機児童対策に伴う入所児童数の増による関係経費の増などが要因となっており、進展する高齢化や子育て施策の充実により、今後も増加が見込まれる。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土木費は住民一人当たり</a:t>
          </a:r>
          <a:r>
            <a:rPr kumimoji="1" lang="en-US" altLang="ja-JP" sz="1300" b="0" i="0" baseline="0">
              <a:solidFill>
                <a:schemeClr val="dk1"/>
              </a:solidFill>
              <a:effectLst/>
              <a:latin typeface="+mn-lt"/>
              <a:ea typeface="+mn-ea"/>
              <a:cs typeface="+mn-cs"/>
            </a:rPr>
            <a:t>26,776</a:t>
          </a:r>
          <a:r>
            <a:rPr kumimoji="1" lang="ja-JP" altLang="ja-JP" sz="1300" b="0" i="0" baseline="0">
              <a:solidFill>
                <a:schemeClr val="dk1"/>
              </a:solidFill>
              <a:effectLst/>
              <a:latin typeface="+mn-lt"/>
              <a:ea typeface="+mn-ea"/>
              <a:cs typeface="+mn-cs"/>
            </a:rPr>
            <a:t>円で、前年度比</a:t>
          </a:r>
          <a:r>
            <a:rPr kumimoji="1" lang="en-US" altLang="ja-JP" sz="1300" b="0" i="0" baseline="0">
              <a:solidFill>
                <a:schemeClr val="dk1"/>
              </a:solidFill>
              <a:effectLst/>
              <a:latin typeface="+mn-lt"/>
              <a:ea typeface="+mn-ea"/>
              <a:cs typeface="+mn-cs"/>
            </a:rPr>
            <a:t>17,309</a:t>
          </a:r>
          <a:r>
            <a:rPr kumimoji="1" lang="ja-JP" altLang="ja-JP" sz="1300" b="0" i="0" baseline="0">
              <a:solidFill>
                <a:schemeClr val="dk1"/>
              </a:solidFill>
              <a:effectLst/>
              <a:latin typeface="+mn-lt"/>
              <a:ea typeface="+mn-ea"/>
              <a:cs typeface="+mn-cs"/>
            </a:rPr>
            <a:t>円の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となった。公園等の用地取得費の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などが要因となっている。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教育費は住民一人当たり</a:t>
          </a:r>
          <a:r>
            <a:rPr kumimoji="1" lang="en-US" altLang="ja-JP" sz="1300" b="0" i="0" baseline="0">
              <a:solidFill>
                <a:schemeClr val="dk1"/>
              </a:solidFill>
              <a:effectLst/>
              <a:latin typeface="+mn-lt"/>
              <a:ea typeface="+mn-ea"/>
              <a:cs typeface="+mn-cs"/>
            </a:rPr>
            <a:t>57,335</a:t>
          </a:r>
          <a:r>
            <a:rPr kumimoji="1" lang="ja-JP" altLang="ja-JP" sz="1300" b="0" i="0" baseline="0">
              <a:solidFill>
                <a:schemeClr val="dk1"/>
              </a:solidFill>
              <a:effectLst/>
              <a:latin typeface="+mn-lt"/>
              <a:ea typeface="+mn-ea"/>
              <a:cs typeface="+mn-cs"/>
            </a:rPr>
            <a:t>円で、前年度比</a:t>
          </a:r>
          <a:r>
            <a:rPr kumimoji="1" lang="en-US" altLang="ja-JP" sz="1300" b="0" i="0" baseline="0">
              <a:solidFill>
                <a:schemeClr val="dk1"/>
              </a:solidFill>
              <a:effectLst/>
              <a:latin typeface="+mn-lt"/>
              <a:ea typeface="+mn-ea"/>
              <a:cs typeface="+mn-cs"/>
            </a:rPr>
            <a:t>2,074</a:t>
          </a:r>
          <a:r>
            <a:rPr kumimoji="1" lang="ja-JP" altLang="ja-JP" sz="1300" b="0" i="0" baseline="0">
              <a:solidFill>
                <a:schemeClr val="dk1"/>
              </a:solidFill>
              <a:effectLst/>
              <a:latin typeface="+mn-lt"/>
              <a:ea typeface="+mn-ea"/>
              <a:cs typeface="+mn-cs"/>
            </a:rPr>
            <a:t>円の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a:t>
          </a:r>
          <a:r>
            <a:rPr kumimoji="1" lang="ja-JP" altLang="en-US" sz="1300" b="0" i="0" baseline="0">
              <a:solidFill>
                <a:schemeClr val="dk1"/>
              </a:solidFill>
              <a:effectLst/>
              <a:latin typeface="+mn-lt"/>
              <a:ea typeface="+mn-ea"/>
              <a:cs typeface="+mn-cs"/>
            </a:rPr>
            <a:t>赤羽体育館建設費</a:t>
          </a:r>
          <a:r>
            <a:rPr kumimoji="1" lang="ja-JP" altLang="ja-JP" sz="1300" b="0" i="0" baseline="0">
              <a:solidFill>
                <a:schemeClr val="dk1"/>
              </a:solidFill>
              <a:effectLst/>
              <a:latin typeface="+mn-lt"/>
              <a:ea typeface="+mn-ea"/>
              <a:cs typeface="+mn-cs"/>
            </a:rPr>
            <a:t>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などが要因となっている。</a:t>
          </a:r>
          <a:r>
            <a:rPr kumimoji="1" lang="ja-JP" altLang="en-US" sz="1300" b="0" i="0" baseline="0">
              <a:solidFill>
                <a:schemeClr val="dk1"/>
              </a:solidFill>
              <a:effectLst/>
              <a:latin typeface="+mn-lt"/>
              <a:ea typeface="+mn-ea"/>
              <a:cs typeface="+mn-cs"/>
            </a:rPr>
            <a:t>しかしながら</a:t>
          </a:r>
          <a:r>
            <a:rPr kumimoji="1" lang="ja-JP" altLang="ja-JP" sz="1300" b="0" i="0" baseline="0">
              <a:solidFill>
                <a:schemeClr val="dk1"/>
              </a:solidFill>
              <a:effectLst/>
              <a:latin typeface="+mn-lt"/>
              <a:ea typeface="+mn-ea"/>
              <a:cs typeface="+mn-cs"/>
            </a:rPr>
            <a:t>今後も、学校の改築など多額の経費が必要となることが見込まれるため、適切な地方債の活用や、計画的な基金への積立てを行っていく必要がある。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財政調整基金残高は、積立金の</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により、前年度比で約</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億円</a:t>
          </a:r>
          <a:r>
            <a:rPr kumimoji="1" lang="ja-JP" altLang="en-US" sz="1300" b="0" i="0" baseline="0">
              <a:solidFill>
                <a:schemeClr val="dk1"/>
              </a:solidFill>
              <a:effectLst/>
              <a:latin typeface="+mn-lt"/>
              <a:ea typeface="+mn-ea"/>
              <a:cs typeface="+mn-cs"/>
            </a:rPr>
            <a:t>減少</a:t>
          </a:r>
          <a:r>
            <a:rPr kumimoji="1" lang="ja-JP" altLang="ja-JP" sz="1300" b="0" i="0" baseline="0">
              <a:solidFill>
                <a:schemeClr val="dk1"/>
              </a:solidFill>
              <a:effectLst/>
              <a:latin typeface="+mn-lt"/>
              <a:ea typeface="+mn-ea"/>
              <a:cs typeface="+mn-cs"/>
            </a:rPr>
            <a:t>し</a:t>
          </a:r>
          <a:r>
            <a:rPr kumimoji="1" lang="ja-JP" altLang="en-US" sz="1300" b="0" i="0" baseline="0">
              <a:solidFill>
                <a:schemeClr val="dk1"/>
              </a:solidFill>
              <a:effectLst/>
              <a:latin typeface="+mn-lt"/>
              <a:ea typeface="+mn-ea"/>
              <a:cs typeface="+mn-cs"/>
            </a:rPr>
            <a:t>たが、標準財政規模の減少により、前年度より</a:t>
          </a:r>
          <a:r>
            <a:rPr kumimoji="1" lang="en-US" altLang="ja-JP" sz="1300" b="0" i="0" baseline="0">
              <a:solidFill>
                <a:schemeClr val="dk1"/>
              </a:solidFill>
              <a:effectLst/>
              <a:latin typeface="+mn-lt"/>
              <a:ea typeface="+mn-ea"/>
              <a:cs typeface="+mn-cs"/>
            </a:rPr>
            <a:t>0.09</a:t>
          </a:r>
          <a:r>
            <a:rPr kumimoji="1" lang="ja-JP" altLang="en-US" sz="1300" b="0" i="0" baseline="0">
              <a:solidFill>
                <a:schemeClr val="dk1"/>
              </a:solidFill>
              <a:effectLst/>
              <a:latin typeface="+mn-lt"/>
              <a:ea typeface="+mn-ea"/>
              <a:cs typeface="+mn-cs"/>
            </a:rPr>
            <a:t>ポイント上昇し、</a:t>
          </a:r>
          <a:r>
            <a:rPr kumimoji="1" lang="en-US" altLang="ja-JP" sz="1300" b="0" i="0" baseline="0">
              <a:solidFill>
                <a:schemeClr val="dk1"/>
              </a:solidFill>
              <a:effectLst/>
              <a:latin typeface="+mn-lt"/>
              <a:ea typeface="+mn-ea"/>
              <a:cs typeface="+mn-cs"/>
            </a:rPr>
            <a:t>18.6</a:t>
          </a:r>
          <a:r>
            <a:rPr kumimoji="1" lang="ja-JP" altLang="ja-JP" sz="1300" b="0" i="0" baseline="0">
              <a:solidFill>
                <a:schemeClr val="dk1"/>
              </a:solidFill>
              <a:effectLst/>
              <a:latin typeface="+mn-lt"/>
              <a:ea typeface="+mn-ea"/>
              <a:cs typeface="+mn-cs"/>
            </a:rPr>
            <a:t>％となった。実質収支額は、実質収支額の</a:t>
          </a:r>
          <a:r>
            <a:rPr kumimoji="1" lang="ja-JP" altLang="en-US" sz="1300" b="0" i="0" baseline="0">
              <a:solidFill>
                <a:schemeClr val="dk1"/>
              </a:solidFill>
              <a:effectLst/>
              <a:latin typeface="+mn-lt"/>
              <a:ea typeface="+mn-ea"/>
              <a:cs typeface="+mn-cs"/>
            </a:rPr>
            <a:t>増加</a:t>
          </a:r>
          <a:r>
            <a:rPr kumimoji="1" lang="ja-JP" altLang="ja-JP" sz="1300" b="0" i="0" baseline="0">
              <a:solidFill>
                <a:schemeClr val="dk1"/>
              </a:solidFill>
              <a:effectLst/>
              <a:latin typeface="+mn-lt"/>
              <a:ea typeface="+mn-ea"/>
              <a:cs typeface="+mn-cs"/>
            </a:rPr>
            <a:t>により、前年度より</a:t>
          </a:r>
          <a:r>
            <a:rPr kumimoji="1" lang="en-US" altLang="ja-JP" sz="1300" b="0" i="0" baseline="0">
              <a:solidFill>
                <a:schemeClr val="dk1"/>
              </a:solidFill>
              <a:effectLst/>
              <a:latin typeface="+mn-lt"/>
              <a:ea typeface="+mn-ea"/>
              <a:cs typeface="+mn-cs"/>
            </a:rPr>
            <a:t>0.93</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上昇</a:t>
          </a:r>
          <a:r>
            <a:rPr kumimoji="1" lang="ja-JP" altLang="ja-JP" sz="1300" b="0" i="0" baseline="0">
              <a:solidFill>
                <a:schemeClr val="dk1"/>
              </a:solidFill>
              <a:effectLst/>
              <a:latin typeface="+mn-lt"/>
              <a:ea typeface="+mn-ea"/>
              <a:cs typeface="+mn-cs"/>
            </a:rPr>
            <a:t>し</a:t>
          </a:r>
          <a:r>
            <a:rPr kumimoji="1" lang="en-US" altLang="ja-JP" sz="1300" b="0" i="0" baseline="0">
              <a:solidFill>
                <a:schemeClr val="dk1"/>
              </a:solidFill>
              <a:effectLst/>
              <a:latin typeface="+mn-lt"/>
              <a:ea typeface="+mn-ea"/>
              <a:cs typeface="+mn-cs"/>
            </a:rPr>
            <a:t>5.46</a:t>
          </a:r>
          <a:r>
            <a:rPr kumimoji="1" lang="ja-JP" altLang="ja-JP" sz="1300" b="0" i="0" baseline="0">
              <a:solidFill>
                <a:schemeClr val="dk1"/>
              </a:solidFill>
              <a:effectLst/>
              <a:latin typeface="+mn-lt"/>
              <a:ea typeface="+mn-ea"/>
              <a:cs typeface="+mn-cs"/>
            </a:rPr>
            <a:t>％となった。実質単年度収支は</a:t>
          </a:r>
          <a:r>
            <a:rPr kumimoji="1" lang="ja-JP" altLang="en-US" sz="1300" b="0" i="0" baseline="0">
              <a:solidFill>
                <a:schemeClr val="dk1"/>
              </a:solidFill>
              <a:effectLst/>
              <a:latin typeface="+mn-lt"/>
              <a:ea typeface="+mn-ea"/>
              <a:cs typeface="+mn-cs"/>
            </a:rPr>
            <a:t>単年度収支額の</a:t>
          </a:r>
          <a:r>
            <a:rPr kumimoji="1" lang="ja-JP" altLang="ja-JP" sz="1300" b="0" i="0" baseline="0">
              <a:solidFill>
                <a:schemeClr val="dk1"/>
              </a:solidFill>
              <a:effectLst/>
              <a:latin typeface="+mn-lt"/>
              <a:ea typeface="+mn-ea"/>
              <a:cs typeface="+mn-cs"/>
            </a:rPr>
            <a:t>増加等により、前年度より</a:t>
          </a:r>
          <a:r>
            <a:rPr kumimoji="1" lang="en-US" altLang="ja-JP" sz="1300" b="0" i="0" baseline="0">
              <a:solidFill>
                <a:schemeClr val="dk1"/>
              </a:solidFill>
              <a:effectLst/>
              <a:latin typeface="+mn-lt"/>
              <a:ea typeface="+mn-ea"/>
              <a:cs typeface="+mn-cs"/>
            </a:rPr>
            <a:t>4.04</a:t>
          </a:r>
          <a:r>
            <a:rPr kumimoji="1" lang="ja-JP" altLang="ja-JP" sz="1300" b="0" i="0" baseline="0">
              <a:solidFill>
                <a:schemeClr val="dk1"/>
              </a:solidFill>
              <a:effectLst/>
              <a:latin typeface="+mn-lt"/>
              <a:ea typeface="+mn-ea"/>
              <a:cs typeface="+mn-cs"/>
            </a:rPr>
            <a:t>ポイント</a:t>
          </a:r>
          <a:r>
            <a:rPr kumimoji="1" lang="ja-JP" altLang="en-US" sz="1300" b="0" i="0" baseline="0">
              <a:solidFill>
                <a:schemeClr val="dk1"/>
              </a:solidFill>
              <a:effectLst/>
              <a:latin typeface="+mn-lt"/>
              <a:ea typeface="+mn-ea"/>
              <a:cs typeface="+mn-cs"/>
            </a:rPr>
            <a:t>上昇</a:t>
          </a:r>
          <a:r>
            <a:rPr kumimoji="1" lang="ja-JP" altLang="ja-JP" sz="1300" b="0" i="0" baseline="0">
              <a:solidFill>
                <a:schemeClr val="dk1"/>
              </a:solidFill>
              <a:effectLst/>
              <a:latin typeface="+mn-lt"/>
              <a:ea typeface="+mn-ea"/>
              <a:cs typeface="+mn-cs"/>
            </a:rPr>
            <a:t>し▲</a:t>
          </a:r>
          <a:r>
            <a:rPr kumimoji="1" lang="en-US" altLang="ja-JP" sz="1300" b="0" i="0" baseline="0">
              <a:solidFill>
                <a:schemeClr val="dk1"/>
              </a:solidFill>
              <a:effectLst/>
              <a:latin typeface="+mn-lt"/>
              <a:ea typeface="+mn-ea"/>
              <a:cs typeface="+mn-cs"/>
            </a:rPr>
            <a:t>1.48</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となった。引き続き厳しい財政状況ではあるが、内部努力の徹底と外部化を基軸とした事務事業の見直しに取り組んでいく。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一般会計及び全ての特別会計で赤字が生じていない。今後とも、各会計で適正な財政運営を行っていく。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2" sqref="AH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143202189</v>
      </c>
      <c r="BO4" s="410"/>
      <c r="BP4" s="410"/>
      <c r="BQ4" s="410"/>
      <c r="BR4" s="410"/>
      <c r="BS4" s="410"/>
      <c r="BT4" s="410"/>
      <c r="BU4" s="411"/>
      <c r="BV4" s="409">
        <v>147003118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138539799</v>
      </c>
      <c r="BO5" s="447"/>
      <c r="BP5" s="447"/>
      <c r="BQ5" s="447"/>
      <c r="BR5" s="447"/>
      <c r="BS5" s="447"/>
      <c r="BT5" s="447"/>
      <c r="BU5" s="448"/>
      <c r="BV5" s="446">
        <v>143111565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85.2</v>
      </c>
      <c r="CU5" s="444"/>
      <c r="CV5" s="444"/>
      <c r="CW5" s="444"/>
      <c r="CX5" s="444"/>
      <c r="CY5" s="444"/>
      <c r="CZ5" s="444"/>
      <c r="DA5" s="445"/>
      <c r="DB5" s="443">
        <v>84.9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4662390</v>
      </c>
      <c r="BO6" s="447"/>
      <c r="BP6" s="447"/>
      <c r="BQ6" s="447"/>
      <c r="BR6" s="447"/>
      <c r="BS6" s="447"/>
      <c r="BT6" s="447"/>
      <c r="BU6" s="448"/>
      <c r="BV6" s="446">
        <v>3891553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85.2</v>
      </c>
      <c r="CU6" s="484"/>
      <c r="CV6" s="484"/>
      <c r="CW6" s="484"/>
      <c r="CX6" s="484"/>
      <c r="CY6" s="484"/>
      <c r="CZ6" s="484"/>
      <c r="DA6" s="485"/>
      <c r="DB6" s="483">
        <v>84.9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67896</v>
      </c>
      <c r="BO7" s="447"/>
      <c r="BP7" s="447"/>
      <c r="BQ7" s="447"/>
      <c r="BR7" s="447"/>
      <c r="BS7" s="447"/>
      <c r="BT7" s="447"/>
      <c r="BU7" s="448"/>
      <c r="BV7" s="446">
        <v>39806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84180720</v>
      </c>
      <c r="CU7" s="447"/>
      <c r="CV7" s="447"/>
      <c r="CW7" s="447"/>
      <c r="CX7" s="447"/>
      <c r="CY7" s="447"/>
      <c r="CZ7" s="447"/>
      <c r="DA7" s="448"/>
      <c r="DB7" s="446">
        <v>84942867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4594494</v>
      </c>
      <c r="BO8" s="447"/>
      <c r="BP8" s="447"/>
      <c r="BQ8" s="447"/>
      <c r="BR8" s="447"/>
      <c r="BS8" s="447"/>
      <c r="BT8" s="447"/>
      <c r="BU8" s="448"/>
      <c r="BV8" s="446">
        <v>3851747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v>
      </c>
      <c r="CU8" s="487"/>
      <c r="CV8" s="487"/>
      <c r="CW8" s="487"/>
      <c r="CX8" s="487"/>
      <c r="CY8" s="487"/>
      <c r="CZ8" s="487"/>
      <c r="DA8" s="488"/>
      <c r="DB8" s="486">
        <v>0.39</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341076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742747</v>
      </c>
      <c r="BO9" s="447"/>
      <c r="BP9" s="447"/>
      <c r="BQ9" s="447"/>
      <c r="BR9" s="447"/>
      <c r="BS9" s="447"/>
      <c r="BT9" s="447"/>
      <c r="BU9" s="448"/>
      <c r="BV9" s="446">
        <v>-2852428</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3.3</v>
      </c>
      <c r="CU9" s="444"/>
      <c r="CV9" s="444"/>
      <c r="CW9" s="444"/>
      <c r="CX9" s="444"/>
      <c r="CY9" s="444"/>
      <c r="CZ9" s="444"/>
      <c r="DA9" s="445"/>
      <c r="DB9" s="443">
        <v>3.2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335544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12327</v>
      </c>
      <c r="BO10" s="447"/>
      <c r="BP10" s="447"/>
      <c r="BQ10" s="447"/>
      <c r="BR10" s="447"/>
      <c r="BS10" s="447"/>
      <c r="BT10" s="447"/>
      <c r="BU10" s="448"/>
      <c r="BV10" s="446">
        <v>160555</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348030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2000000</v>
      </c>
      <c r="BO12" s="447"/>
      <c r="BP12" s="447"/>
      <c r="BQ12" s="447"/>
      <c r="BR12" s="447"/>
      <c r="BS12" s="447"/>
      <c r="BT12" s="447"/>
      <c r="BU12" s="448"/>
      <c r="BV12" s="446">
        <v>2000000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327076</v>
      </c>
      <c r="S13" s="528"/>
      <c r="T13" s="528"/>
      <c r="U13" s="528"/>
      <c r="V13" s="529"/>
      <c r="W13" s="462" t="s">
        <v>131</v>
      </c>
      <c r="X13" s="463"/>
      <c r="Y13" s="463"/>
      <c r="Z13" s="463"/>
      <c r="AA13" s="463"/>
      <c r="AB13" s="453"/>
      <c r="AC13" s="497">
        <v>93</v>
      </c>
      <c r="AD13" s="498"/>
      <c r="AE13" s="498"/>
      <c r="AF13" s="498"/>
      <c r="AG13" s="537"/>
      <c r="AH13" s="497">
        <v>87</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-1244926</v>
      </c>
      <c r="BO13" s="447"/>
      <c r="BP13" s="447"/>
      <c r="BQ13" s="447"/>
      <c r="BR13" s="447"/>
      <c r="BS13" s="447"/>
      <c r="BT13" s="447"/>
      <c r="BU13" s="448"/>
      <c r="BV13" s="446">
        <v>-4691873</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-3.7</v>
      </c>
      <c r="CU13" s="444"/>
      <c r="CV13" s="444"/>
      <c r="CW13" s="444"/>
      <c r="CX13" s="444"/>
      <c r="CY13" s="444"/>
      <c r="CZ13" s="444"/>
      <c r="DA13" s="445"/>
      <c r="DB13" s="443">
        <v>-3.7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345149</v>
      </c>
      <c r="S14" s="528"/>
      <c r="T14" s="528"/>
      <c r="U14" s="528"/>
      <c r="V14" s="529"/>
      <c r="W14" s="436"/>
      <c r="X14" s="437"/>
      <c r="Y14" s="437"/>
      <c r="Z14" s="437"/>
      <c r="AA14" s="437"/>
      <c r="AB14" s="426"/>
      <c r="AC14" s="530">
        <v>0.1</v>
      </c>
      <c r="AD14" s="531"/>
      <c r="AE14" s="531"/>
      <c r="AF14" s="531"/>
      <c r="AG14" s="532"/>
      <c r="AH14" s="530">
        <v>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138</v>
      </c>
      <c r="CU14" s="542"/>
      <c r="CV14" s="542"/>
      <c r="CW14" s="542"/>
      <c r="CX14" s="542"/>
      <c r="CY14" s="542"/>
      <c r="CZ14" s="542"/>
      <c r="DA14" s="543"/>
      <c r="DB14" s="541" t="s">
        <v>120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325597</v>
      </c>
      <c r="S15" s="528"/>
      <c r="T15" s="528"/>
      <c r="U15" s="528"/>
      <c r="V15" s="529"/>
      <c r="W15" s="462" t="s">
        <v>139</v>
      </c>
      <c r="X15" s="463"/>
      <c r="Y15" s="463"/>
      <c r="Z15" s="463"/>
      <c r="AA15" s="463"/>
      <c r="AB15" s="453"/>
      <c r="AC15" s="497">
        <v>20867</v>
      </c>
      <c r="AD15" s="498"/>
      <c r="AE15" s="498"/>
      <c r="AF15" s="498"/>
      <c r="AG15" s="537"/>
      <c r="AH15" s="497">
        <v>22756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31763851</v>
      </c>
      <c r="BO15" s="410"/>
      <c r="BP15" s="410"/>
      <c r="BQ15" s="410"/>
      <c r="BR15" s="410"/>
      <c r="BS15" s="410"/>
      <c r="BT15" s="410"/>
      <c r="BU15" s="411"/>
      <c r="BV15" s="409">
        <v>32636190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16.899999999999999</v>
      </c>
      <c r="AD16" s="531"/>
      <c r="AE16" s="531"/>
      <c r="AF16" s="531"/>
      <c r="AG16" s="532"/>
      <c r="AH16" s="530">
        <v>17.100000000000001</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79773945</v>
      </c>
      <c r="BO16" s="447"/>
      <c r="BP16" s="447"/>
      <c r="BQ16" s="447"/>
      <c r="BR16" s="447"/>
      <c r="BS16" s="447"/>
      <c r="BT16" s="447"/>
      <c r="BU16" s="448"/>
      <c r="BV16" s="446">
        <v>80499766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102342</v>
      </c>
      <c r="AD17" s="498"/>
      <c r="AE17" s="498"/>
      <c r="AF17" s="498"/>
      <c r="AG17" s="537"/>
      <c r="AH17" s="497">
        <v>110353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84180720</v>
      </c>
      <c r="BO17" s="447"/>
      <c r="BP17" s="447"/>
      <c r="BQ17" s="447"/>
      <c r="BR17" s="447"/>
      <c r="BS17" s="447"/>
      <c r="BT17" s="447"/>
      <c r="BU17" s="448"/>
      <c r="BV17" s="446">
        <v>84942867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20.61</v>
      </c>
      <c r="M18" s="559"/>
      <c r="N18" s="559"/>
      <c r="O18" s="559"/>
      <c r="P18" s="559"/>
      <c r="Q18" s="559"/>
      <c r="R18" s="560"/>
      <c r="S18" s="560"/>
      <c r="T18" s="560"/>
      <c r="U18" s="560"/>
      <c r="V18" s="561"/>
      <c r="W18" s="464"/>
      <c r="X18" s="465"/>
      <c r="Y18" s="465"/>
      <c r="Z18" s="465"/>
      <c r="AA18" s="465"/>
      <c r="AB18" s="456"/>
      <c r="AC18" s="562">
        <v>83</v>
      </c>
      <c r="AD18" s="563"/>
      <c r="AE18" s="563"/>
      <c r="AF18" s="563"/>
      <c r="AG18" s="564"/>
      <c r="AH18" s="562">
        <v>82.9</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74109058</v>
      </c>
      <c r="BO18" s="447"/>
      <c r="BP18" s="447"/>
      <c r="BQ18" s="447"/>
      <c r="BR18" s="447"/>
      <c r="BS18" s="447"/>
      <c r="BT18" s="447"/>
      <c r="BU18" s="448"/>
      <c r="BV18" s="446">
        <v>72583233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16549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95463285</v>
      </c>
      <c r="BO19" s="447"/>
      <c r="BP19" s="447"/>
      <c r="BQ19" s="447"/>
      <c r="BR19" s="447"/>
      <c r="BS19" s="447"/>
      <c r="BT19" s="447"/>
      <c r="BU19" s="448"/>
      <c r="BV19" s="446">
        <v>95741015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178379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26443966</v>
      </c>
      <c r="BO23" s="447"/>
      <c r="BP23" s="447"/>
      <c r="BQ23" s="447"/>
      <c r="BR23" s="447"/>
      <c r="BS23" s="447"/>
      <c r="BT23" s="447"/>
      <c r="BU23" s="448"/>
      <c r="BV23" s="446">
        <v>26426839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11523</v>
      </c>
      <c r="R24" s="498"/>
      <c r="S24" s="498"/>
      <c r="T24" s="498"/>
      <c r="U24" s="498"/>
      <c r="V24" s="537"/>
      <c r="W24" s="596"/>
      <c r="X24" s="584"/>
      <c r="Y24" s="585"/>
      <c r="Z24" s="496" t="s">
        <v>163</v>
      </c>
      <c r="AA24" s="476"/>
      <c r="AB24" s="476"/>
      <c r="AC24" s="476"/>
      <c r="AD24" s="476"/>
      <c r="AE24" s="476"/>
      <c r="AF24" s="476"/>
      <c r="AG24" s="477"/>
      <c r="AH24" s="497">
        <v>2425</v>
      </c>
      <c r="AI24" s="498"/>
      <c r="AJ24" s="498"/>
      <c r="AK24" s="498"/>
      <c r="AL24" s="537"/>
      <c r="AM24" s="497">
        <v>7296825</v>
      </c>
      <c r="AN24" s="498"/>
      <c r="AO24" s="498"/>
      <c r="AP24" s="498"/>
      <c r="AQ24" s="498"/>
      <c r="AR24" s="537"/>
      <c r="AS24" s="497">
        <v>3009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18496509</v>
      </c>
      <c r="BO24" s="447"/>
      <c r="BP24" s="447"/>
      <c r="BQ24" s="447"/>
      <c r="BR24" s="447"/>
      <c r="BS24" s="447"/>
      <c r="BT24" s="447"/>
      <c r="BU24" s="448"/>
      <c r="BV24" s="446">
        <v>18168028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2</v>
      </c>
      <c r="M25" s="498"/>
      <c r="N25" s="498"/>
      <c r="O25" s="498"/>
      <c r="P25" s="537"/>
      <c r="Q25" s="497">
        <v>9229</v>
      </c>
      <c r="R25" s="498"/>
      <c r="S25" s="498"/>
      <c r="T25" s="498"/>
      <c r="U25" s="498"/>
      <c r="V25" s="537"/>
      <c r="W25" s="596"/>
      <c r="X25" s="584"/>
      <c r="Y25" s="585"/>
      <c r="Z25" s="496" t="s">
        <v>166</v>
      </c>
      <c r="AA25" s="476"/>
      <c r="AB25" s="476"/>
      <c r="AC25" s="476"/>
      <c r="AD25" s="476"/>
      <c r="AE25" s="476"/>
      <c r="AF25" s="476"/>
      <c r="AG25" s="477"/>
      <c r="AH25" s="497" t="s">
        <v>138</v>
      </c>
      <c r="AI25" s="498"/>
      <c r="AJ25" s="498"/>
      <c r="AK25" s="498"/>
      <c r="AL25" s="537"/>
      <c r="AM25" s="497" t="s">
        <v>138</v>
      </c>
      <c r="AN25" s="498"/>
      <c r="AO25" s="498"/>
      <c r="AP25" s="498"/>
      <c r="AQ25" s="498"/>
      <c r="AR25" s="537"/>
      <c r="AS25" s="497" t="s">
        <v>138</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32440352</v>
      </c>
      <c r="BO25" s="410"/>
      <c r="BP25" s="410"/>
      <c r="BQ25" s="410"/>
      <c r="BR25" s="410"/>
      <c r="BS25" s="410"/>
      <c r="BT25" s="410"/>
      <c r="BU25" s="411"/>
      <c r="BV25" s="409">
        <v>31064463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8452</v>
      </c>
      <c r="R26" s="498"/>
      <c r="S26" s="498"/>
      <c r="T26" s="498"/>
      <c r="U26" s="498"/>
      <c r="V26" s="537"/>
      <c r="W26" s="596"/>
      <c r="X26" s="584"/>
      <c r="Y26" s="585"/>
      <c r="Z26" s="496" t="s">
        <v>169</v>
      </c>
      <c r="AA26" s="606"/>
      <c r="AB26" s="606"/>
      <c r="AC26" s="606"/>
      <c r="AD26" s="606"/>
      <c r="AE26" s="606"/>
      <c r="AF26" s="606"/>
      <c r="AG26" s="607"/>
      <c r="AH26" s="497">
        <v>212</v>
      </c>
      <c r="AI26" s="498"/>
      <c r="AJ26" s="498"/>
      <c r="AK26" s="498"/>
      <c r="AL26" s="537"/>
      <c r="AM26" s="497">
        <v>645752</v>
      </c>
      <c r="AN26" s="498"/>
      <c r="AO26" s="498"/>
      <c r="AP26" s="498"/>
      <c r="AQ26" s="498"/>
      <c r="AR26" s="537"/>
      <c r="AS26" s="497">
        <v>3046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v>50000</v>
      </c>
      <c r="BO26" s="447"/>
      <c r="BP26" s="447"/>
      <c r="BQ26" s="447"/>
      <c r="BR26" s="447"/>
      <c r="BS26" s="447"/>
      <c r="BT26" s="447"/>
      <c r="BU26" s="448"/>
      <c r="BV26" s="446">
        <v>50000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9276</v>
      </c>
      <c r="R27" s="498"/>
      <c r="S27" s="498"/>
      <c r="T27" s="498"/>
      <c r="U27" s="498"/>
      <c r="V27" s="537"/>
      <c r="W27" s="596"/>
      <c r="X27" s="584"/>
      <c r="Y27" s="585"/>
      <c r="Z27" s="496" t="s">
        <v>172</v>
      </c>
      <c r="AA27" s="476"/>
      <c r="AB27" s="476"/>
      <c r="AC27" s="476"/>
      <c r="AD27" s="476"/>
      <c r="AE27" s="476"/>
      <c r="AF27" s="476"/>
      <c r="AG27" s="477"/>
      <c r="AH27" s="497">
        <v>28</v>
      </c>
      <c r="AI27" s="498"/>
      <c r="AJ27" s="498"/>
      <c r="AK27" s="498"/>
      <c r="AL27" s="537"/>
      <c r="AM27" s="497">
        <v>87314</v>
      </c>
      <c r="AN27" s="498"/>
      <c r="AO27" s="498"/>
      <c r="AP27" s="498"/>
      <c r="AQ27" s="498"/>
      <c r="AR27" s="537"/>
      <c r="AS27" s="497">
        <v>3118</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138</v>
      </c>
      <c r="BO27" s="620"/>
      <c r="BP27" s="620"/>
      <c r="BQ27" s="620"/>
      <c r="BR27" s="620"/>
      <c r="BS27" s="620"/>
      <c r="BT27" s="620"/>
      <c r="BU27" s="621"/>
      <c r="BV27" s="619" t="s">
        <v>138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7962</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138</v>
      </c>
      <c r="AN28" s="498"/>
      <c r="AO28" s="498"/>
      <c r="AP28" s="498"/>
      <c r="AQ28" s="498"/>
      <c r="AR28" s="537"/>
      <c r="AS28" s="497" t="s">
        <v>138</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15661136</v>
      </c>
      <c r="BO28" s="410"/>
      <c r="BP28" s="410"/>
      <c r="BQ28" s="410"/>
      <c r="BR28" s="410"/>
      <c r="BS28" s="410"/>
      <c r="BT28" s="410"/>
      <c r="BU28" s="411"/>
      <c r="BV28" s="409">
        <v>15722935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38</v>
      </c>
      <c r="M29" s="498"/>
      <c r="N29" s="498"/>
      <c r="O29" s="498"/>
      <c r="P29" s="537"/>
      <c r="Q29" s="497">
        <v>6178</v>
      </c>
      <c r="R29" s="498"/>
      <c r="S29" s="498"/>
      <c r="T29" s="498"/>
      <c r="U29" s="498"/>
      <c r="V29" s="537"/>
      <c r="W29" s="597"/>
      <c r="X29" s="598"/>
      <c r="Y29" s="599"/>
      <c r="Z29" s="496" t="s">
        <v>179</v>
      </c>
      <c r="AA29" s="476"/>
      <c r="AB29" s="476"/>
      <c r="AC29" s="476"/>
      <c r="AD29" s="476"/>
      <c r="AE29" s="476"/>
      <c r="AF29" s="476"/>
      <c r="AG29" s="477"/>
      <c r="AH29" s="497">
        <v>2453</v>
      </c>
      <c r="AI29" s="498"/>
      <c r="AJ29" s="498"/>
      <c r="AK29" s="498"/>
      <c r="AL29" s="537"/>
      <c r="AM29" s="497">
        <v>7384139</v>
      </c>
      <c r="AN29" s="498"/>
      <c r="AO29" s="498"/>
      <c r="AP29" s="498"/>
      <c r="AQ29" s="498"/>
      <c r="AR29" s="537"/>
      <c r="AS29" s="497">
        <v>3010</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1329417</v>
      </c>
      <c r="BO29" s="447"/>
      <c r="BP29" s="447"/>
      <c r="BQ29" s="447"/>
      <c r="BR29" s="447"/>
      <c r="BS29" s="447"/>
      <c r="BT29" s="447"/>
      <c r="BU29" s="448"/>
      <c r="BV29" s="446">
        <v>1508441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39502224</v>
      </c>
      <c r="BO30" s="620"/>
      <c r="BP30" s="620"/>
      <c r="BQ30" s="620"/>
      <c r="BR30" s="620"/>
      <c r="BS30" s="620"/>
      <c r="BT30" s="620"/>
      <c r="BU30" s="621"/>
      <c r="BV30" s="619">
        <v>38233940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188</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特別区人事・厚生事務組合</v>
      </c>
      <c r="BZ34" s="633"/>
      <c r="CA34" s="633"/>
      <c r="CB34" s="633"/>
      <c r="CC34" s="633"/>
      <c r="CD34" s="633"/>
      <c r="CE34" s="633"/>
      <c r="CF34" s="633"/>
      <c r="CG34" s="633"/>
      <c r="CH34" s="633"/>
      <c r="CI34" s="633"/>
      <c r="CJ34" s="633"/>
      <c r="CK34" s="633"/>
      <c r="CL34" s="633"/>
      <c r="CM34" s="633"/>
      <c r="CN34" s="193"/>
      <c r="CO34" s="632">
        <f>IF(CQ34="","",MAX(C34:D43,U34:V43,AM34:AN43,BE34:BF43,BW34:BX43)+1)</f>
        <v>11</v>
      </c>
      <c r="CP34" s="632"/>
      <c r="CQ34" s="633" t="str">
        <f>IF('各会計、関係団体の財政状況及び健全化判断比率'!BS7="","",'各会計、関係団体の財政状況及び健全化判断比率'!BS7)</f>
        <v>北区土地開発公社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中小企業従業員退職金等共済事業会計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特別区競馬組合</v>
      </c>
      <c r="BZ35" s="633"/>
      <c r="CA35" s="633"/>
      <c r="CB35" s="633"/>
      <c r="CC35" s="633"/>
      <c r="CD35" s="633"/>
      <c r="CE35" s="633"/>
      <c r="CF35" s="633"/>
      <c r="CG35" s="633"/>
      <c r="CH35" s="633"/>
      <c r="CI35" s="633"/>
      <c r="CJ35" s="633"/>
      <c r="CK35" s="633"/>
      <c r="CL35" s="633"/>
      <c r="CM35" s="633"/>
      <c r="CN35" s="193"/>
      <c r="CO35" s="632">
        <f t="shared" ref="CO35:CO43" si="3">IF(CQ35="","",CO34+1)</f>
        <v>12</v>
      </c>
      <c r="CP35" s="632"/>
      <c r="CQ35" s="633" t="str">
        <f>IF('各会計、関係団体の財政状況及び健全化判断比率'!BS8="","",'各会計、関係団体の財政状況及び健全化判断比率'!BS8)</f>
        <v>東京都北区体育協会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東京二十三区清掃一部事務組合</v>
      </c>
      <c r="BZ36" s="633"/>
      <c r="CA36" s="633"/>
      <c r="CB36" s="633"/>
      <c r="CC36" s="633"/>
      <c r="CD36" s="633"/>
      <c r="CE36" s="633"/>
      <c r="CF36" s="633"/>
      <c r="CG36" s="633"/>
      <c r="CH36" s="633"/>
      <c r="CI36" s="633"/>
      <c r="CJ36" s="633"/>
      <c r="CK36" s="633"/>
      <c r="CL36" s="633"/>
      <c r="CM36" s="633"/>
      <c r="CN36" s="193"/>
      <c r="CO36" s="632">
        <f t="shared" si="3"/>
        <v>13</v>
      </c>
      <c r="CP36" s="632"/>
      <c r="CQ36" s="633" t="str">
        <f>IF('各会計、関係団体の財政状況及び健全化判断比率'!BS9="","",'各会計、関係団体の財政状況及び健全化判断比率'!BS9)</f>
        <v>北区文化振興財団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東京都後期高齢者医療広域組合（一般会計）</v>
      </c>
      <c r="BZ37" s="633"/>
      <c r="CA37" s="633"/>
      <c r="CB37" s="633"/>
      <c r="CC37" s="633"/>
      <c r="CD37" s="633"/>
      <c r="CE37" s="633"/>
      <c r="CF37" s="633"/>
      <c r="CG37" s="633"/>
      <c r="CH37" s="633"/>
      <c r="CI37" s="633"/>
      <c r="CJ37" s="633"/>
      <c r="CK37" s="633"/>
      <c r="CL37" s="633"/>
      <c r="CM37" s="633"/>
      <c r="CN37" s="193"/>
      <c r="CO37" s="632">
        <f t="shared" si="3"/>
        <v>14</v>
      </c>
      <c r="CP37" s="632"/>
      <c r="CQ37" s="633" t="str">
        <f>IF('各会計、関係団体の財政状況及び健全化判断比率'!BS10="","",'各会計、関係団体の財政状況及び健全化判断比率'!BS10)</f>
        <v>東京広域勤労者サービスセンター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東京都後期高齢者医療広域組合（後期高齢者医療特別会計）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4AdNcYg/0BCGcbgpBT/Xlp3LmUTk9KCg1TtPy/sy8xUA6GVC+BOeEqU656u+UkwtWMH7PyoXVE9H8RnTPpUQ==" saltValue="lEGJWgArIeNj5RfXW6WqLQ==" spinCount="100000" sheet="1" objects="1" scenarios="1"/>
  <customSheetViews>
    <customSheetView guid="{08812F88-1009-4AF6-B52E-8A36B47026A1}"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7DF1E4D7-EFC1-4A2D-929D-B15988B908DA}"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31496062992125984" footer="0.31496062992125984"/>
  <pageSetup paperSize="9" scale="54"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547</v>
      </c>
      <c r="D34" s="1224"/>
      <c r="E34" s="1225"/>
      <c r="F34" s="32">
        <v>7.19</v>
      </c>
      <c r="G34" s="33">
        <v>6.05</v>
      </c>
      <c r="H34" s="33">
        <v>8.02</v>
      </c>
      <c r="I34" s="33">
        <v>4.53</v>
      </c>
      <c r="J34" s="34">
        <v>5.45</v>
      </c>
      <c r="K34" s="22"/>
      <c r="L34" s="22"/>
      <c r="M34" s="22"/>
      <c r="N34" s="22"/>
      <c r="O34" s="22"/>
      <c r="P34" s="22"/>
    </row>
    <row r="35" spans="1:16" ht="39" customHeight="1" x14ac:dyDescent="0.15">
      <c r="A35" s="22"/>
      <c r="B35" s="35"/>
      <c r="C35" s="1218" t="s">
        <v>548</v>
      </c>
      <c r="D35" s="1219"/>
      <c r="E35" s="1220"/>
      <c r="F35" s="36">
        <v>1.87</v>
      </c>
      <c r="G35" s="37">
        <v>1.01</v>
      </c>
      <c r="H35" s="37">
        <v>1.3</v>
      </c>
      <c r="I35" s="37">
        <v>1.77</v>
      </c>
      <c r="J35" s="38">
        <v>1.46</v>
      </c>
      <c r="K35" s="22"/>
      <c r="L35" s="22"/>
      <c r="M35" s="22"/>
      <c r="N35" s="22"/>
      <c r="O35" s="22"/>
      <c r="P35" s="22"/>
    </row>
    <row r="36" spans="1:16" ht="39" customHeight="1" x14ac:dyDescent="0.15">
      <c r="A36" s="22"/>
      <c r="B36" s="35"/>
      <c r="C36" s="1218" t="s">
        <v>549</v>
      </c>
      <c r="D36" s="1219"/>
      <c r="E36" s="1220"/>
      <c r="F36" s="36">
        <v>0.99</v>
      </c>
      <c r="G36" s="37">
        <v>1.27</v>
      </c>
      <c r="H36" s="37">
        <v>0.44</v>
      </c>
      <c r="I36" s="37">
        <v>0.61</v>
      </c>
      <c r="J36" s="38">
        <v>1.05</v>
      </c>
      <c r="K36" s="22"/>
      <c r="L36" s="22"/>
      <c r="M36" s="22"/>
      <c r="N36" s="22"/>
      <c r="O36" s="22"/>
      <c r="P36" s="22"/>
    </row>
    <row r="37" spans="1:16" ht="39" customHeight="1" x14ac:dyDescent="0.15">
      <c r="A37" s="22"/>
      <c r="B37" s="35"/>
      <c r="C37" s="1218" t="s">
        <v>550</v>
      </c>
      <c r="D37" s="1219"/>
      <c r="E37" s="1220"/>
      <c r="F37" s="36">
        <v>0.3</v>
      </c>
      <c r="G37" s="37">
        <v>0.28000000000000003</v>
      </c>
      <c r="H37" s="37">
        <v>0.26</v>
      </c>
      <c r="I37" s="37">
        <v>0.24</v>
      </c>
      <c r="J37" s="38">
        <v>0.25</v>
      </c>
      <c r="K37" s="22"/>
      <c r="L37" s="22"/>
      <c r="M37" s="22"/>
      <c r="N37" s="22"/>
      <c r="O37" s="22"/>
      <c r="P37" s="22"/>
    </row>
    <row r="38" spans="1:16" ht="39" customHeight="1" x14ac:dyDescent="0.15">
      <c r="A38" s="22"/>
      <c r="B38" s="35"/>
      <c r="C38" s="1218" t="s">
        <v>551</v>
      </c>
      <c r="D38" s="1219"/>
      <c r="E38" s="1220"/>
      <c r="F38" s="36">
        <v>0</v>
      </c>
      <c r="G38" s="37">
        <v>0</v>
      </c>
      <c r="H38" s="37">
        <v>0</v>
      </c>
      <c r="I38" s="37">
        <v>0</v>
      </c>
      <c r="J38" s="38">
        <v>0</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552</v>
      </c>
      <c r="D42" s="1219"/>
      <c r="E42" s="1220"/>
      <c r="F42" s="36" t="s">
        <v>495</v>
      </c>
      <c r="G42" s="37" t="s">
        <v>495</v>
      </c>
      <c r="H42" s="37" t="s">
        <v>495</v>
      </c>
      <c r="I42" s="37" t="s">
        <v>495</v>
      </c>
      <c r="J42" s="38" t="s">
        <v>495</v>
      </c>
      <c r="K42" s="22"/>
      <c r="L42" s="22"/>
      <c r="M42" s="22"/>
      <c r="N42" s="22"/>
      <c r="O42" s="22"/>
      <c r="P42" s="22"/>
    </row>
    <row r="43" spans="1:16" ht="39" customHeight="1" thickBot="1" x14ac:dyDescent="0.2">
      <c r="A43" s="22"/>
      <c r="B43" s="40"/>
      <c r="C43" s="1221" t="s">
        <v>553</v>
      </c>
      <c r="D43" s="1222"/>
      <c r="E43" s="1223"/>
      <c r="F43" s="41" t="s">
        <v>495</v>
      </c>
      <c r="G43" s="42" t="s">
        <v>495</v>
      </c>
      <c r="H43" s="42" t="s">
        <v>495</v>
      </c>
      <c r="I43" s="42" t="s">
        <v>495</v>
      </c>
      <c r="J43" s="43" t="s">
        <v>495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7BZtJEwPH00Y3kzzxXHEAxH3MlCq3yfc+XAgsXU9k2WNLp/HgUZrBxWPjhDNUEe9outCU1if57xi41qKAU0Ww==" saltValue="xyPwfyYaWPUvVFr/hGTVfQ==" spinCount="100000" sheet="1" objects="1" scenarios="1"/>
  <customSheetViews>
    <customSheetView guid="{08812F88-1009-4AF6-B52E-8A36B47026A1}" showGridLines="0" fitToPage="1" hiddenRows="1" hiddenColumns="1">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 guid="{7DF1E4D7-EFC1-4A2D-929D-B15988B908DA}" showGridLines="0" fitToPage="1" hiddenRows="1" hiddenColumns="1">
      <rowBreaks count="1" manualBreakCount="1">
        <brk id="47" max="15" man="1"/>
      </rowBreaks>
      <pageMargins left="0" right="0" top="0.19685039370078741" bottom="0" header="0" footer="0"/>
      <printOptions horizontalCentered="1"/>
      <pageSetup paperSize="9" scale="59"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3570</v>
      </c>
      <c r="L45" s="60">
        <v>3355</v>
      </c>
      <c r="M45" s="60">
        <v>3167</v>
      </c>
      <c r="N45" s="60">
        <v>3252</v>
      </c>
      <c r="O45" s="61">
        <v>3360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x14ac:dyDescent="0.15">
      <c r="A47" s="48"/>
      <c r="B47" s="1236"/>
      <c r="C47" s="1237"/>
      <c r="D47" s="62"/>
      <c r="E47" s="1228" t="s">
        <v>13</v>
      </c>
      <c r="F47" s="1228"/>
      <c r="G47" s="1228"/>
      <c r="H47" s="1228"/>
      <c r="I47" s="1228"/>
      <c r="J47" s="1229"/>
      <c r="K47" s="63">
        <v>65</v>
      </c>
      <c r="L47" s="64">
        <v>35</v>
      </c>
      <c r="M47" s="64">
        <v>27</v>
      </c>
      <c r="N47" s="64">
        <v>27</v>
      </c>
      <c r="O47" s="65">
        <v>27</v>
      </c>
      <c r="P47" s="48"/>
      <c r="Q47" s="48"/>
      <c r="R47" s="48"/>
      <c r="S47" s="48"/>
      <c r="T47" s="48"/>
      <c r="U47" s="48"/>
    </row>
    <row r="48" spans="1:21" ht="30.75" customHeight="1" x14ac:dyDescent="0.15">
      <c r="A48" s="48"/>
      <c r="B48" s="1236"/>
      <c r="C48" s="1237"/>
      <c r="D48" s="62"/>
      <c r="E48" s="1228" t="s">
        <v>14</v>
      </c>
      <c r="F48" s="1228"/>
      <c r="G48" s="1228"/>
      <c r="H48" s="1228"/>
      <c r="I48" s="1228"/>
      <c r="J48" s="1229"/>
      <c r="K48" s="63" t="s">
        <v>495</v>
      </c>
      <c r="L48" s="64" t="s">
        <v>495</v>
      </c>
      <c r="M48" s="64" t="s">
        <v>495</v>
      </c>
      <c r="N48" s="64" t="s">
        <v>495</v>
      </c>
      <c r="O48" s="65" t="s">
        <v>495</v>
      </c>
      <c r="P48" s="48"/>
      <c r="Q48" s="48"/>
      <c r="R48" s="48"/>
      <c r="S48" s="48"/>
      <c r="T48" s="48"/>
      <c r="U48" s="48"/>
    </row>
    <row r="49" spans="1:21" ht="30.75" customHeight="1" x14ac:dyDescent="0.15">
      <c r="A49" s="48"/>
      <c r="B49" s="1236"/>
      <c r="C49" s="1237"/>
      <c r="D49" s="62"/>
      <c r="E49" s="1228" t="s">
        <v>15</v>
      </c>
      <c r="F49" s="1228"/>
      <c r="G49" s="1228"/>
      <c r="H49" s="1228"/>
      <c r="I49" s="1228"/>
      <c r="J49" s="1229"/>
      <c r="K49" s="63">
        <v>216</v>
      </c>
      <c r="L49" s="64">
        <v>176</v>
      </c>
      <c r="M49" s="64">
        <v>169</v>
      </c>
      <c r="N49" s="64">
        <v>101</v>
      </c>
      <c r="O49" s="65">
        <v>87</v>
      </c>
      <c r="P49" s="48"/>
      <c r="Q49" s="48"/>
      <c r="R49" s="48"/>
      <c r="S49" s="48"/>
      <c r="T49" s="48"/>
      <c r="U49" s="48"/>
    </row>
    <row r="50" spans="1:21" ht="30.75" customHeight="1" x14ac:dyDescent="0.15">
      <c r="A50" s="48"/>
      <c r="B50" s="1236"/>
      <c r="C50" s="1237"/>
      <c r="D50" s="62"/>
      <c r="E50" s="1228" t="s">
        <v>16</v>
      </c>
      <c r="F50" s="1228"/>
      <c r="G50" s="1228"/>
      <c r="H50" s="1228"/>
      <c r="I50" s="1228"/>
      <c r="J50" s="1229"/>
      <c r="K50" s="63">
        <v>96</v>
      </c>
      <c r="L50" s="64">
        <v>84</v>
      </c>
      <c r="M50" s="64">
        <v>84</v>
      </c>
      <c r="N50" s="64">
        <v>73</v>
      </c>
      <c r="O50" s="65">
        <v>15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495</v>
      </c>
      <c r="L51" s="64" t="s">
        <v>495</v>
      </c>
      <c r="M51" s="64" t="s">
        <v>495</v>
      </c>
      <c r="N51" s="64" t="s">
        <v>495</v>
      </c>
      <c r="O51" s="65" t="s">
        <v>495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6078</v>
      </c>
      <c r="L52" s="64">
        <v>6255</v>
      </c>
      <c r="M52" s="64">
        <v>6553</v>
      </c>
      <c r="N52" s="64">
        <v>6395</v>
      </c>
      <c r="O52" s="65">
        <v>6262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-2131</v>
      </c>
      <c r="L53" s="69">
        <v>-2605</v>
      </c>
      <c r="M53" s="69">
        <v>-3106</v>
      </c>
      <c r="N53" s="69">
        <v>-2942</v>
      </c>
      <c r="O53" s="70">
        <v>-2773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g2eY4I2gLlXC0rcM6F9FUqJ8Of4k9GU/YXiVXcPFZw6V9O3w98wM37mkSqfLnqx1BgWG27YZaU8rJz8Sj6z2g==" saltValue="UH/Pgn/u55KGDOZQW/4kjA==" spinCount="100000" sheet="1" objects="1" scenarios="1"/>
  <customSheetViews>
    <customSheetView guid="{08812F88-1009-4AF6-B52E-8A36B47026A1}"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DF1E4D7-EFC1-4A2D-929D-B15988B908DA}"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56"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42" t="s">
        <v>23</v>
      </c>
      <c r="C41" s="1243"/>
      <c r="D41" s="81"/>
      <c r="E41" s="1248" t="s">
        <v>24</v>
      </c>
      <c r="F41" s="1248"/>
      <c r="G41" s="1248"/>
      <c r="H41" s="1249"/>
      <c r="I41" s="82">
        <v>28085</v>
      </c>
      <c r="J41" s="83">
        <v>26158</v>
      </c>
      <c r="K41" s="83">
        <v>25844</v>
      </c>
      <c r="L41" s="83">
        <v>27763</v>
      </c>
      <c r="M41" s="84">
        <v>27576</v>
      </c>
    </row>
    <row r="42" spans="2:13" ht="27.75" customHeight="1" x14ac:dyDescent="0.15">
      <c r="B42" s="1244"/>
      <c r="C42" s="1245"/>
      <c r="D42" s="85"/>
      <c r="E42" s="1250" t="s">
        <v>25</v>
      </c>
      <c r="F42" s="1250"/>
      <c r="G42" s="1250"/>
      <c r="H42" s="1251"/>
      <c r="I42" s="86">
        <v>834</v>
      </c>
      <c r="J42" s="87">
        <v>1029</v>
      </c>
      <c r="K42" s="87">
        <v>1498</v>
      </c>
      <c r="L42" s="87">
        <v>1382</v>
      </c>
      <c r="M42" s="88">
        <v>1450</v>
      </c>
    </row>
    <row r="43" spans="2:13" ht="27.75" customHeight="1" x14ac:dyDescent="0.15">
      <c r="B43" s="1244"/>
      <c r="C43" s="1245"/>
      <c r="D43" s="85"/>
      <c r="E43" s="1250" t="s">
        <v>26</v>
      </c>
      <c r="F43" s="1250"/>
      <c r="G43" s="1250"/>
      <c r="H43" s="1251"/>
      <c r="I43" s="86" t="s">
        <v>495</v>
      </c>
      <c r="J43" s="87" t="s">
        <v>495</v>
      </c>
      <c r="K43" s="87" t="s">
        <v>495</v>
      </c>
      <c r="L43" s="87" t="s">
        <v>495</v>
      </c>
      <c r="M43" s="88" t="s">
        <v>495</v>
      </c>
    </row>
    <row r="44" spans="2:13" ht="27.75" customHeight="1" x14ac:dyDescent="0.15">
      <c r="B44" s="1244"/>
      <c r="C44" s="1245"/>
      <c r="D44" s="85"/>
      <c r="E44" s="1250" t="s">
        <v>27</v>
      </c>
      <c r="F44" s="1250"/>
      <c r="G44" s="1250"/>
      <c r="H44" s="1251"/>
      <c r="I44" s="86">
        <v>1084</v>
      </c>
      <c r="J44" s="87">
        <v>1039</v>
      </c>
      <c r="K44" s="87">
        <v>1003</v>
      </c>
      <c r="L44" s="87">
        <v>1052</v>
      </c>
      <c r="M44" s="88">
        <v>1232</v>
      </c>
    </row>
    <row r="45" spans="2:13" ht="27.75" customHeight="1" x14ac:dyDescent="0.15">
      <c r="B45" s="1244"/>
      <c r="C45" s="1245"/>
      <c r="D45" s="85"/>
      <c r="E45" s="1250" t="s">
        <v>28</v>
      </c>
      <c r="F45" s="1250"/>
      <c r="G45" s="1250"/>
      <c r="H45" s="1251"/>
      <c r="I45" s="86">
        <v>19918</v>
      </c>
      <c r="J45" s="87">
        <v>20389</v>
      </c>
      <c r="K45" s="87">
        <v>16761</v>
      </c>
      <c r="L45" s="87">
        <v>17118</v>
      </c>
      <c r="M45" s="88">
        <v>16773</v>
      </c>
    </row>
    <row r="46" spans="2:13" ht="27.75" customHeight="1" x14ac:dyDescent="0.15">
      <c r="B46" s="1244"/>
      <c r="C46" s="1245"/>
      <c r="D46" s="89"/>
      <c r="E46" s="1250" t="s">
        <v>29</v>
      </c>
      <c r="F46" s="1250"/>
      <c r="G46" s="1250"/>
      <c r="H46" s="1251"/>
      <c r="I46" s="86" t="s">
        <v>495</v>
      </c>
      <c r="J46" s="87" t="s">
        <v>495</v>
      </c>
      <c r="K46" s="87" t="s">
        <v>495</v>
      </c>
      <c r="L46" s="87" t="s">
        <v>495</v>
      </c>
      <c r="M46" s="88" t="s">
        <v>495</v>
      </c>
    </row>
    <row r="47" spans="2:13" ht="27.75" customHeight="1" x14ac:dyDescent="0.15">
      <c r="B47" s="1244"/>
      <c r="C47" s="1245"/>
      <c r="D47" s="90"/>
      <c r="E47" s="1252" t="s">
        <v>30</v>
      </c>
      <c r="F47" s="1253"/>
      <c r="G47" s="1253"/>
      <c r="H47" s="1254"/>
      <c r="I47" s="86" t="s">
        <v>495</v>
      </c>
      <c r="J47" s="87" t="s">
        <v>495</v>
      </c>
      <c r="K47" s="87" t="s">
        <v>495</v>
      </c>
      <c r="L47" s="87" t="s">
        <v>495</v>
      </c>
      <c r="M47" s="88" t="s">
        <v>495</v>
      </c>
    </row>
    <row r="48" spans="2:13" ht="27.75" customHeight="1" x14ac:dyDescent="0.15">
      <c r="B48" s="1244"/>
      <c r="C48" s="1245"/>
      <c r="D48" s="85"/>
      <c r="E48" s="1250" t="s">
        <v>31</v>
      </c>
      <c r="F48" s="1250"/>
      <c r="G48" s="1250"/>
      <c r="H48" s="1251"/>
      <c r="I48" s="86" t="s">
        <v>495</v>
      </c>
      <c r="J48" s="87" t="s">
        <v>495</v>
      </c>
      <c r="K48" s="87" t="s">
        <v>495</v>
      </c>
      <c r="L48" s="87" t="s">
        <v>495</v>
      </c>
      <c r="M48" s="88" t="s">
        <v>495</v>
      </c>
    </row>
    <row r="49" spans="2:13" ht="27.75" customHeight="1" x14ac:dyDescent="0.15">
      <c r="B49" s="1246"/>
      <c r="C49" s="1247"/>
      <c r="D49" s="85"/>
      <c r="E49" s="1250" t="s">
        <v>32</v>
      </c>
      <c r="F49" s="1250"/>
      <c r="G49" s="1250"/>
      <c r="H49" s="1251"/>
      <c r="I49" s="86" t="s">
        <v>495</v>
      </c>
      <c r="J49" s="87" t="s">
        <v>495</v>
      </c>
      <c r="K49" s="87" t="s">
        <v>495</v>
      </c>
      <c r="L49" s="87" t="s">
        <v>495</v>
      </c>
      <c r="M49" s="88" t="s">
        <v>495</v>
      </c>
    </row>
    <row r="50" spans="2:13" ht="27.75" customHeight="1" x14ac:dyDescent="0.15">
      <c r="B50" s="1255" t="s">
        <v>33</v>
      </c>
      <c r="C50" s="1256"/>
      <c r="D50" s="91"/>
      <c r="E50" s="1250" t="s">
        <v>34</v>
      </c>
      <c r="F50" s="1250"/>
      <c r="G50" s="1250"/>
      <c r="H50" s="1251"/>
      <c r="I50" s="86">
        <v>48401</v>
      </c>
      <c r="J50" s="87">
        <v>51565</v>
      </c>
      <c r="K50" s="87">
        <v>57237</v>
      </c>
      <c r="L50" s="87">
        <v>57755</v>
      </c>
      <c r="M50" s="88">
        <v>59301</v>
      </c>
    </row>
    <row r="51" spans="2:13" ht="27.75" customHeight="1" x14ac:dyDescent="0.15">
      <c r="B51" s="1244"/>
      <c r="C51" s="1245"/>
      <c r="D51" s="85"/>
      <c r="E51" s="1250" t="s">
        <v>35</v>
      </c>
      <c r="F51" s="1250"/>
      <c r="G51" s="1250"/>
      <c r="H51" s="1251"/>
      <c r="I51" s="86" t="s">
        <v>495</v>
      </c>
      <c r="J51" s="87" t="s">
        <v>495</v>
      </c>
      <c r="K51" s="87" t="s">
        <v>495</v>
      </c>
      <c r="L51" s="87" t="s">
        <v>495</v>
      </c>
      <c r="M51" s="88" t="s">
        <v>495</v>
      </c>
    </row>
    <row r="52" spans="2:13" ht="27.75" customHeight="1" x14ac:dyDescent="0.15">
      <c r="B52" s="1246"/>
      <c r="C52" s="1247"/>
      <c r="D52" s="85"/>
      <c r="E52" s="1250" t="s">
        <v>36</v>
      </c>
      <c r="F52" s="1250"/>
      <c r="G52" s="1250"/>
      <c r="H52" s="1251"/>
      <c r="I52" s="86">
        <v>77874</v>
      </c>
      <c r="J52" s="87">
        <v>73988</v>
      </c>
      <c r="K52" s="87">
        <v>69012</v>
      </c>
      <c r="L52" s="87">
        <v>64148</v>
      </c>
      <c r="M52" s="88">
        <v>59183</v>
      </c>
    </row>
    <row r="53" spans="2:13" ht="27.75" customHeight="1" thickBot="1" x14ac:dyDescent="0.2">
      <c r="B53" s="1257" t="s">
        <v>37</v>
      </c>
      <c r="C53" s="1258"/>
      <c r="D53" s="92"/>
      <c r="E53" s="1259" t="s">
        <v>38</v>
      </c>
      <c r="F53" s="1259"/>
      <c r="G53" s="1259"/>
      <c r="H53" s="1260"/>
      <c r="I53" s="93">
        <v>-76354</v>
      </c>
      <c r="J53" s="94">
        <v>-76939</v>
      </c>
      <c r="K53" s="94">
        <v>-81141</v>
      </c>
      <c r="L53" s="94">
        <v>-74589</v>
      </c>
      <c r="M53" s="95">
        <v>-71454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cx0a64VR+wBvhaQSaIV+A/sCinJ5gvGt0d+icT09fn9XxjL0DH13hDwPsN6P6t/URoRqJ8q55zC2LmfATpmNg==" saltValue="ccTjnjIKFSjGGTVqkJTMhQ==" spinCount="100000" sheet="1" objects="1" scenarios="1"/>
  <customSheetViews>
    <customSheetView guid="{08812F88-1009-4AF6-B52E-8A36B47026A1}"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7DF1E4D7-EFC1-4A2D-929D-B15988B908DA}"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41</v>
      </c>
      <c r="D55" s="1269"/>
      <c r="E55" s="1270"/>
      <c r="F55" s="107">
        <v>14210</v>
      </c>
      <c r="G55" s="107">
        <v>15723</v>
      </c>
      <c r="H55" s="108">
        <v>15661</v>
      </c>
    </row>
    <row r="56" spans="2:8" ht="52.5" customHeight="1" x14ac:dyDescent="0.15">
      <c r="B56" s="109"/>
      <c r="C56" s="1271" t="s">
        <v>42</v>
      </c>
      <c r="D56" s="1271"/>
      <c r="E56" s="1272"/>
      <c r="F56" s="110">
        <v>1806</v>
      </c>
      <c r="G56" s="110">
        <v>1508</v>
      </c>
      <c r="H56" s="111">
        <v>1329</v>
      </c>
    </row>
    <row r="57" spans="2:8" ht="53.25" customHeight="1" x14ac:dyDescent="0.15">
      <c r="B57" s="109"/>
      <c r="C57" s="1273" t="s">
        <v>43</v>
      </c>
      <c r="D57" s="1273"/>
      <c r="E57" s="1274"/>
      <c r="F57" s="112">
        <v>39283</v>
      </c>
      <c r="G57" s="112">
        <v>38234</v>
      </c>
      <c r="H57" s="113">
        <v>39502</v>
      </c>
    </row>
    <row r="58" spans="2:8" ht="45.75" customHeight="1" x14ac:dyDescent="0.15">
      <c r="B58" s="114"/>
      <c r="C58" s="1261" t="s">
        <v>566</v>
      </c>
      <c r="D58" s="1262"/>
      <c r="E58" s="1263"/>
      <c r="F58" s="115">
        <v>12472</v>
      </c>
      <c r="G58" s="115">
        <v>12888</v>
      </c>
      <c r="H58" s="116">
        <v>13976</v>
      </c>
    </row>
    <row r="59" spans="2:8" ht="45.75" customHeight="1" x14ac:dyDescent="0.15">
      <c r="B59" s="114"/>
      <c r="C59" s="1261" t="s">
        <v>567</v>
      </c>
      <c r="D59" s="1262"/>
      <c r="E59" s="1263"/>
      <c r="F59" s="115">
        <v>16838</v>
      </c>
      <c r="G59" s="115">
        <v>14403</v>
      </c>
      <c r="H59" s="116">
        <v>13743</v>
      </c>
    </row>
    <row r="60" spans="2:8" ht="45.75" customHeight="1" x14ac:dyDescent="0.15">
      <c r="B60" s="114"/>
      <c r="C60" s="1261" t="s">
        <v>568</v>
      </c>
      <c r="D60" s="1262"/>
      <c r="E60" s="1263"/>
      <c r="F60" s="115">
        <v>7469</v>
      </c>
      <c r="G60" s="115">
        <v>8483</v>
      </c>
      <c r="H60" s="116">
        <v>9465</v>
      </c>
    </row>
    <row r="61" spans="2:8" ht="45.75" customHeight="1" x14ac:dyDescent="0.15">
      <c r="B61" s="114"/>
      <c r="C61" s="1261" t="s">
        <v>569</v>
      </c>
      <c r="D61" s="1262"/>
      <c r="E61" s="1263"/>
      <c r="F61" s="115">
        <v>1434</v>
      </c>
      <c r="G61" s="115">
        <v>1476</v>
      </c>
      <c r="H61" s="116">
        <v>1479</v>
      </c>
    </row>
    <row r="62" spans="2:8" ht="45.75" customHeight="1" thickBot="1" x14ac:dyDescent="0.2">
      <c r="B62" s="117"/>
      <c r="C62" s="1264" t="s">
        <v>570</v>
      </c>
      <c r="D62" s="1265"/>
      <c r="E62" s="1266"/>
      <c r="F62" s="118">
        <v>658</v>
      </c>
      <c r="G62" s="118">
        <v>595</v>
      </c>
      <c r="H62" s="119">
        <v>475</v>
      </c>
    </row>
    <row r="63" spans="2:8" ht="52.5" customHeight="1" thickBot="1" x14ac:dyDescent="0.2">
      <c r="B63" s="120"/>
      <c r="C63" s="1267" t="s">
        <v>44</v>
      </c>
      <c r="D63" s="1267"/>
      <c r="E63" s="1268"/>
      <c r="F63" s="121">
        <v>55299</v>
      </c>
      <c r="G63" s="121">
        <v>55465</v>
      </c>
      <c r="H63" s="122">
        <v>56493</v>
      </c>
    </row>
    <row r="64" spans="2:8" ht="15" customHeight="1" x14ac:dyDescent="0.15"/>
    <row r="65" ht="0" hidden="1" customHeight="1" x14ac:dyDescent="0.15"/>
    <row r="66" ht="0" hidden="1" customHeight="1" x14ac:dyDescent="0.15"/>
  </sheetData>
  <sheetProtection algorithmName="SHA-512" hashValue="baRldIMHdj+gpJRRcFuBAfQLx1l7T0yHXzSpofPtqxkgXProI627v31aFldWgThptu0wyXGtRHpduNFToTPHtQ==" saltValue="x6nHAo/njP7+UrGgrBUpvg==" spinCount="100000" sheet="1" objects="1" scenarios="1"/>
  <customSheetViews>
    <customSheetView guid="{08812F88-1009-4AF6-B52E-8A36B47026A1}" scale="70" showGridLines="0" fitToPage="1" hiddenRows="1" hiddenColumns="1" topLeftCell="F1">
      <selection activeCell="J8" sqref="J8"/>
      <rowBreaks count="1" manualBreakCount="1">
        <brk id="65" max="15" man="1"/>
      </rowBreaks>
      <pageMargins left="0" right="0" top="0.19685039370078741" bottom="0" header="0" footer="0"/>
      <printOptions horizontalCentered="1"/>
      <pageSetup paperSize="9" scale="44" orientation="landscape" r:id="rId1"/>
      <headerFooter alignWithMargins="0">
        <oddFooter>&amp;C&amp;P/&amp;N</oddFooter>
      </headerFooter>
    </customSheetView>
    <customSheetView guid="{7DF1E4D7-EFC1-4A2D-929D-B15988B908DA}" scale="70" showGridLines="0" fitToPage="1" hiddenRows="1" hiddenColumns="1" topLeftCell="F1">
      <selection activeCell="J8" sqref="J8"/>
      <rowBreaks count="1" manualBreakCount="1">
        <brk id="65" max="15" man="1"/>
      </rowBreaks>
      <pageMargins left="0" right="0" top="0.19685039370078741" bottom="0" header="0" footer="0"/>
      <printOptions horizontalCentered="1"/>
      <pageSetup paperSize="9" scale="44" orientation="landscape"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S64" zoomScaleNormal="100" zoomScaleSheetLayoutView="55" workbookViewId="0">
      <selection activeCell="C118" sqref="C1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576</v>
      </c>
      <c r="AO51" s="1280"/>
      <c r="AP51" s="1280"/>
      <c r="AQ51" s="1280"/>
      <c r="AR51" s="1280"/>
      <c r="AS51" s="1280"/>
      <c r="AT51" s="1280"/>
      <c r="AU51" s="1280"/>
      <c r="AV51" s="1280"/>
      <c r="AW51" s="1280"/>
      <c r="AX51" s="1280"/>
      <c r="AY51" s="1280"/>
      <c r="AZ51" s="1280"/>
      <c r="BA51" s="1280"/>
      <c r="BB51" s="1280" t="s">
        <v>577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54.5</v>
      </c>
      <c r="CO53" s="1277"/>
      <c r="CP53" s="1277"/>
      <c r="CQ53" s="1277"/>
      <c r="CR53" s="1277"/>
      <c r="CS53" s="1277"/>
      <c r="CT53" s="1277"/>
      <c r="CU53" s="1277"/>
      <c r="CV53" s="1277">
        <v>54.8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579</v>
      </c>
      <c r="AO55" s="1281"/>
      <c r="AP55" s="1281"/>
      <c r="AQ55" s="1281"/>
      <c r="AR55" s="1281"/>
      <c r="AS55" s="1281"/>
      <c r="AT55" s="1281"/>
      <c r="AU55" s="1281"/>
      <c r="AV55" s="1281"/>
      <c r="AW55" s="1281"/>
      <c r="AX55" s="1281"/>
      <c r="AY55" s="1281"/>
      <c r="AZ55" s="1281"/>
      <c r="BA55" s="1281"/>
      <c r="BB55" s="1280" t="s">
        <v>577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56.8</v>
      </c>
      <c r="CO57" s="1277"/>
      <c r="CP57" s="1277"/>
      <c r="CQ57" s="1277"/>
      <c r="CR57" s="1277"/>
      <c r="CS57" s="1277"/>
      <c r="CT57" s="1277"/>
      <c r="CU57" s="1277"/>
      <c r="CV57" s="1277">
        <v>57.1</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581</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576</v>
      </c>
      <c r="AO73" s="1280"/>
      <c r="AP73" s="1280"/>
      <c r="AQ73" s="1280"/>
      <c r="AR73" s="1280"/>
      <c r="AS73" s="1280"/>
      <c r="AT73" s="1280"/>
      <c r="AU73" s="1280"/>
      <c r="AV73" s="1280"/>
      <c r="AW73" s="1280"/>
      <c r="AX73" s="1280"/>
      <c r="AY73" s="1280"/>
      <c r="AZ73" s="1280"/>
      <c r="BA73" s="1280"/>
      <c r="BB73" s="1280" t="s">
        <v>577</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582</v>
      </c>
      <c r="BC75" s="1280"/>
      <c r="BD75" s="1280"/>
      <c r="BE75" s="1280"/>
      <c r="BF75" s="1280"/>
      <c r="BG75" s="1280"/>
      <c r="BH75" s="1280"/>
      <c r="BI75" s="1280"/>
      <c r="BJ75" s="1280"/>
      <c r="BK75" s="1280"/>
      <c r="BL75" s="1280"/>
      <c r="BM75" s="1280"/>
      <c r="BN75" s="1280"/>
      <c r="BO75" s="1280"/>
      <c r="BP75" s="1277">
        <v>-2.4</v>
      </c>
      <c r="BQ75" s="1277"/>
      <c r="BR75" s="1277"/>
      <c r="BS75" s="1277"/>
      <c r="BT75" s="1277"/>
      <c r="BU75" s="1277"/>
      <c r="BV75" s="1277"/>
      <c r="BW75" s="1277"/>
      <c r="BX75" s="1277">
        <v>-2.9</v>
      </c>
      <c r="BY75" s="1277"/>
      <c r="BZ75" s="1277"/>
      <c r="CA75" s="1277"/>
      <c r="CB75" s="1277"/>
      <c r="CC75" s="1277"/>
      <c r="CD75" s="1277"/>
      <c r="CE75" s="1277"/>
      <c r="CF75" s="1277">
        <v>-3.5</v>
      </c>
      <c r="CG75" s="1277"/>
      <c r="CH75" s="1277"/>
      <c r="CI75" s="1277"/>
      <c r="CJ75" s="1277"/>
      <c r="CK75" s="1277"/>
      <c r="CL75" s="1277"/>
      <c r="CM75" s="1277"/>
      <c r="CN75" s="1277">
        <v>-3.7</v>
      </c>
      <c r="CO75" s="1277"/>
      <c r="CP75" s="1277"/>
      <c r="CQ75" s="1277"/>
      <c r="CR75" s="1277"/>
      <c r="CS75" s="1277"/>
      <c r="CT75" s="1277"/>
      <c r="CU75" s="1277"/>
      <c r="CV75" s="1277">
        <v>-3.7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579</v>
      </c>
      <c r="AO77" s="1281"/>
      <c r="AP77" s="1281"/>
      <c r="AQ77" s="1281"/>
      <c r="AR77" s="1281"/>
      <c r="AS77" s="1281"/>
      <c r="AT77" s="1281"/>
      <c r="AU77" s="1281"/>
      <c r="AV77" s="1281"/>
      <c r="AW77" s="1281"/>
      <c r="AX77" s="1281"/>
      <c r="AY77" s="1281"/>
      <c r="AZ77" s="1281"/>
      <c r="BA77" s="1281"/>
      <c r="BB77" s="1280" t="s">
        <v>577</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582</v>
      </c>
      <c r="BC79" s="1280"/>
      <c r="BD79" s="1280"/>
      <c r="BE79" s="1280"/>
      <c r="BF79" s="1280"/>
      <c r="BG79" s="1280"/>
      <c r="BH79" s="1280"/>
      <c r="BI79" s="1280"/>
      <c r="BJ79" s="1280"/>
      <c r="BK79" s="1280"/>
      <c r="BL79" s="1280"/>
      <c r="BM79" s="1280"/>
      <c r="BN79" s="1280"/>
      <c r="BO79" s="1280"/>
      <c r="BP79" s="1277">
        <v>-1.3</v>
      </c>
      <c r="BQ79" s="1277"/>
      <c r="BR79" s="1277"/>
      <c r="BS79" s="1277"/>
      <c r="BT79" s="1277"/>
      <c r="BU79" s="1277"/>
      <c r="BV79" s="1277"/>
      <c r="BW79" s="1277"/>
      <c r="BX79" s="1277">
        <v>-1.8</v>
      </c>
      <c r="BY79" s="1277"/>
      <c r="BZ79" s="1277"/>
      <c r="CA79" s="1277"/>
      <c r="CB79" s="1277"/>
      <c r="CC79" s="1277"/>
      <c r="CD79" s="1277"/>
      <c r="CE79" s="1277"/>
      <c r="CF79" s="1277">
        <v>-2.2999999999999998</v>
      </c>
      <c r="CG79" s="1277"/>
      <c r="CH79" s="1277"/>
      <c r="CI79" s="1277"/>
      <c r="CJ79" s="1277"/>
      <c r="CK79" s="1277"/>
      <c r="CL79" s="1277"/>
      <c r="CM79" s="1277"/>
      <c r="CN79" s="1277">
        <v>-2.8</v>
      </c>
      <c r="CO79" s="1277"/>
      <c r="CP79" s="1277"/>
      <c r="CQ79" s="1277"/>
      <c r="CR79" s="1277"/>
      <c r="CS79" s="1277"/>
      <c r="CT79" s="1277"/>
      <c r="CU79" s="1277"/>
      <c r="CV79" s="1277">
        <v>-3.2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4UJQvZusHhejd/RWLmAc60yO7v1YPosKOgGOxVz3snobcBP/aF639NkKAYMzewGFhrsANgZm2fJuFUsBJznkQ==" saltValue="KB8vzt6YVOWaehRPh1wx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L73" zoomScaleNormal="100" zoomScaleSheetLayoutView="70" workbookViewId="0">
      <selection activeCell="AP113" sqref="AP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yVFa4upW3Swtzn67YI3h8CCsFvGgdLLA37Jp7k71UH7JJKGkv9KUWOxQGTCIDIRigNgDzTw75VlN2GQb57x+A==" saltValue="2YGRiyUZO8Ucc3V9brun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G111" sqref="AG11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PmPfeJI8uIKvGJUULEdHSE1/SDIRcL6CuDjBfKQ1LizKYEiSVtkILy1qorF1dxSl9pXqUQ7BJZcQSKcn3cpWQ==" saltValue="9mx+cISWrrcMMDjqVccm0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36430</v>
      </c>
      <c r="E3" s="141"/>
      <c r="F3" s="142">
        <v>36861</v>
      </c>
      <c r="G3" s="143"/>
      <c r="H3" s="144"/>
    </row>
    <row r="4" spans="1:8" x14ac:dyDescent="0.15">
      <c r="A4" s="145"/>
      <c r="B4" s="146"/>
      <c r="C4" s="147"/>
      <c r="D4" s="148">
        <v>26239</v>
      </c>
      <c r="E4" s="149"/>
      <c r="F4" s="150">
        <v>23990</v>
      </c>
      <c r="G4" s="151"/>
      <c r="H4" s="152"/>
    </row>
    <row r="5" spans="1:8" x14ac:dyDescent="0.15">
      <c r="A5" s="133" t="s">
        <v>530</v>
      </c>
      <c r="B5" s="138"/>
      <c r="C5" s="139"/>
      <c r="D5" s="140">
        <v>24730</v>
      </c>
      <c r="E5" s="141"/>
      <c r="F5" s="142">
        <v>47064</v>
      </c>
      <c r="G5" s="143"/>
      <c r="H5" s="144"/>
    </row>
    <row r="6" spans="1:8" x14ac:dyDescent="0.15">
      <c r="A6" s="145"/>
      <c r="B6" s="146"/>
      <c r="C6" s="147"/>
      <c r="D6" s="148">
        <v>20898</v>
      </c>
      <c r="E6" s="149"/>
      <c r="F6" s="150">
        <v>32508</v>
      </c>
      <c r="G6" s="151"/>
      <c r="H6" s="152"/>
    </row>
    <row r="7" spans="1:8" x14ac:dyDescent="0.15">
      <c r="A7" s="133" t="s">
        <v>531</v>
      </c>
      <c r="B7" s="138"/>
      <c r="C7" s="139"/>
      <c r="D7" s="140">
        <v>45951</v>
      </c>
      <c r="E7" s="141"/>
      <c r="F7" s="142">
        <v>43773</v>
      </c>
      <c r="G7" s="143"/>
      <c r="H7" s="144"/>
    </row>
    <row r="8" spans="1:8" x14ac:dyDescent="0.15">
      <c r="A8" s="145"/>
      <c r="B8" s="146"/>
      <c r="C8" s="147"/>
      <c r="D8" s="148">
        <v>31168</v>
      </c>
      <c r="E8" s="149"/>
      <c r="F8" s="150">
        <v>30346</v>
      </c>
      <c r="G8" s="151"/>
      <c r="H8" s="152"/>
    </row>
    <row r="9" spans="1:8" x14ac:dyDescent="0.15">
      <c r="A9" s="133" t="s">
        <v>532</v>
      </c>
      <c r="B9" s="138"/>
      <c r="C9" s="139"/>
      <c r="D9" s="140">
        <v>62207</v>
      </c>
      <c r="E9" s="141"/>
      <c r="F9" s="142">
        <v>51565</v>
      </c>
      <c r="G9" s="143"/>
      <c r="H9" s="144"/>
    </row>
    <row r="10" spans="1:8" x14ac:dyDescent="0.15">
      <c r="A10" s="145"/>
      <c r="B10" s="146"/>
      <c r="C10" s="147"/>
      <c r="D10" s="148">
        <v>50731</v>
      </c>
      <c r="E10" s="149"/>
      <c r="F10" s="150">
        <v>35359</v>
      </c>
      <c r="G10" s="151"/>
      <c r="H10" s="152"/>
    </row>
    <row r="11" spans="1:8" x14ac:dyDescent="0.15">
      <c r="A11" s="133" t="s">
        <v>533</v>
      </c>
      <c r="B11" s="138"/>
      <c r="C11" s="139"/>
      <c r="D11" s="140">
        <v>44052</v>
      </c>
      <c r="E11" s="141"/>
      <c r="F11" s="142">
        <v>46686</v>
      </c>
      <c r="G11" s="143"/>
      <c r="H11" s="144"/>
    </row>
    <row r="12" spans="1:8" x14ac:dyDescent="0.15">
      <c r="A12" s="145"/>
      <c r="B12" s="146"/>
      <c r="C12" s="153"/>
      <c r="D12" s="148">
        <v>33231</v>
      </c>
      <c r="E12" s="149"/>
      <c r="F12" s="150">
        <v>32595</v>
      </c>
      <c r="G12" s="151"/>
      <c r="H12" s="152"/>
    </row>
    <row r="13" spans="1:8" x14ac:dyDescent="0.15">
      <c r="A13" s="133"/>
      <c r="B13" s="138"/>
      <c r="C13" s="154"/>
      <c r="D13" s="155">
        <v>42674</v>
      </c>
      <c r="E13" s="156"/>
      <c r="F13" s="157">
        <v>45190</v>
      </c>
      <c r="G13" s="158"/>
      <c r="H13" s="144"/>
    </row>
    <row r="14" spans="1:8" x14ac:dyDescent="0.15">
      <c r="A14" s="145"/>
      <c r="B14" s="146"/>
      <c r="C14" s="147"/>
      <c r="D14" s="148">
        <v>32453</v>
      </c>
      <c r="E14" s="149"/>
      <c r="F14" s="150">
        <v>30960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7.2</v>
      </c>
      <c r="C19" s="159">
        <f>ROUND(VALUE(SUBSTITUTE(実質収支比率等に係る経年分析!G$48,"▲","-")),2)</f>
        <v>6.06</v>
      </c>
      <c r="D19" s="159">
        <f>ROUND(VALUE(SUBSTITUTE(実質収支比率等に係る経年分析!H$48,"▲","-")),2)</f>
        <v>8.0299999999999994</v>
      </c>
      <c r="E19" s="159">
        <f>ROUND(VALUE(SUBSTITUTE(実質収支比率等に係る経年分析!I$48,"▲","-")),2)</f>
        <v>4.53</v>
      </c>
      <c r="F19" s="159">
        <f>ROUND(VALUE(SUBSTITUTE(実質収支比率等に係る経年分析!J$48,"▲","-")),2)</f>
        <v>5.46</v>
      </c>
    </row>
    <row r="20" spans="1:11" x14ac:dyDescent="0.15">
      <c r="A20" s="159" t="s">
        <v>48</v>
      </c>
      <c r="B20" s="159">
        <f>ROUND(VALUE(SUBSTITUTE(実質収支比率等に係る経年分析!F$47,"▲","-")),2)</f>
        <v>15.89</v>
      </c>
      <c r="C20" s="159">
        <f>ROUND(VALUE(SUBSTITUTE(実質収支比率等に係る経年分析!G$47,"▲","-")),2)</f>
        <v>16.02</v>
      </c>
      <c r="D20" s="159">
        <f>ROUND(VALUE(SUBSTITUTE(実質収支比率等に係る経年分析!H$47,"▲","-")),2)</f>
        <v>17.02</v>
      </c>
      <c r="E20" s="159">
        <f>ROUND(VALUE(SUBSTITUTE(実質収支比率等に係る経年分析!I$47,"▲","-")),2)</f>
        <v>18.510000000000002</v>
      </c>
      <c r="F20" s="159">
        <f>ROUND(VALUE(SUBSTITUTE(実質収支比率等に係る経年分析!J$47,"▲","-")),2)</f>
        <v>18.600000000000001</v>
      </c>
    </row>
    <row r="21" spans="1:11" x14ac:dyDescent="0.15">
      <c r="A21" s="159" t="s">
        <v>49</v>
      </c>
      <c r="B21" s="159">
        <f>IF(ISNUMBER(VALUE(SUBSTITUTE(実質収支比率等に係る経年分析!F$49,"▲","-"))),ROUND(VALUE(SUBSTITUTE(実質収支比率等に係る経年分析!F$49,"▲","-")),2),NA())</f>
        <v>-3.9</v>
      </c>
      <c r="C21" s="159">
        <f>IF(ISNUMBER(VALUE(SUBSTITUTE(実質収支比率等に係る経年分析!G$49,"▲","-"))),ROUND(VALUE(SUBSTITUTE(実質収支比率等に係る経年分析!G$49,"▲","-")),2),NA())</f>
        <v>-3.13</v>
      </c>
      <c r="D21" s="159">
        <f>IF(ISNUMBER(VALUE(SUBSTITUTE(実質収支比率等に係る経年分析!H$49,"▲","-"))),ROUND(VALUE(SUBSTITUTE(実質収支比率等に係る経年分析!H$49,"▲","-")),2),NA())</f>
        <v>0.97</v>
      </c>
      <c r="E21" s="159">
        <f>IF(ISNUMBER(VALUE(SUBSTITUTE(実質収支比率等に係る経年分析!I$49,"▲","-"))),ROUND(VALUE(SUBSTITUTE(実質収支比率等に係る経年分析!I$49,"▲","-")),2),NA())</f>
        <v>-5.52</v>
      </c>
      <c r="F21" s="159">
        <f>IF(ISNUMBER(VALUE(SUBSTITUTE(実質収支比率等に係る経年分析!J$49,"▲","-"))),ROUND(VALUE(SUBSTITUTE(実質収支比率等に係る経年分析!J$49,"▲","-")),2),NA())</f>
        <v>-1.48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中小企業従業員退職金等共済事業会計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0.28000000000000003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国民健康保険事業会計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1.05</v>
      </c>
    </row>
    <row r="35" spans="1:16" x14ac:dyDescent="0.15">
      <c r="A35" s="160" t="str">
        <f>IF(連結実質赤字比率に係る赤字・黒字の構成分析!C$35="",NA(),連結実質赤字比率に係る赤字・黒字の構成分析!C$35)</f>
        <v>介護保険会計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5.45</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6078</v>
      </c>
      <c r="E42" s="161"/>
      <c r="F42" s="161"/>
      <c r="G42" s="161">
        <f>'実質公債費比率（分子）の構造'!L$52</f>
        <v>6255</v>
      </c>
      <c r="H42" s="161"/>
      <c r="I42" s="161"/>
      <c r="J42" s="161">
        <f>'実質公債費比率（分子）の構造'!M$52</f>
        <v>6553</v>
      </c>
      <c r="K42" s="161"/>
      <c r="L42" s="161"/>
      <c r="M42" s="161">
        <f>'実質公債費比率（分子）の構造'!N$52</f>
        <v>6395</v>
      </c>
      <c r="N42" s="161"/>
      <c r="O42" s="161"/>
      <c r="P42" s="161">
        <f>'実質公債費比率（分子）の構造'!O$52</f>
        <v>6262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96</v>
      </c>
      <c r="C44" s="161"/>
      <c r="D44" s="161"/>
      <c r="E44" s="161">
        <f>'実質公債費比率（分子）の構造'!L$50</f>
        <v>84</v>
      </c>
      <c r="F44" s="161"/>
      <c r="G44" s="161"/>
      <c r="H44" s="161">
        <f>'実質公債費比率（分子）の構造'!M$50</f>
        <v>84</v>
      </c>
      <c r="I44" s="161"/>
      <c r="J44" s="161"/>
      <c r="K44" s="161">
        <f>'実質公債費比率（分子）の構造'!N$50</f>
        <v>73</v>
      </c>
      <c r="L44" s="161"/>
      <c r="M44" s="161"/>
      <c r="N44" s="161">
        <f>'実質公債費比率（分子）の構造'!O$50</f>
        <v>15</v>
      </c>
      <c r="O44" s="161"/>
      <c r="P44" s="161"/>
    </row>
    <row r="45" spans="1:16" x14ac:dyDescent="0.15">
      <c r="A45" s="161" t="s">
        <v>59</v>
      </c>
      <c r="B45" s="161">
        <f>'実質公債費比率（分子）の構造'!K$49</f>
        <v>216</v>
      </c>
      <c r="C45" s="161"/>
      <c r="D45" s="161"/>
      <c r="E45" s="161">
        <f>'実質公債費比率（分子）の構造'!L$49</f>
        <v>176</v>
      </c>
      <c r="F45" s="161"/>
      <c r="G45" s="161"/>
      <c r="H45" s="161">
        <f>'実質公債費比率（分子）の構造'!M$49</f>
        <v>169</v>
      </c>
      <c r="I45" s="161"/>
      <c r="J45" s="161"/>
      <c r="K45" s="161">
        <f>'実質公債費比率（分子）の構造'!N$49</f>
        <v>101</v>
      </c>
      <c r="L45" s="161"/>
      <c r="M45" s="161"/>
      <c r="N45" s="161">
        <f>'実質公債費比率（分子）の構造'!O$49</f>
        <v>87</v>
      </c>
      <c r="O45" s="161"/>
      <c r="P45" s="161"/>
    </row>
    <row r="46" spans="1:16" x14ac:dyDescent="0.15">
      <c r="A46" s="161" t="s">
        <v>60</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61</v>
      </c>
      <c r="B47" s="161">
        <f>'実質公債費比率（分子）の構造'!K$47</f>
        <v>65</v>
      </c>
      <c r="C47" s="161"/>
      <c r="D47" s="161"/>
      <c r="E47" s="161">
        <f>'実質公債費比率（分子）の構造'!L$47</f>
        <v>35</v>
      </c>
      <c r="F47" s="161"/>
      <c r="G47" s="161"/>
      <c r="H47" s="161">
        <f>'実質公債費比率（分子）の構造'!M$47</f>
        <v>27</v>
      </c>
      <c r="I47" s="161"/>
      <c r="J47" s="161"/>
      <c r="K47" s="161">
        <f>'実質公債費比率（分子）の構造'!N$47</f>
        <v>27</v>
      </c>
      <c r="L47" s="161"/>
      <c r="M47" s="161"/>
      <c r="N47" s="161">
        <f>'実質公債費比率（分子）の構造'!O$47</f>
        <v>27</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3570</v>
      </c>
      <c r="C49" s="161"/>
      <c r="D49" s="161"/>
      <c r="E49" s="161">
        <f>'実質公債費比率（分子）の構造'!L$45</f>
        <v>3355</v>
      </c>
      <c r="F49" s="161"/>
      <c r="G49" s="161"/>
      <c r="H49" s="161">
        <f>'実質公債費比率（分子）の構造'!M$45</f>
        <v>3167</v>
      </c>
      <c r="I49" s="161"/>
      <c r="J49" s="161"/>
      <c r="K49" s="161">
        <f>'実質公債費比率（分子）の構造'!N$45</f>
        <v>3252</v>
      </c>
      <c r="L49" s="161"/>
      <c r="M49" s="161"/>
      <c r="N49" s="161">
        <f>'実質公債費比率（分子）の構造'!O$45</f>
        <v>3360</v>
      </c>
      <c r="O49" s="161"/>
      <c r="P49" s="161"/>
    </row>
    <row r="50" spans="1:16" x14ac:dyDescent="0.15">
      <c r="A50" s="161" t="s">
        <v>64</v>
      </c>
      <c r="B50" s="161" t="e">
        <f>NA()</f>
        <v>#N/A</v>
      </c>
      <c r="C50" s="161">
        <f>IF(ISNUMBER('実質公債費比率（分子）の構造'!K$53),'実質公債費比率（分子）の構造'!K$53,NA())</f>
        <v>-2131</v>
      </c>
      <c r="D50" s="161" t="e">
        <f>NA()</f>
        <v>#N/A</v>
      </c>
      <c r="E50" s="161" t="e">
        <f>NA()</f>
        <v>#N/A</v>
      </c>
      <c r="F50" s="161">
        <f>IF(ISNUMBER('実質公債費比率（分子）の構造'!L$53),'実質公債費比率（分子）の構造'!L$53,NA())</f>
        <v>-2605</v>
      </c>
      <c r="G50" s="161" t="e">
        <f>NA()</f>
        <v>#N/A</v>
      </c>
      <c r="H50" s="161" t="e">
        <f>NA()</f>
        <v>#N/A</v>
      </c>
      <c r="I50" s="161">
        <f>IF(ISNUMBER('実質公債費比率（分子）の構造'!M$53),'実質公債費比率（分子）の構造'!M$53,NA())</f>
        <v>-3106</v>
      </c>
      <c r="J50" s="161" t="e">
        <f>NA()</f>
        <v>#N/A</v>
      </c>
      <c r="K50" s="161" t="e">
        <f>NA()</f>
        <v>#N/A</v>
      </c>
      <c r="L50" s="161">
        <f>IF(ISNUMBER('実質公債費比率（分子）の構造'!N$53),'実質公債費比率（分子）の構造'!N$53,NA())</f>
        <v>-2942</v>
      </c>
      <c r="M50" s="161" t="e">
        <f>NA()</f>
        <v>#N/A</v>
      </c>
      <c r="N50" s="161" t="e">
        <f>NA()</f>
        <v>#N/A</v>
      </c>
      <c r="O50" s="161">
        <f>IF(ISNUMBER('実質公債費比率（分子）の構造'!O$53),'実質公債費比率（分子）の構造'!O$53,NA())</f>
        <v>-2773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77874</v>
      </c>
      <c r="E56" s="160"/>
      <c r="F56" s="160"/>
      <c r="G56" s="160">
        <f>'将来負担比率（分子）の構造'!J$52</f>
        <v>73988</v>
      </c>
      <c r="H56" s="160"/>
      <c r="I56" s="160"/>
      <c r="J56" s="160">
        <f>'将来負担比率（分子）の構造'!K$52</f>
        <v>69012</v>
      </c>
      <c r="K56" s="160"/>
      <c r="L56" s="160"/>
      <c r="M56" s="160">
        <f>'将来負担比率（分子）の構造'!L$52</f>
        <v>64148</v>
      </c>
      <c r="N56" s="160"/>
      <c r="O56" s="160"/>
      <c r="P56" s="160">
        <f>'将来負担比率（分子）の構造'!M$52</f>
        <v>59183</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48401</v>
      </c>
      <c r="E58" s="160"/>
      <c r="F58" s="160"/>
      <c r="G58" s="160">
        <f>'将来負担比率（分子）の構造'!J$50</f>
        <v>51565</v>
      </c>
      <c r="H58" s="160"/>
      <c r="I58" s="160"/>
      <c r="J58" s="160">
        <f>'将来負担比率（分子）の構造'!K$50</f>
        <v>57237</v>
      </c>
      <c r="K58" s="160"/>
      <c r="L58" s="160"/>
      <c r="M58" s="160">
        <f>'将来負担比率（分子）の構造'!L$50</f>
        <v>57755</v>
      </c>
      <c r="N58" s="160"/>
      <c r="O58" s="160"/>
      <c r="P58" s="160">
        <f>'将来負担比率（分子）の構造'!M$50</f>
        <v>59301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19918</v>
      </c>
      <c r="C62" s="160"/>
      <c r="D62" s="160"/>
      <c r="E62" s="160">
        <f>'将来負担比率（分子）の構造'!J$45</f>
        <v>20389</v>
      </c>
      <c r="F62" s="160"/>
      <c r="G62" s="160"/>
      <c r="H62" s="160">
        <f>'将来負担比率（分子）の構造'!K$45</f>
        <v>16761</v>
      </c>
      <c r="I62" s="160"/>
      <c r="J62" s="160"/>
      <c r="K62" s="160">
        <f>'将来負担比率（分子）の構造'!L$45</f>
        <v>17118</v>
      </c>
      <c r="L62" s="160"/>
      <c r="M62" s="160"/>
      <c r="N62" s="160">
        <f>'将来負担比率（分子）の構造'!M$45</f>
        <v>16773</v>
      </c>
      <c r="O62" s="160"/>
      <c r="P62" s="160"/>
    </row>
    <row r="63" spans="1:16" x14ac:dyDescent="0.15">
      <c r="A63" s="160" t="s">
        <v>27</v>
      </c>
      <c r="B63" s="160">
        <f>'将来負担比率（分子）の構造'!I$44</f>
        <v>1084</v>
      </c>
      <c r="C63" s="160"/>
      <c r="D63" s="160"/>
      <c r="E63" s="160">
        <f>'将来負担比率（分子）の構造'!J$44</f>
        <v>1039</v>
      </c>
      <c r="F63" s="160"/>
      <c r="G63" s="160"/>
      <c r="H63" s="160">
        <f>'将来負担比率（分子）の構造'!K$44</f>
        <v>1003</v>
      </c>
      <c r="I63" s="160"/>
      <c r="J63" s="160"/>
      <c r="K63" s="160">
        <f>'将来負担比率（分子）の構造'!L$44</f>
        <v>1052</v>
      </c>
      <c r="L63" s="160"/>
      <c r="M63" s="160"/>
      <c r="N63" s="160">
        <f>'将来負担比率（分子）の構造'!M$44</f>
        <v>1232</v>
      </c>
      <c r="O63" s="160"/>
      <c r="P63" s="160"/>
    </row>
    <row r="64" spans="1:16" x14ac:dyDescent="0.15">
      <c r="A64" s="160" t="s">
        <v>26</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25</v>
      </c>
      <c r="B65" s="160">
        <f>'将来負担比率（分子）の構造'!I$42</f>
        <v>834</v>
      </c>
      <c r="C65" s="160"/>
      <c r="D65" s="160"/>
      <c r="E65" s="160">
        <f>'将来負担比率（分子）の構造'!J$42</f>
        <v>1029</v>
      </c>
      <c r="F65" s="160"/>
      <c r="G65" s="160"/>
      <c r="H65" s="160">
        <f>'将来負担比率（分子）の構造'!K$42</f>
        <v>1498</v>
      </c>
      <c r="I65" s="160"/>
      <c r="J65" s="160"/>
      <c r="K65" s="160">
        <f>'将来負担比率（分子）の構造'!L$42</f>
        <v>1382</v>
      </c>
      <c r="L65" s="160"/>
      <c r="M65" s="160"/>
      <c r="N65" s="160">
        <f>'将来負担比率（分子）の構造'!M$42</f>
        <v>1450</v>
      </c>
      <c r="O65" s="160"/>
      <c r="P65" s="160"/>
    </row>
    <row r="66" spans="1:16" x14ac:dyDescent="0.15">
      <c r="A66" s="160" t="s">
        <v>24</v>
      </c>
      <c r="B66" s="160">
        <f>'将来負担比率（分子）の構造'!I$41</f>
        <v>28085</v>
      </c>
      <c r="C66" s="160"/>
      <c r="D66" s="160"/>
      <c r="E66" s="160">
        <f>'将来負担比率（分子）の構造'!J$41</f>
        <v>26158</v>
      </c>
      <c r="F66" s="160"/>
      <c r="G66" s="160"/>
      <c r="H66" s="160">
        <f>'将来負担比率（分子）の構造'!K$41</f>
        <v>25844</v>
      </c>
      <c r="I66" s="160"/>
      <c r="J66" s="160"/>
      <c r="K66" s="160">
        <f>'将来負担比率（分子）の構造'!L$41</f>
        <v>27763</v>
      </c>
      <c r="L66" s="160"/>
      <c r="M66" s="160"/>
      <c r="N66" s="160">
        <f>'将来負担比率（分子）の構造'!M$41</f>
        <v>27576</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14210</v>
      </c>
      <c r="C72" s="164">
        <f>基金残高に係る経年分析!G55</f>
        <v>15723</v>
      </c>
      <c r="D72" s="164">
        <f>基金残高に係る経年分析!H55</f>
        <v>15661</v>
      </c>
    </row>
    <row r="73" spans="1:16" x14ac:dyDescent="0.15">
      <c r="A73" s="163" t="s">
        <v>71</v>
      </c>
      <c r="B73" s="164">
        <f>基金残高に係る経年分析!F56</f>
        <v>1806</v>
      </c>
      <c r="C73" s="164">
        <f>基金残高に係る経年分析!G56</f>
        <v>1508</v>
      </c>
      <c r="D73" s="164">
        <f>基金残高に係る経年分析!H56</f>
        <v>1329</v>
      </c>
    </row>
    <row r="74" spans="1:16" x14ac:dyDescent="0.15">
      <c r="A74" s="163" t="s">
        <v>72</v>
      </c>
      <c r="B74" s="164">
        <f>基金残高に係る経年分析!F57</f>
        <v>39283</v>
      </c>
      <c r="C74" s="164">
        <f>基金残高に係る経年分析!G57</f>
        <v>38234</v>
      </c>
      <c r="D74" s="164">
        <f>基金残高に係る経年分析!H57</f>
        <v>39502</v>
      </c>
    </row>
  </sheetData>
  <sheetProtection algorithmName="SHA-512" hashValue="TZXDh5PgAOK62fFE7rl492hk/1W4OZ2ADJC/OFlU1C19j0NIQUtJV9+LKAtUV6IKhFRcTh/yx9RHONIwDvVBCg==" saltValue="bk6TMstvbXM4ie1/UdrLGw==" spinCount="100000" sheet="1" objects="1" scenarios="1"/>
  <customSheetViews>
    <customSheetView guid="{08812F88-1009-4AF6-B52E-8A36B47026A1}"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 guid="{7DF1E4D7-EFC1-4A2D-929D-B15988B908DA}" state="hidden">
      <pageMargins left="0.78700000000000003" right="0.78700000000000003" top="0.98399999999999999" bottom="0.98399999999999999" header="0.51200000000000001" footer="0.51200000000000001"/>
      <pageSetup paperSize="9" orientation="portrait"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28784548</v>
      </c>
      <c r="S5" s="649"/>
      <c r="T5" s="649"/>
      <c r="U5" s="649"/>
      <c r="V5" s="649"/>
      <c r="W5" s="649"/>
      <c r="X5" s="649"/>
      <c r="Y5" s="650"/>
      <c r="Z5" s="651">
        <v>20.100000000000001</v>
      </c>
      <c r="AA5" s="651"/>
      <c r="AB5" s="651"/>
      <c r="AC5" s="651"/>
      <c r="AD5" s="652">
        <v>28784548</v>
      </c>
      <c r="AE5" s="652"/>
      <c r="AF5" s="652"/>
      <c r="AG5" s="652"/>
      <c r="AH5" s="652"/>
      <c r="AI5" s="652"/>
      <c r="AJ5" s="652"/>
      <c r="AK5" s="652"/>
      <c r="AL5" s="653">
        <v>33.1</v>
      </c>
      <c r="AM5" s="654"/>
      <c r="AN5" s="654"/>
      <c r="AO5" s="655"/>
      <c r="AP5" s="645" t="s">
        <v>220</v>
      </c>
      <c r="AQ5" s="646"/>
      <c r="AR5" s="646"/>
      <c r="AS5" s="646"/>
      <c r="AT5" s="646"/>
      <c r="AU5" s="646"/>
      <c r="AV5" s="646"/>
      <c r="AW5" s="646"/>
      <c r="AX5" s="646"/>
      <c r="AY5" s="646"/>
      <c r="AZ5" s="646"/>
      <c r="BA5" s="646"/>
      <c r="BB5" s="646"/>
      <c r="BC5" s="646"/>
      <c r="BD5" s="646"/>
      <c r="BE5" s="646"/>
      <c r="BF5" s="647"/>
      <c r="BG5" s="659">
        <v>28784548</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453478</v>
      </c>
      <c r="S6" s="660"/>
      <c r="T6" s="660"/>
      <c r="U6" s="660"/>
      <c r="V6" s="660"/>
      <c r="W6" s="660"/>
      <c r="X6" s="660"/>
      <c r="Y6" s="661"/>
      <c r="Z6" s="662">
        <v>0.3</v>
      </c>
      <c r="AA6" s="662"/>
      <c r="AB6" s="662"/>
      <c r="AC6" s="662"/>
      <c r="AD6" s="663">
        <v>453478</v>
      </c>
      <c r="AE6" s="663"/>
      <c r="AF6" s="663"/>
      <c r="AG6" s="663"/>
      <c r="AH6" s="663"/>
      <c r="AI6" s="663"/>
      <c r="AJ6" s="663"/>
      <c r="AK6" s="663"/>
      <c r="AL6" s="664">
        <v>0.5</v>
      </c>
      <c r="AM6" s="665"/>
      <c r="AN6" s="665"/>
      <c r="AO6" s="666"/>
      <c r="AP6" s="656" t="s">
        <v>226</v>
      </c>
      <c r="AQ6" s="657"/>
      <c r="AR6" s="657"/>
      <c r="AS6" s="657"/>
      <c r="AT6" s="657"/>
      <c r="AU6" s="657"/>
      <c r="AV6" s="657"/>
      <c r="AW6" s="657"/>
      <c r="AX6" s="657"/>
      <c r="AY6" s="657"/>
      <c r="AZ6" s="657"/>
      <c r="BA6" s="657"/>
      <c r="BB6" s="657"/>
      <c r="BC6" s="657"/>
      <c r="BD6" s="657"/>
      <c r="BE6" s="657"/>
      <c r="BF6" s="658"/>
      <c r="BG6" s="659">
        <v>28784548</v>
      </c>
      <c r="BH6" s="660"/>
      <c r="BI6" s="660"/>
      <c r="BJ6" s="660"/>
      <c r="BK6" s="660"/>
      <c r="BL6" s="660"/>
      <c r="BM6" s="660"/>
      <c r="BN6" s="661"/>
      <c r="BO6" s="662">
        <v>100</v>
      </c>
      <c r="BP6" s="662"/>
      <c r="BQ6" s="662"/>
      <c r="BR6" s="662"/>
      <c r="BS6" s="663" t="s">
        <v>120</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770454</v>
      </c>
      <c r="CS6" s="660"/>
      <c r="CT6" s="660"/>
      <c r="CU6" s="660"/>
      <c r="CV6" s="660"/>
      <c r="CW6" s="660"/>
      <c r="CX6" s="660"/>
      <c r="CY6" s="661"/>
      <c r="CZ6" s="653">
        <v>0.6</v>
      </c>
      <c r="DA6" s="654"/>
      <c r="DB6" s="654"/>
      <c r="DC6" s="673"/>
      <c r="DD6" s="668" t="s">
        <v>221</v>
      </c>
      <c r="DE6" s="660"/>
      <c r="DF6" s="660"/>
      <c r="DG6" s="660"/>
      <c r="DH6" s="660"/>
      <c r="DI6" s="660"/>
      <c r="DJ6" s="660"/>
      <c r="DK6" s="660"/>
      <c r="DL6" s="660"/>
      <c r="DM6" s="660"/>
      <c r="DN6" s="660"/>
      <c r="DO6" s="660"/>
      <c r="DP6" s="661"/>
      <c r="DQ6" s="668">
        <v>770413</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106647</v>
      </c>
      <c r="S7" s="660"/>
      <c r="T7" s="660"/>
      <c r="U7" s="660"/>
      <c r="V7" s="660"/>
      <c r="W7" s="660"/>
      <c r="X7" s="660"/>
      <c r="Y7" s="661"/>
      <c r="Z7" s="662">
        <v>0.1</v>
      </c>
      <c r="AA7" s="662"/>
      <c r="AB7" s="662"/>
      <c r="AC7" s="662"/>
      <c r="AD7" s="663">
        <v>106647</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26529191</v>
      </c>
      <c r="BH7" s="660"/>
      <c r="BI7" s="660"/>
      <c r="BJ7" s="660"/>
      <c r="BK7" s="660"/>
      <c r="BL7" s="660"/>
      <c r="BM7" s="660"/>
      <c r="BN7" s="661"/>
      <c r="BO7" s="662">
        <v>92.2</v>
      </c>
      <c r="BP7" s="662"/>
      <c r="BQ7" s="662"/>
      <c r="BR7" s="662"/>
      <c r="BS7" s="663" t="s">
        <v>120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14244638</v>
      </c>
      <c r="CS7" s="660"/>
      <c r="CT7" s="660"/>
      <c r="CU7" s="660"/>
      <c r="CV7" s="660"/>
      <c r="CW7" s="660"/>
      <c r="CX7" s="660"/>
      <c r="CY7" s="661"/>
      <c r="CZ7" s="662">
        <v>10.3</v>
      </c>
      <c r="DA7" s="662"/>
      <c r="DB7" s="662"/>
      <c r="DC7" s="662"/>
      <c r="DD7" s="668">
        <v>989152</v>
      </c>
      <c r="DE7" s="660"/>
      <c r="DF7" s="660"/>
      <c r="DG7" s="660"/>
      <c r="DH7" s="660"/>
      <c r="DI7" s="660"/>
      <c r="DJ7" s="660"/>
      <c r="DK7" s="660"/>
      <c r="DL7" s="660"/>
      <c r="DM7" s="660"/>
      <c r="DN7" s="660"/>
      <c r="DO7" s="660"/>
      <c r="DP7" s="661"/>
      <c r="DQ7" s="668">
        <v>12843342</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440367</v>
      </c>
      <c r="S8" s="660"/>
      <c r="T8" s="660"/>
      <c r="U8" s="660"/>
      <c r="V8" s="660"/>
      <c r="W8" s="660"/>
      <c r="X8" s="660"/>
      <c r="Y8" s="661"/>
      <c r="Z8" s="662">
        <v>0.3</v>
      </c>
      <c r="AA8" s="662"/>
      <c r="AB8" s="662"/>
      <c r="AC8" s="662"/>
      <c r="AD8" s="663">
        <v>440367</v>
      </c>
      <c r="AE8" s="663"/>
      <c r="AF8" s="663"/>
      <c r="AG8" s="663"/>
      <c r="AH8" s="663"/>
      <c r="AI8" s="663"/>
      <c r="AJ8" s="663"/>
      <c r="AK8" s="663"/>
      <c r="AL8" s="664">
        <v>0.5</v>
      </c>
      <c r="AM8" s="665"/>
      <c r="AN8" s="665"/>
      <c r="AO8" s="666"/>
      <c r="AP8" s="656" t="s">
        <v>232</v>
      </c>
      <c r="AQ8" s="657"/>
      <c r="AR8" s="657"/>
      <c r="AS8" s="657"/>
      <c r="AT8" s="657"/>
      <c r="AU8" s="657"/>
      <c r="AV8" s="657"/>
      <c r="AW8" s="657"/>
      <c r="AX8" s="657"/>
      <c r="AY8" s="657"/>
      <c r="AZ8" s="657"/>
      <c r="BA8" s="657"/>
      <c r="BB8" s="657"/>
      <c r="BC8" s="657"/>
      <c r="BD8" s="657"/>
      <c r="BE8" s="657"/>
      <c r="BF8" s="658"/>
      <c r="BG8" s="659">
        <v>650130</v>
      </c>
      <c r="BH8" s="660"/>
      <c r="BI8" s="660"/>
      <c r="BJ8" s="660"/>
      <c r="BK8" s="660"/>
      <c r="BL8" s="660"/>
      <c r="BM8" s="660"/>
      <c r="BN8" s="661"/>
      <c r="BO8" s="662">
        <v>2.2999999999999998</v>
      </c>
      <c r="BP8" s="662"/>
      <c r="BQ8" s="662"/>
      <c r="BR8" s="662"/>
      <c r="BS8" s="668" t="s">
        <v>221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78412963</v>
      </c>
      <c r="CS8" s="660"/>
      <c r="CT8" s="660"/>
      <c r="CU8" s="660"/>
      <c r="CV8" s="660"/>
      <c r="CW8" s="660"/>
      <c r="CX8" s="660"/>
      <c r="CY8" s="661"/>
      <c r="CZ8" s="662">
        <v>56.6</v>
      </c>
      <c r="DA8" s="662"/>
      <c r="DB8" s="662"/>
      <c r="DC8" s="662"/>
      <c r="DD8" s="668">
        <v>3578543</v>
      </c>
      <c r="DE8" s="660"/>
      <c r="DF8" s="660"/>
      <c r="DG8" s="660"/>
      <c r="DH8" s="660"/>
      <c r="DI8" s="660"/>
      <c r="DJ8" s="660"/>
      <c r="DK8" s="660"/>
      <c r="DL8" s="660"/>
      <c r="DM8" s="660"/>
      <c r="DN8" s="660"/>
      <c r="DO8" s="660"/>
      <c r="DP8" s="661"/>
      <c r="DQ8" s="668">
        <v>43406284</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443580</v>
      </c>
      <c r="S9" s="660"/>
      <c r="T9" s="660"/>
      <c r="U9" s="660"/>
      <c r="V9" s="660"/>
      <c r="W9" s="660"/>
      <c r="X9" s="660"/>
      <c r="Y9" s="661"/>
      <c r="Z9" s="662">
        <v>0.3</v>
      </c>
      <c r="AA9" s="662"/>
      <c r="AB9" s="662"/>
      <c r="AC9" s="662"/>
      <c r="AD9" s="663">
        <v>443580</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25879061</v>
      </c>
      <c r="BH9" s="660"/>
      <c r="BI9" s="660"/>
      <c r="BJ9" s="660"/>
      <c r="BK9" s="660"/>
      <c r="BL9" s="660"/>
      <c r="BM9" s="660"/>
      <c r="BN9" s="661"/>
      <c r="BO9" s="662">
        <v>89.9</v>
      </c>
      <c r="BP9" s="662"/>
      <c r="BQ9" s="662"/>
      <c r="BR9" s="662"/>
      <c r="BS9" s="668" t="s">
        <v>138</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8741618</v>
      </c>
      <c r="CS9" s="660"/>
      <c r="CT9" s="660"/>
      <c r="CU9" s="660"/>
      <c r="CV9" s="660"/>
      <c r="CW9" s="660"/>
      <c r="CX9" s="660"/>
      <c r="CY9" s="661"/>
      <c r="CZ9" s="662">
        <v>6.3</v>
      </c>
      <c r="DA9" s="662"/>
      <c r="DB9" s="662"/>
      <c r="DC9" s="662"/>
      <c r="DD9" s="668">
        <v>71478</v>
      </c>
      <c r="DE9" s="660"/>
      <c r="DF9" s="660"/>
      <c r="DG9" s="660"/>
      <c r="DH9" s="660"/>
      <c r="DI9" s="660"/>
      <c r="DJ9" s="660"/>
      <c r="DK9" s="660"/>
      <c r="DL9" s="660"/>
      <c r="DM9" s="660"/>
      <c r="DN9" s="660"/>
      <c r="DO9" s="660"/>
      <c r="DP9" s="661"/>
      <c r="DQ9" s="668">
        <v>7484428</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221</v>
      </c>
      <c r="S10" s="660"/>
      <c r="T10" s="660"/>
      <c r="U10" s="660"/>
      <c r="V10" s="660"/>
      <c r="W10" s="660"/>
      <c r="X10" s="660"/>
      <c r="Y10" s="661"/>
      <c r="Z10" s="662" t="s">
        <v>221</v>
      </c>
      <c r="AA10" s="662"/>
      <c r="AB10" s="662"/>
      <c r="AC10" s="662"/>
      <c r="AD10" s="663" t="s">
        <v>120</v>
      </c>
      <c r="AE10" s="663"/>
      <c r="AF10" s="663"/>
      <c r="AG10" s="663"/>
      <c r="AH10" s="663"/>
      <c r="AI10" s="663"/>
      <c r="AJ10" s="663"/>
      <c r="AK10" s="663"/>
      <c r="AL10" s="664" t="s">
        <v>138</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t="s">
        <v>120</v>
      </c>
      <c r="BH10" s="660"/>
      <c r="BI10" s="660"/>
      <c r="BJ10" s="660"/>
      <c r="BK10" s="660"/>
      <c r="BL10" s="660"/>
      <c r="BM10" s="660"/>
      <c r="BN10" s="661"/>
      <c r="BO10" s="662" t="s">
        <v>221</v>
      </c>
      <c r="BP10" s="662"/>
      <c r="BQ10" s="662"/>
      <c r="BR10" s="662"/>
      <c r="BS10" s="668" t="s">
        <v>120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209046</v>
      </c>
      <c r="CS10" s="660"/>
      <c r="CT10" s="660"/>
      <c r="CU10" s="660"/>
      <c r="CV10" s="660"/>
      <c r="CW10" s="660"/>
      <c r="CX10" s="660"/>
      <c r="CY10" s="661"/>
      <c r="CZ10" s="662">
        <v>0.2</v>
      </c>
      <c r="DA10" s="662"/>
      <c r="DB10" s="662"/>
      <c r="DC10" s="662"/>
      <c r="DD10" s="668" t="s">
        <v>120</v>
      </c>
      <c r="DE10" s="660"/>
      <c r="DF10" s="660"/>
      <c r="DG10" s="660"/>
      <c r="DH10" s="660"/>
      <c r="DI10" s="660"/>
      <c r="DJ10" s="660"/>
      <c r="DK10" s="660"/>
      <c r="DL10" s="660"/>
      <c r="DM10" s="660"/>
      <c r="DN10" s="660"/>
      <c r="DO10" s="660"/>
      <c r="DP10" s="661"/>
      <c r="DQ10" s="668">
        <v>99230</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221</v>
      </c>
      <c r="S11" s="660"/>
      <c r="T11" s="660"/>
      <c r="U11" s="660"/>
      <c r="V11" s="660"/>
      <c r="W11" s="660"/>
      <c r="X11" s="660"/>
      <c r="Y11" s="661"/>
      <c r="Z11" s="662" t="s">
        <v>221</v>
      </c>
      <c r="AA11" s="662"/>
      <c r="AB11" s="662"/>
      <c r="AC11" s="662"/>
      <c r="AD11" s="663" t="s">
        <v>120</v>
      </c>
      <c r="AE11" s="663"/>
      <c r="AF11" s="663"/>
      <c r="AG11" s="663"/>
      <c r="AH11" s="663"/>
      <c r="AI11" s="663"/>
      <c r="AJ11" s="663"/>
      <c r="AK11" s="663"/>
      <c r="AL11" s="664" t="s">
        <v>221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t="s">
        <v>221</v>
      </c>
      <c r="BH11" s="660"/>
      <c r="BI11" s="660"/>
      <c r="BJ11" s="660"/>
      <c r="BK11" s="660"/>
      <c r="BL11" s="660"/>
      <c r="BM11" s="660"/>
      <c r="BN11" s="661"/>
      <c r="BO11" s="662" t="s">
        <v>120</v>
      </c>
      <c r="BP11" s="662"/>
      <c r="BQ11" s="662"/>
      <c r="BR11" s="662"/>
      <c r="BS11" s="668" t="s">
        <v>120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v>
      </c>
      <c r="CS11" s="660"/>
      <c r="CT11" s="660"/>
      <c r="CU11" s="660"/>
      <c r="CV11" s="660"/>
      <c r="CW11" s="660"/>
      <c r="CX11" s="660"/>
      <c r="CY11" s="661"/>
      <c r="CZ11" s="662">
        <v>0</v>
      </c>
      <c r="DA11" s="662"/>
      <c r="DB11" s="662"/>
      <c r="DC11" s="662"/>
      <c r="DD11" s="668" t="s">
        <v>221</v>
      </c>
      <c r="DE11" s="660"/>
      <c r="DF11" s="660"/>
      <c r="DG11" s="660"/>
      <c r="DH11" s="660"/>
      <c r="DI11" s="660"/>
      <c r="DJ11" s="660"/>
      <c r="DK11" s="660"/>
      <c r="DL11" s="660"/>
      <c r="DM11" s="660"/>
      <c r="DN11" s="660"/>
      <c r="DO11" s="660"/>
      <c r="DP11" s="661"/>
      <c r="DQ11" s="668">
        <v>3</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7169857</v>
      </c>
      <c r="S12" s="660"/>
      <c r="T12" s="660"/>
      <c r="U12" s="660"/>
      <c r="V12" s="660"/>
      <c r="W12" s="660"/>
      <c r="X12" s="660"/>
      <c r="Y12" s="661"/>
      <c r="Z12" s="662">
        <v>5</v>
      </c>
      <c r="AA12" s="662"/>
      <c r="AB12" s="662"/>
      <c r="AC12" s="662"/>
      <c r="AD12" s="663">
        <v>7169857</v>
      </c>
      <c r="AE12" s="663"/>
      <c r="AF12" s="663"/>
      <c r="AG12" s="663"/>
      <c r="AH12" s="663"/>
      <c r="AI12" s="663"/>
      <c r="AJ12" s="663"/>
      <c r="AK12" s="663"/>
      <c r="AL12" s="664">
        <v>8.1999999999999993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t="s">
        <v>120</v>
      </c>
      <c r="BH12" s="660"/>
      <c r="BI12" s="660"/>
      <c r="BJ12" s="660"/>
      <c r="BK12" s="660"/>
      <c r="BL12" s="660"/>
      <c r="BM12" s="660"/>
      <c r="BN12" s="661"/>
      <c r="BO12" s="662" t="s">
        <v>221</v>
      </c>
      <c r="BP12" s="662"/>
      <c r="BQ12" s="662"/>
      <c r="BR12" s="662"/>
      <c r="BS12" s="668" t="s">
        <v>120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2712166</v>
      </c>
      <c r="CS12" s="660"/>
      <c r="CT12" s="660"/>
      <c r="CU12" s="660"/>
      <c r="CV12" s="660"/>
      <c r="CW12" s="660"/>
      <c r="CX12" s="660"/>
      <c r="CY12" s="661"/>
      <c r="CZ12" s="662">
        <v>2</v>
      </c>
      <c r="DA12" s="662"/>
      <c r="DB12" s="662"/>
      <c r="DC12" s="662"/>
      <c r="DD12" s="668">
        <v>4498</v>
      </c>
      <c r="DE12" s="660"/>
      <c r="DF12" s="660"/>
      <c r="DG12" s="660"/>
      <c r="DH12" s="660"/>
      <c r="DI12" s="660"/>
      <c r="DJ12" s="660"/>
      <c r="DK12" s="660"/>
      <c r="DL12" s="660"/>
      <c r="DM12" s="660"/>
      <c r="DN12" s="660"/>
      <c r="DO12" s="660"/>
      <c r="DP12" s="661"/>
      <c r="DQ12" s="668">
        <v>524931</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8797</v>
      </c>
      <c r="S13" s="660"/>
      <c r="T13" s="660"/>
      <c r="U13" s="660"/>
      <c r="V13" s="660"/>
      <c r="W13" s="660"/>
      <c r="X13" s="660"/>
      <c r="Y13" s="661"/>
      <c r="Z13" s="662">
        <v>0</v>
      </c>
      <c r="AA13" s="662"/>
      <c r="AB13" s="662"/>
      <c r="AC13" s="662"/>
      <c r="AD13" s="663">
        <v>8797</v>
      </c>
      <c r="AE13" s="663"/>
      <c r="AF13" s="663"/>
      <c r="AG13" s="663"/>
      <c r="AH13" s="663"/>
      <c r="AI13" s="663"/>
      <c r="AJ13" s="663"/>
      <c r="AK13" s="663"/>
      <c r="AL13" s="664">
        <v>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t="s">
        <v>120</v>
      </c>
      <c r="BH13" s="660"/>
      <c r="BI13" s="660"/>
      <c r="BJ13" s="660"/>
      <c r="BK13" s="660"/>
      <c r="BL13" s="660"/>
      <c r="BM13" s="660"/>
      <c r="BN13" s="661"/>
      <c r="BO13" s="662" t="s">
        <v>120</v>
      </c>
      <c r="BP13" s="662"/>
      <c r="BQ13" s="662"/>
      <c r="BR13" s="662"/>
      <c r="BS13" s="668" t="s">
        <v>120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9318930</v>
      </c>
      <c r="CS13" s="660"/>
      <c r="CT13" s="660"/>
      <c r="CU13" s="660"/>
      <c r="CV13" s="660"/>
      <c r="CW13" s="660"/>
      <c r="CX13" s="660"/>
      <c r="CY13" s="661"/>
      <c r="CZ13" s="662">
        <v>6.7</v>
      </c>
      <c r="DA13" s="662"/>
      <c r="DB13" s="662"/>
      <c r="DC13" s="662"/>
      <c r="DD13" s="668">
        <v>3822384</v>
      </c>
      <c r="DE13" s="660"/>
      <c r="DF13" s="660"/>
      <c r="DG13" s="660"/>
      <c r="DH13" s="660"/>
      <c r="DI13" s="660"/>
      <c r="DJ13" s="660"/>
      <c r="DK13" s="660"/>
      <c r="DL13" s="660"/>
      <c r="DM13" s="660"/>
      <c r="DN13" s="660"/>
      <c r="DO13" s="660"/>
      <c r="DP13" s="661"/>
      <c r="DQ13" s="668">
        <v>6904110</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221</v>
      </c>
      <c r="AA14" s="662"/>
      <c r="AB14" s="662"/>
      <c r="AC14" s="662"/>
      <c r="AD14" s="663" t="s">
        <v>221</v>
      </c>
      <c r="AE14" s="663"/>
      <c r="AF14" s="663"/>
      <c r="AG14" s="663"/>
      <c r="AH14" s="663"/>
      <c r="AI14" s="663"/>
      <c r="AJ14" s="663"/>
      <c r="AK14" s="663"/>
      <c r="AL14" s="664" t="s">
        <v>221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120051</v>
      </c>
      <c r="BH14" s="660"/>
      <c r="BI14" s="660"/>
      <c r="BJ14" s="660"/>
      <c r="BK14" s="660"/>
      <c r="BL14" s="660"/>
      <c r="BM14" s="660"/>
      <c r="BN14" s="661"/>
      <c r="BO14" s="662">
        <v>0.4</v>
      </c>
      <c r="BP14" s="662"/>
      <c r="BQ14" s="662"/>
      <c r="BR14" s="662"/>
      <c r="BS14" s="668" t="s">
        <v>120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1030967</v>
      </c>
      <c r="CS14" s="660"/>
      <c r="CT14" s="660"/>
      <c r="CU14" s="660"/>
      <c r="CV14" s="660"/>
      <c r="CW14" s="660"/>
      <c r="CX14" s="660"/>
      <c r="CY14" s="661"/>
      <c r="CZ14" s="662">
        <v>0.7</v>
      </c>
      <c r="DA14" s="662"/>
      <c r="DB14" s="662"/>
      <c r="DC14" s="662"/>
      <c r="DD14" s="668">
        <v>408711</v>
      </c>
      <c r="DE14" s="660"/>
      <c r="DF14" s="660"/>
      <c r="DG14" s="660"/>
      <c r="DH14" s="660"/>
      <c r="DI14" s="660"/>
      <c r="DJ14" s="660"/>
      <c r="DK14" s="660"/>
      <c r="DL14" s="660"/>
      <c r="DM14" s="660"/>
      <c r="DN14" s="660"/>
      <c r="DO14" s="660"/>
      <c r="DP14" s="661"/>
      <c r="DQ14" s="668">
        <v>838055</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259829</v>
      </c>
      <c r="S15" s="660"/>
      <c r="T15" s="660"/>
      <c r="U15" s="660"/>
      <c r="V15" s="660"/>
      <c r="W15" s="660"/>
      <c r="X15" s="660"/>
      <c r="Y15" s="661"/>
      <c r="Z15" s="662">
        <v>0.2</v>
      </c>
      <c r="AA15" s="662"/>
      <c r="AB15" s="662"/>
      <c r="AC15" s="662"/>
      <c r="AD15" s="663">
        <v>259829</v>
      </c>
      <c r="AE15" s="663"/>
      <c r="AF15" s="663"/>
      <c r="AG15" s="663"/>
      <c r="AH15" s="663"/>
      <c r="AI15" s="663"/>
      <c r="AJ15" s="663"/>
      <c r="AK15" s="663"/>
      <c r="AL15" s="664">
        <v>0.3</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2135306</v>
      </c>
      <c r="BH15" s="660"/>
      <c r="BI15" s="660"/>
      <c r="BJ15" s="660"/>
      <c r="BK15" s="660"/>
      <c r="BL15" s="660"/>
      <c r="BM15" s="660"/>
      <c r="BN15" s="661"/>
      <c r="BO15" s="662">
        <v>7.4</v>
      </c>
      <c r="BP15" s="662"/>
      <c r="BQ15" s="662"/>
      <c r="BR15" s="662"/>
      <c r="BS15" s="668" t="s">
        <v>120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19954195</v>
      </c>
      <c r="CS15" s="660"/>
      <c r="CT15" s="660"/>
      <c r="CU15" s="660"/>
      <c r="CV15" s="660"/>
      <c r="CW15" s="660"/>
      <c r="CX15" s="660"/>
      <c r="CY15" s="661"/>
      <c r="CZ15" s="662">
        <v>14.4</v>
      </c>
      <c r="DA15" s="662"/>
      <c r="DB15" s="662"/>
      <c r="DC15" s="662"/>
      <c r="DD15" s="668">
        <v>6456673</v>
      </c>
      <c r="DE15" s="660"/>
      <c r="DF15" s="660"/>
      <c r="DG15" s="660"/>
      <c r="DH15" s="660"/>
      <c r="DI15" s="660"/>
      <c r="DJ15" s="660"/>
      <c r="DK15" s="660"/>
      <c r="DL15" s="660"/>
      <c r="DM15" s="660"/>
      <c r="DN15" s="660"/>
      <c r="DO15" s="660"/>
      <c r="DP15" s="661"/>
      <c r="DQ15" s="668">
        <v>14785280</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221</v>
      </c>
      <c r="AA16" s="662"/>
      <c r="AB16" s="662"/>
      <c r="AC16" s="662"/>
      <c r="AD16" s="663" t="s">
        <v>221</v>
      </c>
      <c r="AE16" s="663"/>
      <c r="AF16" s="663"/>
      <c r="AG16" s="663"/>
      <c r="AH16" s="663"/>
      <c r="AI16" s="663"/>
      <c r="AJ16" s="663"/>
      <c r="AK16" s="663"/>
      <c r="AL16" s="664" t="s">
        <v>120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221</v>
      </c>
      <c r="BH16" s="660"/>
      <c r="BI16" s="660"/>
      <c r="BJ16" s="660"/>
      <c r="BK16" s="660"/>
      <c r="BL16" s="660"/>
      <c r="BM16" s="660"/>
      <c r="BN16" s="661"/>
      <c r="BO16" s="662" t="s">
        <v>120</v>
      </c>
      <c r="BP16" s="662"/>
      <c r="BQ16" s="662"/>
      <c r="BR16" s="662"/>
      <c r="BS16" s="668" t="s">
        <v>221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120</v>
      </c>
      <c r="CS16" s="660"/>
      <c r="CT16" s="660"/>
      <c r="CU16" s="660"/>
      <c r="CV16" s="660"/>
      <c r="CW16" s="660"/>
      <c r="CX16" s="660"/>
      <c r="CY16" s="661"/>
      <c r="CZ16" s="662" t="s">
        <v>221</v>
      </c>
      <c r="DA16" s="662"/>
      <c r="DB16" s="662"/>
      <c r="DC16" s="662"/>
      <c r="DD16" s="668" t="s">
        <v>221</v>
      </c>
      <c r="DE16" s="660"/>
      <c r="DF16" s="660"/>
      <c r="DG16" s="660"/>
      <c r="DH16" s="660"/>
      <c r="DI16" s="660"/>
      <c r="DJ16" s="660"/>
      <c r="DK16" s="660"/>
      <c r="DL16" s="660"/>
      <c r="DM16" s="660"/>
      <c r="DN16" s="660"/>
      <c r="DO16" s="660"/>
      <c r="DP16" s="661"/>
      <c r="DQ16" s="668" t="s">
        <v>120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183505</v>
      </c>
      <c r="S17" s="660"/>
      <c r="T17" s="660"/>
      <c r="U17" s="660"/>
      <c r="V17" s="660"/>
      <c r="W17" s="660"/>
      <c r="X17" s="660"/>
      <c r="Y17" s="661"/>
      <c r="Z17" s="662">
        <v>0.1</v>
      </c>
      <c r="AA17" s="662"/>
      <c r="AB17" s="662"/>
      <c r="AC17" s="662"/>
      <c r="AD17" s="663">
        <v>183505</v>
      </c>
      <c r="AE17" s="663"/>
      <c r="AF17" s="663"/>
      <c r="AG17" s="663"/>
      <c r="AH17" s="663"/>
      <c r="AI17" s="663"/>
      <c r="AJ17" s="663"/>
      <c r="AK17" s="663"/>
      <c r="AL17" s="664">
        <v>0.2</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221</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3144819</v>
      </c>
      <c r="CS17" s="660"/>
      <c r="CT17" s="660"/>
      <c r="CU17" s="660"/>
      <c r="CV17" s="660"/>
      <c r="CW17" s="660"/>
      <c r="CX17" s="660"/>
      <c r="CY17" s="661"/>
      <c r="CZ17" s="662">
        <v>2.2999999999999998</v>
      </c>
      <c r="DA17" s="662"/>
      <c r="DB17" s="662"/>
      <c r="DC17" s="662"/>
      <c r="DD17" s="668" t="s">
        <v>120</v>
      </c>
      <c r="DE17" s="660"/>
      <c r="DF17" s="660"/>
      <c r="DG17" s="660"/>
      <c r="DH17" s="660"/>
      <c r="DI17" s="660"/>
      <c r="DJ17" s="660"/>
      <c r="DK17" s="660"/>
      <c r="DL17" s="660"/>
      <c r="DM17" s="660"/>
      <c r="DN17" s="660"/>
      <c r="DO17" s="660"/>
      <c r="DP17" s="661"/>
      <c r="DQ17" s="668">
        <v>3144819</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t="s">
        <v>120</v>
      </c>
      <c r="S18" s="660"/>
      <c r="T18" s="660"/>
      <c r="U18" s="660"/>
      <c r="V18" s="660"/>
      <c r="W18" s="660"/>
      <c r="X18" s="660"/>
      <c r="Y18" s="661"/>
      <c r="Z18" s="662" t="s">
        <v>221</v>
      </c>
      <c r="AA18" s="662"/>
      <c r="AB18" s="662"/>
      <c r="AC18" s="662"/>
      <c r="AD18" s="663" t="s">
        <v>221</v>
      </c>
      <c r="AE18" s="663"/>
      <c r="AF18" s="663"/>
      <c r="AG18" s="663"/>
      <c r="AH18" s="663"/>
      <c r="AI18" s="663"/>
      <c r="AJ18" s="663"/>
      <c r="AK18" s="663"/>
      <c r="AL18" s="664" t="s">
        <v>221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221</v>
      </c>
      <c r="BP18" s="662"/>
      <c r="BQ18" s="662"/>
      <c r="BR18" s="662"/>
      <c r="BS18" s="668" t="s">
        <v>120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221</v>
      </c>
      <c r="DA18" s="662"/>
      <c r="DB18" s="662"/>
      <c r="DC18" s="662"/>
      <c r="DD18" s="668" t="s">
        <v>221</v>
      </c>
      <c r="DE18" s="660"/>
      <c r="DF18" s="660"/>
      <c r="DG18" s="660"/>
      <c r="DH18" s="660"/>
      <c r="DI18" s="660"/>
      <c r="DJ18" s="660"/>
      <c r="DK18" s="660"/>
      <c r="DL18" s="660"/>
      <c r="DM18" s="660"/>
      <c r="DN18" s="660"/>
      <c r="DO18" s="660"/>
      <c r="DP18" s="661"/>
      <c r="DQ18" s="668" t="s">
        <v>221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t="s">
        <v>221</v>
      </c>
      <c r="S19" s="660"/>
      <c r="T19" s="660"/>
      <c r="U19" s="660"/>
      <c r="V19" s="660"/>
      <c r="W19" s="660"/>
      <c r="X19" s="660"/>
      <c r="Y19" s="661"/>
      <c r="Z19" s="662" t="s">
        <v>221</v>
      </c>
      <c r="AA19" s="662"/>
      <c r="AB19" s="662"/>
      <c r="AC19" s="662"/>
      <c r="AD19" s="663" t="s">
        <v>120</v>
      </c>
      <c r="AE19" s="663"/>
      <c r="AF19" s="663"/>
      <c r="AG19" s="663"/>
      <c r="AH19" s="663"/>
      <c r="AI19" s="663"/>
      <c r="AJ19" s="663"/>
      <c r="AK19" s="663"/>
      <c r="AL19" s="664" t="s">
        <v>221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221</v>
      </c>
      <c r="BP19" s="662"/>
      <c r="BQ19" s="662"/>
      <c r="BR19" s="662"/>
      <c r="BS19" s="668" t="s">
        <v>120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221</v>
      </c>
      <c r="DA19" s="662"/>
      <c r="DB19" s="662"/>
      <c r="DC19" s="662"/>
      <c r="DD19" s="668" t="s">
        <v>120</v>
      </c>
      <c r="DE19" s="660"/>
      <c r="DF19" s="660"/>
      <c r="DG19" s="660"/>
      <c r="DH19" s="660"/>
      <c r="DI19" s="660"/>
      <c r="DJ19" s="660"/>
      <c r="DK19" s="660"/>
      <c r="DL19" s="660"/>
      <c r="DM19" s="660"/>
      <c r="DN19" s="660"/>
      <c r="DO19" s="660"/>
      <c r="DP19" s="661"/>
      <c r="DQ19" s="668" t="s">
        <v>138</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t="s">
        <v>221</v>
      </c>
      <c r="S20" s="660"/>
      <c r="T20" s="660"/>
      <c r="U20" s="660"/>
      <c r="V20" s="660"/>
      <c r="W20" s="660"/>
      <c r="X20" s="660"/>
      <c r="Y20" s="661"/>
      <c r="Z20" s="662" t="s">
        <v>221</v>
      </c>
      <c r="AA20" s="662"/>
      <c r="AB20" s="662"/>
      <c r="AC20" s="662"/>
      <c r="AD20" s="663" t="s">
        <v>120</v>
      </c>
      <c r="AE20" s="663"/>
      <c r="AF20" s="663"/>
      <c r="AG20" s="663"/>
      <c r="AH20" s="663"/>
      <c r="AI20" s="663"/>
      <c r="AJ20" s="663"/>
      <c r="AK20" s="663"/>
      <c r="AL20" s="664" t="s">
        <v>221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138</v>
      </c>
      <c r="BH20" s="660"/>
      <c r="BI20" s="660"/>
      <c r="BJ20" s="660"/>
      <c r="BK20" s="660"/>
      <c r="BL20" s="660"/>
      <c r="BM20" s="660"/>
      <c r="BN20" s="661"/>
      <c r="BO20" s="662" t="s">
        <v>120</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138539799</v>
      </c>
      <c r="CS20" s="660"/>
      <c r="CT20" s="660"/>
      <c r="CU20" s="660"/>
      <c r="CV20" s="660"/>
      <c r="CW20" s="660"/>
      <c r="CX20" s="660"/>
      <c r="CY20" s="661"/>
      <c r="CZ20" s="662">
        <v>100</v>
      </c>
      <c r="DA20" s="662"/>
      <c r="DB20" s="662"/>
      <c r="DC20" s="662"/>
      <c r="DD20" s="668">
        <v>15331439</v>
      </c>
      <c r="DE20" s="660"/>
      <c r="DF20" s="660"/>
      <c r="DG20" s="660"/>
      <c r="DH20" s="660"/>
      <c r="DI20" s="660"/>
      <c r="DJ20" s="660"/>
      <c r="DK20" s="660"/>
      <c r="DL20" s="660"/>
      <c r="DM20" s="660"/>
      <c r="DN20" s="660"/>
      <c r="DO20" s="660"/>
      <c r="DP20" s="661"/>
      <c r="DQ20" s="668">
        <v>90800895</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221</v>
      </c>
      <c r="S21" s="660"/>
      <c r="T21" s="660"/>
      <c r="U21" s="660"/>
      <c r="V21" s="660"/>
      <c r="W21" s="660"/>
      <c r="X21" s="660"/>
      <c r="Y21" s="661"/>
      <c r="Z21" s="662" t="s">
        <v>221</v>
      </c>
      <c r="AA21" s="662"/>
      <c r="AB21" s="662"/>
      <c r="AC21" s="662"/>
      <c r="AD21" s="663" t="s">
        <v>221</v>
      </c>
      <c r="AE21" s="663"/>
      <c r="AF21" s="663"/>
      <c r="AG21" s="663"/>
      <c r="AH21" s="663"/>
      <c r="AI21" s="663"/>
      <c r="AJ21" s="663"/>
      <c r="AK21" s="663"/>
      <c r="AL21" s="664" t="s">
        <v>120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221</v>
      </c>
      <c r="BP21" s="662"/>
      <c r="BQ21" s="662"/>
      <c r="BR21" s="662"/>
      <c r="BS21" s="668" t="s">
        <v>221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37850608</v>
      </c>
      <c r="S22" s="660"/>
      <c r="T22" s="660"/>
      <c r="U22" s="660"/>
      <c r="V22" s="660"/>
      <c r="W22" s="660"/>
      <c r="X22" s="660"/>
      <c r="Y22" s="661"/>
      <c r="Z22" s="662">
        <v>26.4</v>
      </c>
      <c r="AA22" s="662"/>
      <c r="AB22" s="662"/>
      <c r="AC22" s="662"/>
      <c r="AD22" s="663">
        <v>37850608</v>
      </c>
      <c r="AE22" s="663"/>
      <c r="AF22" s="663"/>
      <c r="AG22" s="663"/>
      <c r="AH22" s="663"/>
      <c r="AI22" s="663"/>
      <c r="AJ22" s="663"/>
      <c r="AK22" s="663"/>
      <c r="AL22" s="664">
        <v>43.5</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25073</v>
      </c>
      <c r="S23" s="660"/>
      <c r="T23" s="660"/>
      <c r="U23" s="660"/>
      <c r="V23" s="660"/>
      <c r="W23" s="660"/>
      <c r="X23" s="660"/>
      <c r="Y23" s="661"/>
      <c r="Z23" s="662">
        <v>0</v>
      </c>
      <c r="AA23" s="662"/>
      <c r="AB23" s="662"/>
      <c r="AC23" s="662"/>
      <c r="AD23" s="663">
        <v>25073</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1690250</v>
      </c>
      <c r="S24" s="660"/>
      <c r="T24" s="660"/>
      <c r="U24" s="660"/>
      <c r="V24" s="660"/>
      <c r="W24" s="660"/>
      <c r="X24" s="660"/>
      <c r="Y24" s="661"/>
      <c r="Z24" s="662">
        <v>1.2</v>
      </c>
      <c r="AA24" s="662"/>
      <c r="AB24" s="662"/>
      <c r="AC24" s="662"/>
      <c r="AD24" s="663" t="s">
        <v>221</v>
      </c>
      <c r="AE24" s="663"/>
      <c r="AF24" s="663"/>
      <c r="AG24" s="663"/>
      <c r="AH24" s="663"/>
      <c r="AI24" s="663"/>
      <c r="AJ24" s="663"/>
      <c r="AK24" s="663"/>
      <c r="AL24" s="664" t="s">
        <v>221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221</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74514928</v>
      </c>
      <c r="CS24" s="649"/>
      <c r="CT24" s="649"/>
      <c r="CU24" s="649"/>
      <c r="CV24" s="649"/>
      <c r="CW24" s="649"/>
      <c r="CX24" s="649"/>
      <c r="CY24" s="650"/>
      <c r="CZ24" s="653">
        <v>53.8</v>
      </c>
      <c r="DA24" s="654"/>
      <c r="DB24" s="654"/>
      <c r="DC24" s="673"/>
      <c r="DD24" s="692">
        <v>43584023</v>
      </c>
      <c r="DE24" s="649"/>
      <c r="DF24" s="649"/>
      <c r="DG24" s="649"/>
      <c r="DH24" s="649"/>
      <c r="DI24" s="649"/>
      <c r="DJ24" s="649"/>
      <c r="DK24" s="650"/>
      <c r="DL24" s="692">
        <v>43346329</v>
      </c>
      <c r="DM24" s="649"/>
      <c r="DN24" s="649"/>
      <c r="DO24" s="649"/>
      <c r="DP24" s="649"/>
      <c r="DQ24" s="649"/>
      <c r="DR24" s="649"/>
      <c r="DS24" s="649"/>
      <c r="DT24" s="649"/>
      <c r="DU24" s="649"/>
      <c r="DV24" s="650"/>
      <c r="DW24" s="653">
        <v>49.9</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2835672</v>
      </c>
      <c r="S25" s="660"/>
      <c r="T25" s="660"/>
      <c r="U25" s="660"/>
      <c r="V25" s="660"/>
      <c r="W25" s="660"/>
      <c r="X25" s="660"/>
      <c r="Y25" s="661"/>
      <c r="Z25" s="662">
        <v>2</v>
      </c>
      <c r="AA25" s="662"/>
      <c r="AB25" s="662"/>
      <c r="AC25" s="662"/>
      <c r="AD25" s="663">
        <v>961641</v>
      </c>
      <c r="AE25" s="663"/>
      <c r="AF25" s="663"/>
      <c r="AG25" s="663"/>
      <c r="AH25" s="663"/>
      <c r="AI25" s="663"/>
      <c r="AJ25" s="663"/>
      <c r="AK25" s="663"/>
      <c r="AL25" s="664">
        <v>1.1000000000000001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221</v>
      </c>
      <c r="BP25" s="662"/>
      <c r="BQ25" s="662"/>
      <c r="BR25" s="662"/>
      <c r="BS25" s="668" t="s">
        <v>120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23369018</v>
      </c>
      <c r="CS25" s="695"/>
      <c r="CT25" s="695"/>
      <c r="CU25" s="695"/>
      <c r="CV25" s="695"/>
      <c r="CW25" s="695"/>
      <c r="CX25" s="695"/>
      <c r="CY25" s="696"/>
      <c r="CZ25" s="664">
        <v>16.899999999999999</v>
      </c>
      <c r="DA25" s="693"/>
      <c r="DB25" s="693"/>
      <c r="DC25" s="697"/>
      <c r="DD25" s="668">
        <v>21732648</v>
      </c>
      <c r="DE25" s="695"/>
      <c r="DF25" s="695"/>
      <c r="DG25" s="695"/>
      <c r="DH25" s="695"/>
      <c r="DI25" s="695"/>
      <c r="DJ25" s="695"/>
      <c r="DK25" s="696"/>
      <c r="DL25" s="668">
        <v>21497610</v>
      </c>
      <c r="DM25" s="695"/>
      <c r="DN25" s="695"/>
      <c r="DO25" s="695"/>
      <c r="DP25" s="695"/>
      <c r="DQ25" s="695"/>
      <c r="DR25" s="695"/>
      <c r="DS25" s="695"/>
      <c r="DT25" s="695"/>
      <c r="DU25" s="695"/>
      <c r="DV25" s="696"/>
      <c r="DW25" s="664">
        <v>24.7</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555207</v>
      </c>
      <c r="S26" s="660"/>
      <c r="T26" s="660"/>
      <c r="U26" s="660"/>
      <c r="V26" s="660"/>
      <c r="W26" s="660"/>
      <c r="X26" s="660"/>
      <c r="Y26" s="661"/>
      <c r="Z26" s="662">
        <v>0.4</v>
      </c>
      <c r="AA26" s="662"/>
      <c r="AB26" s="662"/>
      <c r="AC26" s="662"/>
      <c r="AD26" s="663" t="s">
        <v>120</v>
      </c>
      <c r="AE26" s="663"/>
      <c r="AF26" s="663"/>
      <c r="AG26" s="663"/>
      <c r="AH26" s="663"/>
      <c r="AI26" s="663"/>
      <c r="AJ26" s="663"/>
      <c r="AK26" s="663"/>
      <c r="AL26" s="664" t="s">
        <v>221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221</v>
      </c>
      <c r="BP26" s="662"/>
      <c r="BQ26" s="662"/>
      <c r="BR26" s="662"/>
      <c r="BS26" s="668" t="s">
        <v>221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16157405</v>
      </c>
      <c r="CS26" s="660"/>
      <c r="CT26" s="660"/>
      <c r="CU26" s="660"/>
      <c r="CV26" s="660"/>
      <c r="CW26" s="660"/>
      <c r="CX26" s="660"/>
      <c r="CY26" s="661"/>
      <c r="CZ26" s="664">
        <v>11.7</v>
      </c>
      <c r="DA26" s="693"/>
      <c r="DB26" s="693"/>
      <c r="DC26" s="697"/>
      <c r="DD26" s="668">
        <v>14815466</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26510994</v>
      </c>
      <c r="S27" s="660"/>
      <c r="T27" s="660"/>
      <c r="U27" s="660"/>
      <c r="V27" s="660"/>
      <c r="W27" s="660"/>
      <c r="X27" s="660"/>
      <c r="Y27" s="661"/>
      <c r="Z27" s="662">
        <v>18.5</v>
      </c>
      <c r="AA27" s="662"/>
      <c r="AB27" s="662"/>
      <c r="AC27" s="662"/>
      <c r="AD27" s="663" t="s">
        <v>221</v>
      </c>
      <c r="AE27" s="663"/>
      <c r="AF27" s="663"/>
      <c r="AG27" s="663"/>
      <c r="AH27" s="663"/>
      <c r="AI27" s="663"/>
      <c r="AJ27" s="663"/>
      <c r="AK27" s="663"/>
      <c r="AL27" s="664" t="s">
        <v>221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28784548</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48001104</v>
      </c>
      <c r="CS27" s="695"/>
      <c r="CT27" s="695"/>
      <c r="CU27" s="695"/>
      <c r="CV27" s="695"/>
      <c r="CW27" s="695"/>
      <c r="CX27" s="695"/>
      <c r="CY27" s="696"/>
      <c r="CZ27" s="664">
        <v>34.6</v>
      </c>
      <c r="DA27" s="693"/>
      <c r="DB27" s="693"/>
      <c r="DC27" s="697"/>
      <c r="DD27" s="668">
        <v>18706569</v>
      </c>
      <c r="DE27" s="695"/>
      <c r="DF27" s="695"/>
      <c r="DG27" s="695"/>
      <c r="DH27" s="695"/>
      <c r="DI27" s="695"/>
      <c r="DJ27" s="695"/>
      <c r="DK27" s="696"/>
      <c r="DL27" s="668">
        <v>18703913</v>
      </c>
      <c r="DM27" s="695"/>
      <c r="DN27" s="695"/>
      <c r="DO27" s="695"/>
      <c r="DP27" s="695"/>
      <c r="DQ27" s="695"/>
      <c r="DR27" s="695"/>
      <c r="DS27" s="695"/>
      <c r="DT27" s="695"/>
      <c r="DU27" s="695"/>
      <c r="DV27" s="696"/>
      <c r="DW27" s="664">
        <v>21.5</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v>49653145</v>
      </c>
      <c r="S28" s="660"/>
      <c r="T28" s="660"/>
      <c r="U28" s="660"/>
      <c r="V28" s="660"/>
      <c r="W28" s="660"/>
      <c r="X28" s="660"/>
      <c r="Y28" s="661"/>
      <c r="Z28" s="662">
        <v>34.700000000000003</v>
      </c>
      <c r="AA28" s="662"/>
      <c r="AB28" s="662"/>
      <c r="AC28" s="662"/>
      <c r="AD28" s="663">
        <v>48010094</v>
      </c>
      <c r="AE28" s="663"/>
      <c r="AF28" s="663"/>
      <c r="AG28" s="663"/>
      <c r="AH28" s="663"/>
      <c r="AI28" s="663"/>
      <c r="AJ28" s="663"/>
      <c r="AK28" s="663"/>
      <c r="AL28" s="664">
        <v>55.2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3144806</v>
      </c>
      <c r="CS28" s="660"/>
      <c r="CT28" s="660"/>
      <c r="CU28" s="660"/>
      <c r="CV28" s="660"/>
      <c r="CW28" s="660"/>
      <c r="CX28" s="660"/>
      <c r="CY28" s="661"/>
      <c r="CZ28" s="664">
        <v>2.2999999999999998</v>
      </c>
      <c r="DA28" s="693"/>
      <c r="DB28" s="693"/>
      <c r="DC28" s="697"/>
      <c r="DD28" s="668">
        <v>3144806</v>
      </c>
      <c r="DE28" s="660"/>
      <c r="DF28" s="660"/>
      <c r="DG28" s="660"/>
      <c r="DH28" s="660"/>
      <c r="DI28" s="660"/>
      <c r="DJ28" s="660"/>
      <c r="DK28" s="661"/>
      <c r="DL28" s="668">
        <v>3144806</v>
      </c>
      <c r="DM28" s="660"/>
      <c r="DN28" s="660"/>
      <c r="DO28" s="660"/>
      <c r="DP28" s="660"/>
      <c r="DQ28" s="660"/>
      <c r="DR28" s="660"/>
      <c r="DS28" s="660"/>
      <c r="DT28" s="660"/>
      <c r="DU28" s="660"/>
      <c r="DV28" s="661"/>
      <c r="DW28" s="664">
        <v>3.6</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9577236</v>
      </c>
      <c r="S29" s="660"/>
      <c r="T29" s="660"/>
      <c r="U29" s="660"/>
      <c r="V29" s="660"/>
      <c r="W29" s="660"/>
      <c r="X29" s="660"/>
      <c r="Y29" s="661"/>
      <c r="Z29" s="662">
        <v>6.7</v>
      </c>
      <c r="AA29" s="662"/>
      <c r="AB29" s="662"/>
      <c r="AC29" s="662"/>
      <c r="AD29" s="663" t="s">
        <v>221</v>
      </c>
      <c r="AE29" s="663"/>
      <c r="AF29" s="663"/>
      <c r="AG29" s="663"/>
      <c r="AH29" s="663"/>
      <c r="AI29" s="663"/>
      <c r="AJ29" s="663"/>
      <c r="AK29" s="663"/>
      <c r="AL29" s="664" t="s">
        <v>221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3144806</v>
      </c>
      <c r="CS29" s="695"/>
      <c r="CT29" s="695"/>
      <c r="CU29" s="695"/>
      <c r="CV29" s="695"/>
      <c r="CW29" s="695"/>
      <c r="CX29" s="695"/>
      <c r="CY29" s="696"/>
      <c r="CZ29" s="664">
        <v>2.2999999999999998</v>
      </c>
      <c r="DA29" s="693"/>
      <c r="DB29" s="693"/>
      <c r="DC29" s="697"/>
      <c r="DD29" s="668">
        <v>3144806</v>
      </c>
      <c r="DE29" s="695"/>
      <c r="DF29" s="695"/>
      <c r="DG29" s="695"/>
      <c r="DH29" s="695"/>
      <c r="DI29" s="695"/>
      <c r="DJ29" s="695"/>
      <c r="DK29" s="696"/>
      <c r="DL29" s="668">
        <v>3144806</v>
      </c>
      <c r="DM29" s="695"/>
      <c r="DN29" s="695"/>
      <c r="DO29" s="695"/>
      <c r="DP29" s="695"/>
      <c r="DQ29" s="695"/>
      <c r="DR29" s="695"/>
      <c r="DS29" s="695"/>
      <c r="DT29" s="695"/>
      <c r="DU29" s="695"/>
      <c r="DV29" s="696"/>
      <c r="DW29" s="664">
        <v>3.6</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165819</v>
      </c>
      <c r="S30" s="660"/>
      <c r="T30" s="660"/>
      <c r="U30" s="660"/>
      <c r="V30" s="660"/>
      <c r="W30" s="660"/>
      <c r="X30" s="660"/>
      <c r="Y30" s="661"/>
      <c r="Z30" s="662">
        <v>0.1</v>
      </c>
      <c r="AA30" s="662"/>
      <c r="AB30" s="662"/>
      <c r="AC30" s="662"/>
      <c r="AD30" s="663">
        <v>97491</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98.8</v>
      </c>
      <c r="BH30" s="720"/>
      <c r="BI30" s="720"/>
      <c r="BJ30" s="720"/>
      <c r="BK30" s="720"/>
      <c r="BL30" s="720"/>
      <c r="BM30" s="654">
        <v>97.4</v>
      </c>
      <c r="BN30" s="720"/>
      <c r="BO30" s="720"/>
      <c r="BP30" s="720"/>
      <c r="BQ30" s="721"/>
      <c r="BR30" s="719">
        <v>98.8</v>
      </c>
      <c r="BS30" s="720"/>
      <c r="BT30" s="720"/>
      <c r="BU30" s="720"/>
      <c r="BV30" s="720"/>
      <c r="BW30" s="720"/>
      <c r="BX30" s="654">
        <v>97</v>
      </c>
      <c r="BY30" s="720"/>
      <c r="BZ30" s="720"/>
      <c r="CA30" s="720"/>
      <c r="CB30" s="721"/>
      <c r="CD30" s="724"/>
      <c r="CE30" s="725"/>
      <c r="CF30" s="674" t="s">
        <v>304</v>
      </c>
      <c r="CG30" s="675"/>
      <c r="CH30" s="675"/>
      <c r="CI30" s="675"/>
      <c r="CJ30" s="675"/>
      <c r="CK30" s="675"/>
      <c r="CL30" s="675"/>
      <c r="CM30" s="675"/>
      <c r="CN30" s="675"/>
      <c r="CO30" s="675"/>
      <c r="CP30" s="675"/>
      <c r="CQ30" s="676"/>
      <c r="CR30" s="659">
        <v>2955773</v>
      </c>
      <c r="CS30" s="660"/>
      <c r="CT30" s="660"/>
      <c r="CU30" s="660"/>
      <c r="CV30" s="660"/>
      <c r="CW30" s="660"/>
      <c r="CX30" s="660"/>
      <c r="CY30" s="661"/>
      <c r="CZ30" s="664">
        <v>2.1</v>
      </c>
      <c r="DA30" s="693"/>
      <c r="DB30" s="693"/>
      <c r="DC30" s="697"/>
      <c r="DD30" s="668">
        <v>2955773</v>
      </c>
      <c r="DE30" s="660"/>
      <c r="DF30" s="660"/>
      <c r="DG30" s="660"/>
      <c r="DH30" s="660"/>
      <c r="DI30" s="660"/>
      <c r="DJ30" s="660"/>
      <c r="DK30" s="661"/>
      <c r="DL30" s="668">
        <v>2955773</v>
      </c>
      <c r="DM30" s="660"/>
      <c r="DN30" s="660"/>
      <c r="DO30" s="660"/>
      <c r="DP30" s="660"/>
      <c r="DQ30" s="660"/>
      <c r="DR30" s="660"/>
      <c r="DS30" s="660"/>
      <c r="DT30" s="660"/>
      <c r="DU30" s="660"/>
      <c r="DV30" s="661"/>
      <c r="DW30" s="664">
        <v>3.4</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12362</v>
      </c>
      <c r="S31" s="660"/>
      <c r="T31" s="660"/>
      <c r="U31" s="660"/>
      <c r="V31" s="660"/>
      <c r="W31" s="660"/>
      <c r="X31" s="660"/>
      <c r="Y31" s="661"/>
      <c r="Z31" s="662">
        <v>0</v>
      </c>
      <c r="AA31" s="662"/>
      <c r="AB31" s="662"/>
      <c r="AC31" s="662"/>
      <c r="AD31" s="663" t="s">
        <v>221</v>
      </c>
      <c r="AE31" s="663"/>
      <c r="AF31" s="663"/>
      <c r="AG31" s="663"/>
      <c r="AH31" s="663"/>
      <c r="AI31" s="663"/>
      <c r="AJ31" s="663"/>
      <c r="AK31" s="663"/>
      <c r="AL31" s="664" t="s">
        <v>221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98.7</v>
      </c>
      <c r="BH31" s="695"/>
      <c r="BI31" s="695"/>
      <c r="BJ31" s="695"/>
      <c r="BK31" s="695"/>
      <c r="BL31" s="695"/>
      <c r="BM31" s="665">
        <v>97.2</v>
      </c>
      <c r="BN31" s="717"/>
      <c r="BO31" s="717"/>
      <c r="BP31" s="717"/>
      <c r="BQ31" s="718"/>
      <c r="BR31" s="716">
        <v>98.7</v>
      </c>
      <c r="BS31" s="695"/>
      <c r="BT31" s="695"/>
      <c r="BU31" s="695"/>
      <c r="BV31" s="695"/>
      <c r="BW31" s="695"/>
      <c r="BX31" s="665">
        <v>96.8</v>
      </c>
      <c r="BY31" s="717"/>
      <c r="BZ31" s="717"/>
      <c r="CA31" s="717"/>
      <c r="CB31" s="718"/>
      <c r="CD31" s="724"/>
      <c r="CE31" s="725"/>
      <c r="CF31" s="674" t="s">
        <v>308</v>
      </c>
      <c r="CG31" s="675"/>
      <c r="CH31" s="675"/>
      <c r="CI31" s="675"/>
      <c r="CJ31" s="675"/>
      <c r="CK31" s="675"/>
      <c r="CL31" s="675"/>
      <c r="CM31" s="675"/>
      <c r="CN31" s="675"/>
      <c r="CO31" s="675"/>
      <c r="CP31" s="675"/>
      <c r="CQ31" s="676"/>
      <c r="CR31" s="659">
        <v>189033</v>
      </c>
      <c r="CS31" s="695"/>
      <c r="CT31" s="695"/>
      <c r="CU31" s="695"/>
      <c r="CV31" s="695"/>
      <c r="CW31" s="695"/>
      <c r="CX31" s="695"/>
      <c r="CY31" s="696"/>
      <c r="CZ31" s="664">
        <v>0.1</v>
      </c>
      <c r="DA31" s="693"/>
      <c r="DB31" s="693"/>
      <c r="DC31" s="697"/>
      <c r="DD31" s="668">
        <v>189033</v>
      </c>
      <c r="DE31" s="695"/>
      <c r="DF31" s="695"/>
      <c r="DG31" s="695"/>
      <c r="DH31" s="695"/>
      <c r="DI31" s="695"/>
      <c r="DJ31" s="695"/>
      <c r="DK31" s="696"/>
      <c r="DL31" s="668">
        <v>189033</v>
      </c>
      <c r="DM31" s="695"/>
      <c r="DN31" s="695"/>
      <c r="DO31" s="695"/>
      <c r="DP31" s="695"/>
      <c r="DQ31" s="695"/>
      <c r="DR31" s="695"/>
      <c r="DS31" s="695"/>
      <c r="DT31" s="695"/>
      <c r="DU31" s="695"/>
      <c r="DV31" s="696"/>
      <c r="DW31" s="664">
        <v>0.2</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6064103</v>
      </c>
      <c r="S32" s="660"/>
      <c r="T32" s="660"/>
      <c r="U32" s="660"/>
      <c r="V32" s="660"/>
      <c r="W32" s="660"/>
      <c r="X32" s="660"/>
      <c r="Y32" s="661"/>
      <c r="Z32" s="662">
        <v>4.2</v>
      </c>
      <c r="AA32" s="662"/>
      <c r="AB32" s="662"/>
      <c r="AC32" s="662"/>
      <c r="AD32" s="663" t="s">
        <v>221</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t="s">
        <v>221</v>
      </c>
      <c r="BH32" s="729"/>
      <c r="BI32" s="729"/>
      <c r="BJ32" s="729"/>
      <c r="BK32" s="729"/>
      <c r="BL32" s="729"/>
      <c r="BM32" s="730" t="s">
        <v>120</v>
      </c>
      <c r="BN32" s="729"/>
      <c r="BO32" s="729"/>
      <c r="BP32" s="729"/>
      <c r="BQ32" s="731"/>
      <c r="BR32" s="728" t="s">
        <v>120</v>
      </c>
      <c r="BS32" s="729"/>
      <c r="BT32" s="729"/>
      <c r="BU32" s="729"/>
      <c r="BV32" s="729"/>
      <c r="BW32" s="729"/>
      <c r="BX32" s="730" t="s">
        <v>221</v>
      </c>
      <c r="BY32" s="729"/>
      <c r="BZ32" s="729"/>
      <c r="CA32" s="729"/>
      <c r="CB32" s="731"/>
      <c r="CD32" s="726"/>
      <c r="CE32" s="727"/>
      <c r="CF32" s="674" t="s">
        <v>311</v>
      </c>
      <c r="CG32" s="675"/>
      <c r="CH32" s="675"/>
      <c r="CI32" s="675"/>
      <c r="CJ32" s="675"/>
      <c r="CK32" s="675"/>
      <c r="CL32" s="675"/>
      <c r="CM32" s="675"/>
      <c r="CN32" s="675"/>
      <c r="CO32" s="675"/>
      <c r="CP32" s="675"/>
      <c r="CQ32" s="676"/>
      <c r="CR32" s="659" t="s">
        <v>221</v>
      </c>
      <c r="CS32" s="660"/>
      <c r="CT32" s="660"/>
      <c r="CU32" s="660"/>
      <c r="CV32" s="660"/>
      <c r="CW32" s="660"/>
      <c r="CX32" s="660"/>
      <c r="CY32" s="661"/>
      <c r="CZ32" s="664" t="s">
        <v>221</v>
      </c>
      <c r="DA32" s="693"/>
      <c r="DB32" s="693"/>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221</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1965679</v>
      </c>
      <c r="S33" s="660"/>
      <c r="T33" s="660"/>
      <c r="U33" s="660"/>
      <c r="V33" s="660"/>
      <c r="W33" s="660"/>
      <c r="X33" s="660"/>
      <c r="Y33" s="661"/>
      <c r="Z33" s="662">
        <v>1.4</v>
      </c>
      <c r="AA33" s="662"/>
      <c r="AB33" s="662"/>
      <c r="AC33" s="662"/>
      <c r="AD33" s="663" t="s">
        <v>221</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48693432</v>
      </c>
      <c r="CS33" s="695"/>
      <c r="CT33" s="695"/>
      <c r="CU33" s="695"/>
      <c r="CV33" s="695"/>
      <c r="CW33" s="695"/>
      <c r="CX33" s="695"/>
      <c r="CY33" s="696"/>
      <c r="CZ33" s="664">
        <v>35.1</v>
      </c>
      <c r="DA33" s="693"/>
      <c r="DB33" s="693"/>
      <c r="DC33" s="697"/>
      <c r="DD33" s="668">
        <v>40422572</v>
      </c>
      <c r="DE33" s="695"/>
      <c r="DF33" s="695"/>
      <c r="DG33" s="695"/>
      <c r="DH33" s="695"/>
      <c r="DI33" s="695"/>
      <c r="DJ33" s="695"/>
      <c r="DK33" s="696"/>
      <c r="DL33" s="668">
        <v>30762729</v>
      </c>
      <c r="DM33" s="695"/>
      <c r="DN33" s="695"/>
      <c r="DO33" s="695"/>
      <c r="DP33" s="695"/>
      <c r="DQ33" s="695"/>
      <c r="DR33" s="695"/>
      <c r="DS33" s="695"/>
      <c r="DT33" s="695"/>
      <c r="DU33" s="695"/>
      <c r="DV33" s="696"/>
      <c r="DW33" s="664">
        <v>35.4</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3323141</v>
      </c>
      <c r="S34" s="660"/>
      <c r="T34" s="660"/>
      <c r="U34" s="660"/>
      <c r="V34" s="660"/>
      <c r="W34" s="660"/>
      <c r="X34" s="660"/>
      <c r="Y34" s="661"/>
      <c r="Z34" s="662">
        <v>2.2999999999999998</v>
      </c>
      <c r="AA34" s="662"/>
      <c r="AB34" s="662"/>
      <c r="AC34" s="662"/>
      <c r="AD34" s="663">
        <v>136</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21482259</v>
      </c>
      <c r="CS34" s="660"/>
      <c r="CT34" s="660"/>
      <c r="CU34" s="660"/>
      <c r="CV34" s="660"/>
      <c r="CW34" s="660"/>
      <c r="CX34" s="660"/>
      <c r="CY34" s="661"/>
      <c r="CZ34" s="664">
        <v>15.5</v>
      </c>
      <c r="DA34" s="693"/>
      <c r="DB34" s="693"/>
      <c r="DC34" s="697"/>
      <c r="DD34" s="668">
        <v>18767943</v>
      </c>
      <c r="DE34" s="660"/>
      <c r="DF34" s="660"/>
      <c r="DG34" s="660"/>
      <c r="DH34" s="660"/>
      <c r="DI34" s="660"/>
      <c r="DJ34" s="660"/>
      <c r="DK34" s="661"/>
      <c r="DL34" s="668">
        <v>17240937</v>
      </c>
      <c r="DM34" s="660"/>
      <c r="DN34" s="660"/>
      <c r="DO34" s="660"/>
      <c r="DP34" s="660"/>
      <c r="DQ34" s="660"/>
      <c r="DR34" s="660"/>
      <c r="DS34" s="660"/>
      <c r="DT34" s="660"/>
      <c r="DU34" s="660"/>
      <c r="DV34" s="661"/>
      <c r="DW34" s="664">
        <v>19.8</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2972900</v>
      </c>
      <c r="S35" s="660"/>
      <c r="T35" s="660"/>
      <c r="U35" s="660"/>
      <c r="V35" s="660"/>
      <c r="W35" s="660"/>
      <c r="X35" s="660"/>
      <c r="Y35" s="661"/>
      <c r="Z35" s="662">
        <v>2.1</v>
      </c>
      <c r="AA35" s="662"/>
      <c r="AB35" s="662"/>
      <c r="AC35" s="662"/>
      <c r="AD35" s="663" t="s">
        <v>221</v>
      </c>
      <c r="AE35" s="663"/>
      <c r="AF35" s="663"/>
      <c r="AG35" s="663"/>
      <c r="AH35" s="663"/>
      <c r="AI35" s="663"/>
      <c r="AJ35" s="663"/>
      <c r="AK35" s="663"/>
      <c r="AL35" s="664" t="s">
        <v>221</v>
      </c>
      <c r="AM35" s="665"/>
      <c r="AN35" s="665"/>
      <c r="AO35" s="666"/>
      <c r="AP35" s="214"/>
      <c r="AQ35" s="732" t="s">
        <v>319</v>
      </c>
      <c r="AR35" s="733"/>
      <c r="AS35" s="733"/>
      <c r="AT35" s="733"/>
      <c r="AU35" s="733"/>
      <c r="AV35" s="733"/>
      <c r="AW35" s="733"/>
      <c r="AX35" s="733"/>
      <c r="AY35" s="734"/>
      <c r="AZ35" s="648">
        <v>13516493</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885442</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1176727</v>
      </c>
      <c r="CS35" s="695"/>
      <c r="CT35" s="695"/>
      <c r="CU35" s="695"/>
      <c r="CV35" s="695"/>
      <c r="CW35" s="695"/>
      <c r="CX35" s="695"/>
      <c r="CY35" s="696"/>
      <c r="CZ35" s="664">
        <v>0.8</v>
      </c>
      <c r="DA35" s="693"/>
      <c r="DB35" s="693"/>
      <c r="DC35" s="697"/>
      <c r="DD35" s="668">
        <v>1176727</v>
      </c>
      <c r="DE35" s="695"/>
      <c r="DF35" s="695"/>
      <c r="DG35" s="695"/>
      <c r="DH35" s="695"/>
      <c r="DI35" s="695"/>
      <c r="DJ35" s="695"/>
      <c r="DK35" s="696"/>
      <c r="DL35" s="668">
        <v>1176727</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221</v>
      </c>
      <c r="AA36" s="662"/>
      <c r="AB36" s="662"/>
      <c r="AC36" s="662"/>
      <c r="AD36" s="663" t="s">
        <v>120</v>
      </c>
      <c r="AE36" s="663"/>
      <c r="AF36" s="663"/>
      <c r="AG36" s="663"/>
      <c r="AH36" s="663"/>
      <c r="AI36" s="663"/>
      <c r="AJ36" s="663"/>
      <c r="AK36" s="663"/>
      <c r="AL36" s="664" t="s">
        <v>221</v>
      </c>
      <c r="AM36" s="665"/>
      <c r="AN36" s="665"/>
      <c r="AO36" s="666"/>
      <c r="AQ36" s="736" t="s">
        <v>323</v>
      </c>
      <c r="AR36" s="737"/>
      <c r="AS36" s="737"/>
      <c r="AT36" s="737"/>
      <c r="AU36" s="737"/>
      <c r="AV36" s="737"/>
      <c r="AW36" s="737"/>
      <c r="AX36" s="737"/>
      <c r="AY36" s="738"/>
      <c r="AZ36" s="659">
        <v>454646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615656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5913915</v>
      </c>
      <c r="CS36" s="660"/>
      <c r="CT36" s="660"/>
      <c r="CU36" s="660"/>
      <c r="CV36" s="660"/>
      <c r="CW36" s="660"/>
      <c r="CX36" s="660"/>
      <c r="CY36" s="661"/>
      <c r="CZ36" s="664">
        <v>4.3</v>
      </c>
      <c r="DA36" s="693"/>
      <c r="DB36" s="693"/>
      <c r="DC36" s="697"/>
      <c r="DD36" s="668">
        <v>4460634</v>
      </c>
      <c r="DE36" s="660"/>
      <c r="DF36" s="660"/>
      <c r="DG36" s="660"/>
      <c r="DH36" s="660"/>
      <c r="DI36" s="660"/>
      <c r="DJ36" s="660"/>
      <c r="DK36" s="661"/>
      <c r="DL36" s="668">
        <v>3560027</v>
      </c>
      <c r="DM36" s="660"/>
      <c r="DN36" s="660"/>
      <c r="DO36" s="660"/>
      <c r="DP36" s="660"/>
      <c r="DQ36" s="660"/>
      <c r="DR36" s="660"/>
      <c r="DS36" s="660"/>
      <c r="DT36" s="660"/>
      <c r="DU36" s="660"/>
      <c r="DV36" s="661"/>
      <c r="DW36" s="664">
        <v>4.0999999999999996</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t="s">
        <v>221</v>
      </c>
      <c r="S37" s="660"/>
      <c r="T37" s="660"/>
      <c r="U37" s="660"/>
      <c r="V37" s="660"/>
      <c r="W37" s="660"/>
      <c r="X37" s="660"/>
      <c r="Y37" s="661"/>
      <c r="Z37" s="662" t="s">
        <v>138</v>
      </c>
      <c r="AA37" s="662"/>
      <c r="AB37" s="662"/>
      <c r="AC37" s="662"/>
      <c r="AD37" s="663" t="s">
        <v>120</v>
      </c>
      <c r="AE37" s="663"/>
      <c r="AF37" s="663"/>
      <c r="AG37" s="663"/>
      <c r="AH37" s="663"/>
      <c r="AI37" s="663"/>
      <c r="AJ37" s="663"/>
      <c r="AK37" s="663"/>
      <c r="AL37" s="664" t="s">
        <v>221</v>
      </c>
      <c r="AM37" s="665"/>
      <c r="AN37" s="665"/>
      <c r="AO37" s="666"/>
      <c r="AQ37" s="736" t="s">
        <v>327</v>
      </c>
      <c r="AR37" s="737"/>
      <c r="AS37" s="737"/>
      <c r="AT37" s="737"/>
      <c r="AU37" s="737"/>
      <c r="AV37" s="737"/>
      <c r="AW37" s="737"/>
      <c r="AX37" s="737"/>
      <c r="AY37" s="738"/>
      <c r="AZ37" s="659" t="s">
        <v>221</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59985</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1347717</v>
      </c>
      <c r="CS37" s="695"/>
      <c r="CT37" s="695"/>
      <c r="CU37" s="695"/>
      <c r="CV37" s="695"/>
      <c r="CW37" s="695"/>
      <c r="CX37" s="695"/>
      <c r="CY37" s="696"/>
      <c r="CZ37" s="664">
        <v>1</v>
      </c>
      <c r="DA37" s="693"/>
      <c r="DB37" s="693"/>
      <c r="DC37" s="697"/>
      <c r="DD37" s="668">
        <v>1347717</v>
      </c>
      <c r="DE37" s="695"/>
      <c r="DF37" s="695"/>
      <c r="DG37" s="695"/>
      <c r="DH37" s="695"/>
      <c r="DI37" s="695"/>
      <c r="DJ37" s="695"/>
      <c r="DK37" s="696"/>
      <c r="DL37" s="668">
        <v>950206</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143202189</v>
      </c>
      <c r="S38" s="740"/>
      <c r="T38" s="740"/>
      <c r="U38" s="740"/>
      <c r="V38" s="740"/>
      <c r="W38" s="740"/>
      <c r="X38" s="740"/>
      <c r="Y38" s="741"/>
      <c r="Z38" s="742">
        <v>100</v>
      </c>
      <c r="AA38" s="742"/>
      <c r="AB38" s="742"/>
      <c r="AC38" s="742"/>
      <c r="AD38" s="743">
        <v>86945043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120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83526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13516493</v>
      </c>
      <c r="CS38" s="660"/>
      <c r="CT38" s="660"/>
      <c r="CU38" s="660"/>
      <c r="CV38" s="660"/>
      <c r="CW38" s="660"/>
      <c r="CX38" s="660"/>
      <c r="CY38" s="661"/>
      <c r="CZ38" s="664">
        <v>9.8000000000000007</v>
      </c>
      <c r="DA38" s="693"/>
      <c r="DB38" s="693"/>
      <c r="DC38" s="697"/>
      <c r="DD38" s="668">
        <v>11560495</v>
      </c>
      <c r="DE38" s="660"/>
      <c r="DF38" s="660"/>
      <c r="DG38" s="660"/>
      <c r="DH38" s="660"/>
      <c r="DI38" s="660"/>
      <c r="DJ38" s="660"/>
      <c r="DK38" s="661"/>
      <c r="DL38" s="668">
        <v>8785038</v>
      </c>
      <c r="DM38" s="660"/>
      <c r="DN38" s="660"/>
      <c r="DO38" s="660"/>
      <c r="DP38" s="660"/>
      <c r="DQ38" s="660"/>
      <c r="DR38" s="660"/>
      <c r="DS38" s="660"/>
      <c r="DT38" s="660"/>
      <c r="DU38" s="660"/>
      <c r="DV38" s="661"/>
      <c r="DW38" s="664">
        <v>10.1</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4600438</v>
      </c>
      <c r="CS39" s="695"/>
      <c r="CT39" s="695"/>
      <c r="CU39" s="695"/>
      <c r="CV39" s="695"/>
      <c r="CW39" s="695"/>
      <c r="CX39" s="695"/>
      <c r="CY39" s="696"/>
      <c r="CZ39" s="664">
        <v>3.3</v>
      </c>
      <c r="DA39" s="693"/>
      <c r="DB39" s="693"/>
      <c r="DC39" s="697"/>
      <c r="DD39" s="668">
        <v>4456773</v>
      </c>
      <c r="DE39" s="695"/>
      <c r="DF39" s="695"/>
      <c r="DG39" s="695"/>
      <c r="DH39" s="695"/>
      <c r="DI39" s="695"/>
      <c r="DJ39" s="695"/>
      <c r="DK39" s="696"/>
      <c r="DL39" s="668" t="s">
        <v>221</v>
      </c>
      <c r="DM39" s="695"/>
      <c r="DN39" s="695"/>
      <c r="DO39" s="695"/>
      <c r="DP39" s="695"/>
      <c r="DQ39" s="695"/>
      <c r="DR39" s="695"/>
      <c r="DS39" s="695"/>
      <c r="DT39" s="695"/>
      <c r="DU39" s="695"/>
      <c r="DV39" s="696"/>
      <c r="DW39" s="664" t="s">
        <v>120</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4178375</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107</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2003600</v>
      </c>
      <c r="CS40" s="660"/>
      <c r="CT40" s="660"/>
      <c r="CU40" s="660"/>
      <c r="CV40" s="660"/>
      <c r="CW40" s="660"/>
      <c r="CX40" s="660"/>
      <c r="CY40" s="661"/>
      <c r="CZ40" s="664">
        <v>1.4</v>
      </c>
      <c r="DA40" s="693"/>
      <c r="DB40" s="693"/>
      <c r="DC40" s="697"/>
      <c r="DD40" s="668" t="s">
        <v>221</v>
      </c>
      <c r="DE40" s="660"/>
      <c r="DF40" s="660"/>
      <c r="DG40" s="660"/>
      <c r="DH40" s="660"/>
      <c r="DI40" s="660"/>
      <c r="DJ40" s="660"/>
      <c r="DK40" s="661"/>
      <c r="DL40" s="668" t="s">
        <v>120</v>
      </c>
      <c r="DM40" s="660"/>
      <c r="DN40" s="660"/>
      <c r="DO40" s="660"/>
      <c r="DP40" s="660"/>
      <c r="DQ40" s="660"/>
      <c r="DR40" s="660"/>
      <c r="DS40" s="660"/>
      <c r="DT40" s="660"/>
      <c r="DU40" s="660"/>
      <c r="DV40" s="661"/>
      <c r="DW40" s="664" t="s">
        <v>138</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8883472</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15331439</v>
      </c>
      <c r="CS42" s="660"/>
      <c r="CT42" s="660"/>
      <c r="CU42" s="660"/>
      <c r="CV42" s="660"/>
      <c r="CW42" s="660"/>
      <c r="CX42" s="660"/>
      <c r="CY42" s="661"/>
      <c r="CZ42" s="664">
        <v>11.1</v>
      </c>
      <c r="DA42" s="665"/>
      <c r="DB42" s="665"/>
      <c r="DC42" s="760"/>
      <c r="DD42" s="668">
        <v>6794300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358140</v>
      </c>
      <c r="CS43" s="695"/>
      <c r="CT43" s="695"/>
      <c r="CU43" s="695"/>
      <c r="CV43" s="695"/>
      <c r="CW43" s="695"/>
      <c r="CX43" s="695"/>
      <c r="CY43" s="696"/>
      <c r="CZ43" s="664">
        <v>0.3</v>
      </c>
      <c r="DA43" s="693"/>
      <c r="DB43" s="693"/>
      <c r="DC43" s="697"/>
      <c r="DD43" s="668">
        <v>358140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15331439</v>
      </c>
      <c r="CS44" s="660"/>
      <c r="CT44" s="660"/>
      <c r="CU44" s="660"/>
      <c r="CV44" s="660"/>
      <c r="CW44" s="660"/>
      <c r="CX44" s="660"/>
      <c r="CY44" s="661"/>
      <c r="CZ44" s="664">
        <v>11.1</v>
      </c>
      <c r="DA44" s="665"/>
      <c r="DB44" s="665"/>
      <c r="DC44" s="760"/>
      <c r="DD44" s="668">
        <v>6794300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3766147</v>
      </c>
      <c r="CS45" s="695"/>
      <c r="CT45" s="695"/>
      <c r="CU45" s="695"/>
      <c r="CV45" s="695"/>
      <c r="CW45" s="695"/>
      <c r="CX45" s="695"/>
      <c r="CY45" s="696"/>
      <c r="CZ45" s="664">
        <v>2.7</v>
      </c>
      <c r="DA45" s="693"/>
      <c r="DB45" s="693"/>
      <c r="DC45" s="697"/>
      <c r="DD45" s="668">
        <v>1073629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11565292</v>
      </c>
      <c r="CS46" s="660"/>
      <c r="CT46" s="660"/>
      <c r="CU46" s="660"/>
      <c r="CV46" s="660"/>
      <c r="CW46" s="660"/>
      <c r="CX46" s="660"/>
      <c r="CY46" s="661"/>
      <c r="CZ46" s="664">
        <v>8.3000000000000007</v>
      </c>
      <c r="DA46" s="665"/>
      <c r="DB46" s="665"/>
      <c r="DC46" s="760"/>
      <c r="DD46" s="668">
        <v>5720671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120</v>
      </c>
      <c r="CS47" s="695"/>
      <c r="CT47" s="695"/>
      <c r="CU47" s="695"/>
      <c r="CV47" s="695"/>
      <c r="CW47" s="695"/>
      <c r="CX47" s="695"/>
      <c r="CY47" s="696"/>
      <c r="CZ47" s="664" t="s">
        <v>221</v>
      </c>
      <c r="DA47" s="693"/>
      <c r="DB47" s="693"/>
      <c r="DC47" s="697"/>
      <c r="DD47" s="668" t="s">
        <v>221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221</v>
      </c>
      <c r="CS48" s="660"/>
      <c r="CT48" s="660"/>
      <c r="CU48" s="660"/>
      <c r="CV48" s="660"/>
      <c r="CW48" s="660"/>
      <c r="CX48" s="660"/>
      <c r="CY48" s="661"/>
      <c r="CZ48" s="664" t="s">
        <v>138</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138539799</v>
      </c>
      <c r="CS49" s="729"/>
      <c r="CT49" s="729"/>
      <c r="CU49" s="729"/>
      <c r="CV49" s="729"/>
      <c r="CW49" s="729"/>
      <c r="CX49" s="729"/>
      <c r="CY49" s="761"/>
      <c r="CZ49" s="744">
        <v>100</v>
      </c>
      <c r="DA49" s="762"/>
      <c r="DB49" s="762"/>
      <c r="DC49" s="763"/>
      <c r="DD49" s="764">
        <v>90800895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NvMwseniAU7q5rN+33YvABQuVeHudPoBGqz3nj66TwQE5t9jhaQvl96njNDyvWC9Zwv6g3lByYjpovYs29zfQ==" saltValue="++3rMm7OreW76U52+RxwMA==" spinCount="100000" sheet="1" objects="1" scenarios="1"/>
  <customSheetViews>
    <customSheetView guid="{08812F88-1009-4AF6-B52E-8A36B47026A1}" showGridLines="0" fitToPage="1" hiddenRows="1" hiddenColumns="1">
      <pageMargins left="0" right="0" top="0.39370078740157483" bottom="0.39370078740157483" header="0.19685039370078741" footer="0.19685039370078741"/>
      <printOptions horizontalCentered="1"/>
      <pageSetup paperSize="9" scale="68" orientation="landscape" r:id="rId1"/>
      <headerFooter alignWithMargins="0">
        <oddFooter>&amp;C&amp;P/&amp;N</oddFooter>
      </headerFooter>
    </customSheetView>
    <customSheetView guid="{7DF1E4D7-EFC1-4A2D-929D-B15988B908DA}" showGridLines="0" fitToPage="1" hiddenRows="1" hiddenColumns="1">
      <pageMargins left="0" right="0" top="0.39370078740157483" bottom="0.39370078740157483" header="0.19685039370078741" footer="0.19685039370078741"/>
      <printOptions horizontalCentered="1"/>
      <pageSetup paperSize="9" scale="68" orientation="landscape" r:id="rId2"/>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143677</v>
      </c>
      <c r="R7" s="795"/>
      <c r="S7" s="795"/>
      <c r="T7" s="795"/>
      <c r="U7" s="795"/>
      <c r="V7" s="795">
        <v>139014</v>
      </c>
      <c r="W7" s="795"/>
      <c r="X7" s="795"/>
      <c r="Y7" s="795"/>
      <c r="Z7" s="795"/>
      <c r="AA7" s="795">
        <v>4662</v>
      </c>
      <c r="AB7" s="795"/>
      <c r="AC7" s="795"/>
      <c r="AD7" s="795"/>
      <c r="AE7" s="796"/>
      <c r="AF7" s="797">
        <v>4594</v>
      </c>
      <c r="AG7" s="798"/>
      <c r="AH7" s="798"/>
      <c r="AI7" s="798"/>
      <c r="AJ7" s="799"/>
      <c r="AK7" s="834">
        <v>5858</v>
      </c>
      <c r="AL7" s="835"/>
      <c r="AM7" s="835"/>
      <c r="AN7" s="835"/>
      <c r="AO7" s="835"/>
      <c r="AP7" s="835">
        <v>27576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563</v>
      </c>
      <c r="BS7" s="838" t="s">
        <v>560</v>
      </c>
      <c r="BT7" s="839"/>
      <c r="BU7" s="839"/>
      <c r="BV7" s="839"/>
      <c r="BW7" s="839"/>
      <c r="BX7" s="839"/>
      <c r="BY7" s="839"/>
      <c r="BZ7" s="839"/>
      <c r="CA7" s="839"/>
      <c r="CB7" s="839"/>
      <c r="CC7" s="839"/>
      <c r="CD7" s="839"/>
      <c r="CE7" s="839"/>
      <c r="CF7" s="839"/>
      <c r="CG7" s="840"/>
      <c r="CH7" s="831">
        <v>0</v>
      </c>
      <c r="CI7" s="832"/>
      <c r="CJ7" s="832"/>
      <c r="CK7" s="832"/>
      <c r="CL7" s="833"/>
      <c r="CM7" s="831">
        <v>15</v>
      </c>
      <c r="CN7" s="832"/>
      <c r="CO7" s="832"/>
      <c r="CP7" s="832"/>
      <c r="CQ7" s="833"/>
      <c r="CR7" s="831">
        <v>10</v>
      </c>
      <c r="CS7" s="832"/>
      <c r="CT7" s="832"/>
      <c r="CU7" s="832"/>
      <c r="CV7" s="833"/>
      <c r="CW7" s="831" t="s">
        <v>564</v>
      </c>
      <c r="CX7" s="832"/>
      <c r="CY7" s="832"/>
      <c r="CZ7" s="832"/>
      <c r="DA7" s="833"/>
      <c r="DB7" s="831">
        <v>2291</v>
      </c>
      <c r="DC7" s="832"/>
      <c r="DD7" s="832"/>
      <c r="DE7" s="832"/>
      <c r="DF7" s="833"/>
      <c r="DG7" s="831" t="s">
        <v>495</v>
      </c>
      <c r="DH7" s="832"/>
      <c r="DI7" s="832"/>
      <c r="DJ7" s="832"/>
      <c r="DK7" s="833"/>
      <c r="DL7" s="831" t="s">
        <v>495</v>
      </c>
      <c r="DM7" s="832"/>
      <c r="DN7" s="832"/>
      <c r="DO7" s="832"/>
      <c r="DP7" s="833"/>
      <c r="DQ7" s="831" t="s">
        <v>495</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146</v>
      </c>
      <c r="R8" s="819"/>
      <c r="S8" s="819"/>
      <c r="T8" s="819"/>
      <c r="U8" s="819"/>
      <c r="V8" s="819">
        <v>146</v>
      </c>
      <c r="W8" s="819"/>
      <c r="X8" s="819"/>
      <c r="Y8" s="819"/>
      <c r="Z8" s="819"/>
      <c r="AA8" s="819" t="s">
        <v>495</v>
      </c>
      <c r="AB8" s="819"/>
      <c r="AC8" s="819"/>
      <c r="AD8" s="819"/>
      <c r="AE8" s="820"/>
      <c r="AF8" s="821" t="s">
        <v>120</v>
      </c>
      <c r="AG8" s="822"/>
      <c r="AH8" s="822"/>
      <c r="AI8" s="822"/>
      <c r="AJ8" s="823"/>
      <c r="AK8" s="824">
        <v>135</v>
      </c>
      <c r="AL8" s="825"/>
      <c r="AM8" s="825"/>
      <c r="AN8" s="825"/>
      <c r="AO8" s="825"/>
      <c r="AP8" s="825" t="s">
        <v>495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561</v>
      </c>
      <c r="BT8" s="829"/>
      <c r="BU8" s="829"/>
      <c r="BV8" s="829"/>
      <c r="BW8" s="829"/>
      <c r="BX8" s="829"/>
      <c r="BY8" s="829"/>
      <c r="BZ8" s="829"/>
      <c r="CA8" s="829"/>
      <c r="CB8" s="829"/>
      <c r="CC8" s="829"/>
      <c r="CD8" s="829"/>
      <c r="CE8" s="829"/>
      <c r="CF8" s="829"/>
      <c r="CG8" s="830"/>
      <c r="CH8" s="841">
        <v>5</v>
      </c>
      <c r="CI8" s="842"/>
      <c r="CJ8" s="842"/>
      <c r="CK8" s="842"/>
      <c r="CL8" s="843"/>
      <c r="CM8" s="841">
        <v>174</v>
      </c>
      <c r="CN8" s="842"/>
      <c r="CO8" s="842"/>
      <c r="CP8" s="842"/>
      <c r="CQ8" s="843"/>
      <c r="CR8" s="841">
        <v>50</v>
      </c>
      <c r="CS8" s="842"/>
      <c r="CT8" s="842"/>
      <c r="CU8" s="842"/>
      <c r="CV8" s="843"/>
      <c r="CW8" s="841">
        <v>13</v>
      </c>
      <c r="CX8" s="842"/>
      <c r="CY8" s="842"/>
      <c r="CZ8" s="842"/>
      <c r="DA8" s="843"/>
      <c r="DB8" s="841" t="s">
        <v>564</v>
      </c>
      <c r="DC8" s="842"/>
      <c r="DD8" s="842"/>
      <c r="DE8" s="842"/>
      <c r="DF8" s="843"/>
      <c r="DG8" s="841" t="s">
        <v>495</v>
      </c>
      <c r="DH8" s="842"/>
      <c r="DI8" s="842"/>
      <c r="DJ8" s="842"/>
      <c r="DK8" s="843"/>
      <c r="DL8" s="841" t="s">
        <v>495</v>
      </c>
      <c r="DM8" s="842"/>
      <c r="DN8" s="842"/>
      <c r="DO8" s="842"/>
      <c r="DP8" s="843"/>
      <c r="DQ8" s="841" t="s">
        <v>495</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562</v>
      </c>
      <c r="BT9" s="829"/>
      <c r="BU9" s="829"/>
      <c r="BV9" s="829"/>
      <c r="BW9" s="829"/>
      <c r="BX9" s="829"/>
      <c r="BY9" s="829"/>
      <c r="BZ9" s="829"/>
      <c r="CA9" s="829"/>
      <c r="CB9" s="829"/>
      <c r="CC9" s="829"/>
      <c r="CD9" s="829"/>
      <c r="CE9" s="829"/>
      <c r="CF9" s="829"/>
      <c r="CG9" s="830"/>
      <c r="CH9" s="841">
        <v>3</v>
      </c>
      <c r="CI9" s="842"/>
      <c r="CJ9" s="842"/>
      <c r="CK9" s="842"/>
      <c r="CL9" s="843"/>
      <c r="CM9" s="841">
        <v>31</v>
      </c>
      <c r="CN9" s="842"/>
      <c r="CO9" s="842"/>
      <c r="CP9" s="842"/>
      <c r="CQ9" s="843"/>
      <c r="CR9" s="841">
        <v>3</v>
      </c>
      <c r="CS9" s="842"/>
      <c r="CT9" s="842"/>
      <c r="CU9" s="842"/>
      <c r="CV9" s="843"/>
      <c r="CW9" s="841">
        <v>210</v>
      </c>
      <c r="CX9" s="842"/>
      <c r="CY9" s="842"/>
      <c r="CZ9" s="842"/>
      <c r="DA9" s="843"/>
      <c r="DB9" s="841" t="s">
        <v>565</v>
      </c>
      <c r="DC9" s="842"/>
      <c r="DD9" s="842"/>
      <c r="DE9" s="842"/>
      <c r="DF9" s="843"/>
      <c r="DG9" s="841" t="s">
        <v>495</v>
      </c>
      <c r="DH9" s="842"/>
      <c r="DI9" s="842"/>
      <c r="DJ9" s="842"/>
      <c r="DK9" s="843"/>
      <c r="DL9" s="841" t="s">
        <v>495</v>
      </c>
      <c r="DM9" s="842"/>
      <c r="DN9" s="842"/>
      <c r="DO9" s="842"/>
      <c r="DP9" s="843"/>
      <c r="DQ9" s="841" t="s">
        <v>495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571</v>
      </c>
      <c r="BT10" s="829"/>
      <c r="BU10" s="829"/>
      <c r="BV10" s="829"/>
      <c r="BW10" s="829"/>
      <c r="BX10" s="829"/>
      <c r="BY10" s="829"/>
      <c r="BZ10" s="829"/>
      <c r="CA10" s="829"/>
      <c r="CB10" s="829"/>
      <c r="CC10" s="829"/>
      <c r="CD10" s="829"/>
      <c r="CE10" s="829"/>
      <c r="CF10" s="829"/>
      <c r="CG10" s="830"/>
      <c r="CH10" s="841">
        <v>0</v>
      </c>
      <c r="CI10" s="842"/>
      <c r="CJ10" s="842"/>
      <c r="CK10" s="842"/>
      <c r="CL10" s="843"/>
      <c r="CM10" s="841">
        <v>54</v>
      </c>
      <c r="CN10" s="842"/>
      <c r="CO10" s="842"/>
      <c r="CP10" s="842"/>
      <c r="CQ10" s="843"/>
      <c r="CR10" s="841">
        <v>3</v>
      </c>
      <c r="CS10" s="842"/>
      <c r="CT10" s="842"/>
      <c r="CU10" s="842"/>
      <c r="CV10" s="843"/>
      <c r="CW10" s="841">
        <v>25</v>
      </c>
      <c r="CX10" s="842"/>
      <c r="CY10" s="842"/>
      <c r="CZ10" s="842"/>
      <c r="DA10" s="843"/>
      <c r="DB10" s="841" t="s">
        <v>564</v>
      </c>
      <c r="DC10" s="842"/>
      <c r="DD10" s="842"/>
      <c r="DE10" s="842"/>
      <c r="DF10" s="843"/>
      <c r="DG10" s="841" t="s">
        <v>495</v>
      </c>
      <c r="DH10" s="842"/>
      <c r="DI10" s="842"/>
      <c r="DJ10" s="842"/>
      <c r="DK10" s="843"/>
      <c r="DL10" s="841" t="s">
        <v>495</v>
      </c>
      <c r="DM10" s="842"/>
      <c r="DN10" s="842"/>
      <c r="DO10" s="842"/>
      <c r="DP10" s="843"/>
      <c r="DQ10" s="841" t="s">
        <v>495</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143822</v>
      </c>
      <c r="R23" s="854"/>
      <c r="S23" s="854"/>
      <c r="T23" s="854"/>
      <c r="U23" s="854"/>
      <c r="V23" s="854">
        <v>139160</v>
      </c>
      <c r="W23" s="854"/>
      <c r="X23" s="854"/>
      <c r="Y23" s="854"/>
      <c r="Z23" s="854"/>
      <c r="AA23" s="854">
        <v>4662</v>
      </c>
      <c r="AB23" s="854"/>
      <c r="AC23" s="854"/>
      <c r="AD23" s="854"/>
      <c r="AE23" s="855"/>
      <c r="AF23" s="856">
        <v>4594</v>
      </c>
      <c r="AG23" s="854"/>
      <c r="AH23" s="854"/>
      <c r="AI23" s="854"/>
      <c r="AJ23" s="857"/>
      <c r="AK23" s="858"/>
      <c r="AL23" s="859"/>
      <c r="AM23" s="859"/>
      <c r="AN23" s="859"/>
      <c r="AO23" s="859"/>
      <c r="AP23" s="854">
        <v>27576</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43307</v>
      </c>
      <c r="R28" s="883"/>
      <c r="S28" s="883"/>
      <c r="T28" s="883"/>
      <c r="U28" s="883"/>
      <c r="V28" s="883">
        <v>42421</v>
      </c>
      <c r="W28" s="883"/>
      <c r="X28" s="883"/>
      <c r="Y28" s="883"/>
      <c r="Z28" s="883"/>
      <c r="AA28" s="883">
        <v>885</v>
      </c>
      <c r="AB28" s="883"/>
      <c r="AC28" s="883"/>
      <c r="AD28" s="883"/>
      <c r="AE28" s="884"/>
      <c r="AF28" s="885">
        <v>885</v>
      </c>
      <c r="AG28" s="883"/>
      <c r="AH28" s="883"/>
      <c r="AI28" s="883"/>
      <c r="AJ28" s="886"/>
      <c r="AK28" s="887">
        <v>4177</v>
      </c>
      <c r="AL28" s="878"/>
      <c r="AM28" s="878"/>
      <c r="AN28" s="878"/>
      <c r="AO28" s="878"/>
      <c r="AP28" s="878" t="s">
        <v>495</v>
      </c>
      <c r="AQ28" s="878"/>
      <c r="AR28" s="878"/>
      <c r="AS28" s="878"/>
      <c r="AT28" s="878"/>
      <c r="AU28" s="878" t="s">
        <v>495</v>
      </c>
      <c r="AV28" s="878"/>
      <c r="AW28" s="878"/>
      <c r="AX28" s="878"/>
      <c r="AY28" s="878"/>
      <c r="AZ28" s="879" t="s">
        <v>495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29496</v>
      </c>
      <c r="R29" s="819"/>
      <c r="S29" s="819"/>
      <c r="T29" s="819"/>
      <c r="U29" s="819"/>
      <c r="V29" s="819">
        <v>28261</v>
      </c>
      <c r="W29" s="819"/>
      <c r="X29" s="819"/>
      <c r="Y29" s="819"/>
      <c r="Z29" s="819"/>
      <c r="AA29" s="819">
        <v>1235</v>
      </c>
      <c r="AB29" s="819"/>
      <c r="AC29" s="819"/>
      <c r="AD29" s="819"/>
      <c r="AE29" s="820"/>
      <c r="AF29" s="821">
        <v>1235</v>
      </c>
      <c r="AG29" s="822"/>
      <c r="AH29" s="822"/>
      <c r="AI29" s="822"/>
      <c r="AJ29" s="823"/>
      <c r="AK29" s="890">
        <v>4821</v>
      </c>
      <c r="AL29" s="891"/>
      <c r="AM29" s="891"/>
      <c r="AN29" s="891"/>
      <c r="AO29" s="891"/>
      <c r="AP29" s="891" t="s">
        <v>495</v>
      </c>
      <c r="AQ29" s="891"/>
      <c r="AR29" s="891"/>
      <c r="AS29" s="891"/>
      <c r="AT29" s="891"/>
      <c r="AU29" s="891" t="s">
        <v>495</v>
      </c>
      <c r="AV29" s="891"/>
      <c r="AW29" s="891"/>
      <c r="AX29" s="891"/>
      <c r="AY29" s="891"/>
      <c r="AZ29" s="892" t="s">
        <v>495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8460</v>
      </c>
      <c r="R30" s="819"/>
      <c r="S30" s="819"/>
      <c r="T30" s="819"/>
      <c r="U30" s="819"/>
      <c r="V30" s="819">
        <v>8244</v>
      </c>
      <c r="W30" s="819"/>
      <c r="X30" s="819"/>
      <c r="Y30" s="819"/>
      <c r="Z30" s="819"/>
      <c r="AA30" s="819">
        <v>216</v>
      </c>
      <c r="AB30" s="819"/>
      <c r="AC30" s="819"/>
      <c r="AD30" s="819"/>
      <c r="AE30" s="820"/>
      <c r="AF30" s="821">
        <v>216</v>
      </c>
      <c r="AG30" s="822"/>
      <c r="AH30" s="822"/>
      <c r="AI30" s="822"/>
      <c r="AJ30" s="823"/>
      <c r="AK30" s="890">
        <v>4570</v>
      </c>
      <c r="AL30" s="891"/>
      <c r="AM30" s="891"/>
      <c r="AN30" s="891"/>
      <c r="AO30" s="891"/>
      <c r="AP30" s="891" t="s">
        <v>495</v>
      </c>
      <c r="AQ30" s="891"/>
      <c r="AR30" s="891"/>
      <c r="AS30" s="891"/>
      <c r="AT30" s="891"/>
      <c r="AU30" s="891" t="s">
        <v>495</v>
      </c>
      <c r="AV30" s="891"/>
      <c r="AW30" s="891"/>
      <c r="AX30" s="891"/>
      <c r="AY30" s="891"/>
      <c r="AZ30" s="892" t="s">
        <v>495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2336</v>
      </c>
      <c r="AG63" s="902"/>
      <c r="AH63" s="902"/>
      <c r="AI63" s="902"/>
      <c r="AJ63" s="903"/>
      <c r="AK63" s="904"/>
      <c r="AL63" s="899"/>
      <c r="AM63" s="899"/>
      <c r="AN63" s="899"/>
      <c r="AO63" s="899"/>
      <c r="AP63" s="902" t="s">
        <v>564</v>
      </c>
      <c r="AQ63" s="902"/>
      <c r="AR63" s="902"/>
      <c r="AS63" s="902"/>
      <c r="AT63" s="902"/>
      <c r="AU63" s="902" t="s">
        <v>564</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398</v>
      </c>
      <c r="B66" s="801"/>
      <c r="C66" s="801"/>
      <c r="D66" s="801"/>
      <c r="E66" s="801"/>
      <c r="F66" s="801"/>
      <c r="G66" s="801"/>
      <c r="H66" s="801"/>
      <c r="I66" s="801"/>
      <c r="J66" s="801"/>
      <c r="K66" s="801"/>
      <c r="L66" s="801"/>
      <c r="M66" s="801"/>
      <c r="N66" s="801"/>
      <c r="O66" s="801"/>
      <c r="P66" s="802"/>
      <c r="Q66" s="777" t="s">
        <v>399</v>
      </c>
      <c r="R66" s="778"/>
      <c r="S66" s="778"/>
      <c r="T66" s="778"/>
      <c r="U66" s="779"/>
      <c r="V66" s="777" t="s">
        <v>400</v>
      </c>
      <c r="W66" s="778"/>
      <c r="X66" s="778"/>
      <c r="Y66" s="778"/>
      <c r="Z66" s="779"/>
      <c r="AA66" s="777" t="s">
        <v>386</v>
      </c>
      <c r="AB66" s="778"/>
      <c r="AC66" s="778"/>
      <c r="AD66" s="778"/>
      <c r="AE66" s="779"/>
      <c r="AF66" s="912" t="s">
        <v>401</v>
      </c>
      <c r="AG66" s="873"/>
      <c r="AH66" s="873"/>
      <c r="AI66" s="873"/>
      <c r="AJ66" s="913"/>
      <c r="AK66" s="777" t="s">
        <v>402</v>
      </c>
      <c r="AL66" s="801"/>
      <c r="AM66" s="801"/>
      <c r="AN66" s="801"/>
      <c r="AO66" s="802"/>
      <c r="AP66" s="777" t="s">
        <v>389</v>
      </c>
      <c r="AQ66" s="778"/>
      <c r="AR66" s="778"/>
      <c r="AS66" s="778"/>
      <c r="AT66" s="779"/>
      <c r="AU66" s="777" t="s">
        <v>403</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554</v>
      </c>
      <c r="C68" s="930"/>
      <c r="D68" s="930"/>
      <c r="E68" s="930"/>
      <c r="F68" s="930"/>
      <c r="G68" s="930"/>
      <c r="H68" s="930"/>
      <c r="I68" s="930"/>
      <c r="J68" s="930"/>
      <c r="K68" s="930"/>
      <c r="L68" s="930"/>
      <c r="M68" s="930"/>
      <c r="N68" s="930"/>
      <c r="O68" s="930"/>
      <c r="P68" s="931"/>
      <c r="Q68" s="932">
        <v>8495</v>
      </c>
      <c r="R68" s="926"/>
      <c r="S68" s="926"/>
      <c r="T68" s="926"/>
      <c r="U68" s="926"/>
      <c r="V68" s="926">
        <v>8007</v>
      </c>
      <c r="W68" s="926"/>
      <c r="X68" s="926"/>
      <c r="Y68" s="926"/>
      <c r="Z68" s="926"/>
      <c r="AA68" s="926">
        <v>488</v>
      </c>
      <c r="AB68" s="926"/>
      <c r="AC68" s="926"/>
      <c r="AD68" s="926"/>
      <c r="AE68" s="926"/>
      <c r="AF68" s="926">
        <v>488</v>
      </c>
      <c r="AG68" s="926"/>
      <c r="AH68" s="926"/>
      <c r="AI68" s="926"/>
      <c r="AJ68" s="926"/>
      <c r="AK68" s="926">
        <v>213</v>
      </c>
      <c r="AL68" s="926"/>
      <c r="AM68" s="926"/>
      <c r="AN68" s="926"/>
      <c r="AO68" s="926"/>
      <c r="AP68" s="926">
        <v>4589</v>
      </c>
      <c r="AQ68" s="926"/>
      <c r="AR68" s="926"/>
      <c r="AS68" s="926"/>
      <c r="AT68" s="926"/>
      <c r="AU68" s="926">
        <v>197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555</v>
      </c>
      <c r="C69" s="934"/>
      <c r="D69" s="934"/>
      <c r="E69" s="934"/>
      <c r="F69" s="934"/>
      <c r="G69" s="934"/>
      <c r="H69" s="934"/>
      <c r="I69" s="934"/>
      <c r="J69" s="934"/>
      <c r="K69" s="934"/>
      <c r="L69" s="934"/>
      <c r="M69" s="934"/>
      <c r="N69" s="934"/>
      <c r="O69" s="934"/>
      <c r="P69" s="935"/>
      <c r="Q69" s="936">
        <v>136148</v>
      </c>
      <c r="R69" s="891"/>
      <c r="S69" s="891"/>
      <c r="T69" s="891"/>
      <c r="U69" s="891"/>
      <c r="V69" s="891">
        <v>130598</v>
      </c>
      <c r="W69" s="891"/>
      <c r="X69" s="891"/>
      <c r="Y69" s="891"/>
      <c r="Z69" s="891"/>
      <c r="AA69" s="891">
        <v>5550</v>
      </c>
      <c r="AB69" s="891"/>
      <c r="AC69" s="891"/>
      <c r="AD69" s="891"/>
      <c r="AE69" s="891"/>
      <c r="AF69" s="891">
        <v>29367</v>
      </c>
      <c r="AG69" s="891"/>
      <c r="AH69" s="891"/>
      <c r="AI69" s="891"/>
      <c r="AJ69" s="891"/>
      <c r="AK69" s="891" t="s">
        <v>495</v>
      </c>
      <c r="AL69" s="891"/>
      <c r="AM69" s="891"/>
      <c r="AN69" s="891"/>
      <c r="AO69" s="891"/>
      <c r="AP69" s="891" t="s">
        <v>495</v>
      </c>
      <c r="AQ69" s="891"/>
      <c r="AR69" s="891"/>
      <c r="AS69" s="891"/>
      <c r="AT69" s="891"/>
      <c r="AU69" s="891" t="s">
        <v>495</v>
      </c>
      <c r="AV69" s="891"/>
      <c r="AW69" s="891"/>
      <c r="AX69" s="891"/>
      <c r="AY69" s="891"/>
      <c r="AZ69" s="937" t="s">
        <v>559</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556</v>
      </c>
      <c r="C70" s="934"/>
      <c r="D70" s="934"/>
      <c r="E70" s="934"/>
      <c r="F70" s="934"/>
      <c r="G70" s="934"/>
      <c r="H70" s="934"/>
      <c r="I70" s="934"/>
      <c r="J70" s="934"/>
      <c r="K70" s="934"/>
      <c r="L70" s="934"/>
      <c r="M70" s="934"/>
      <c r="N70" s="934"/>
      <c r="O70" s="934"/>
      <c r="P70" s="935"/>
      <c r="Q70" s="936">
        <v>78446</v>
      </c>
      <c r="R70" s="891"/>
      <c r="S70" s="891"/>
      <c r="T70" s="891"/>
      <c r="U70" s="891"/>
      <c r="V70" s="891">
        <v>74825</v>
      </c>
      <c r="W70" s="891"/>
      <c r="X70" s="891"/>
      <c r="Y70" s="891"/>
      <c r="Z70" s="891"/>
      <c r="AA70" s="891">
        <v>3621</v>
      </c>
      <c r="AB70" s="891"/>
      <c r="AC70" s="891"/>
      <c r="AD70" s="891"/>
      <c r="AE70" s="891"/>
      <c r="AF70" s="891">
        <v>3621</v>
      </c>
      <c r="AG70" s="891"/>
      <c r="AH70" s="891"/>
      <c r="AI70" s="891"/>
      <c r="AJ70" s="891"/>
      <c r="AK70" s="891">
        <v>4898</v>
      </c>
      <c r="AL70" s="891"/>
      <c r="AM70" s="891"/>
      <c r="AN70" s="891"/>
      <c r="AO70" s="891"/>
      <c r="AP70" s="891">
        <v>41374</v>
      </c>
      <c r="AQ70" s="891"/>
      <c r="AR70" s="891"/>
      <c r="AS70" s="891"/>
      <c r="AT70" s="891"/>
      <c r="AU70" s="891">
        <v>1034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557</v>
      </c>
      <c r="C71" s="934"/>
      <c r="D71" s="934"/>
      <c r="E71" s="934"/>
      <c r="F71" s="934"/>
      <c r="G71" s="934"/>
      <c r="H71" s="934"/>
      <c r="I71" s="934"/>
      <c r="J71" s="934"/>
      <c r="K71" s="934"/>
      <c r="L71" s="934"/>
      <c r="M71" s="934"/>
      <c r="N71" s="934"/>
      <c r="O71" s="934"/>
      <c r="P71" s="935"/>
      <c r="Q71" s="936">
        <v>5409</v>
      </c>
      <c r="R71" s="891"/>
      <c r="S71" s="891"/>
      <c r="T71" s="891"/>
      <c r="U71" s="891"/>
      <c r="V71" s="891">
        <v>5339</v>
      </c>
      <c r="W71" s="891"/>
      <c r="X71" s="891"/>
      <c r="Y71" s="891"/>
      <c r="Z71" s="891"/>
      <c r="AA71" s="891">
        <v>70</v>
      </c>
      <c r="AB71" s="891"/>
      <c r="AC71" s="891"/>
      <c r="AD71" s="891"/>
      <c r="AE71" s="891"/>
      <c r="AF71" s="891">
        <v>70</v>
      </c>
      <c r="AG71" s="891"/>
      <c r="AH71" s="891"/>
      <c r="AI71" s="891"/>
      <c r="AJ71" s="891"/>
      <c r="AK71" s="891">
        <v>1105</v>
      </c>
      <c r="AL71" s="891"/>
      <c r="AM71" s="891"/>
      <c r="AN71" s="891"/>
      <c r="AO71" s="891"/>
      <c r="AP71" s="891" t="s">
        <v>495</v>
      </c>
      <c r="AQ71" s="891"/>
      <c r="AR71" s="891"/>
      <c r="AS71" s="891"/>
      <c r="AT71" s="891"/>
      <c r="AU71" s="891" t="s">
        <v>495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558</v>
      </c>
      <c r="C72" s="934"/>
      <c r="D72" s="934"/>
      <c r="E72" s="934"/>
      <c r="F72" s="934"/>
      <c r="G72" s="934"/>
      <c r="H72" s="934"/>
      <c r="I72" s="934"/>
      <c r="J72" s="934"/>
      <c r="K72" s="934"/>
      <c r="L72" s="934"/>
      <c r="M72" s="934"/>
      <c r="N72" s="934"/>
      <c r="O72" s="934"/>
      <c r="P72" s="935"/>
      <c r="Q72" s="936">
        <v>1349819</v>
      </c>
      <c r="R72" s="891"/>
      <c r="S72" s="891"/>
      <c r="T72" s="891"/>
      <c r="U72" s="891"/>
      <c r="V72" s="891">
        <v>1314493</v>
      </c>
      <c r="W72" s="891"/>
      <c r="X72" s="891"/>
      <c r="Y72" s="891"/>
      <c r="Z72" s="891"/>
      <c r="AA72" s="891">
        <v>35326</v>
      </c>
      <c r="AB72" s="891"/>
      <c r="AC72" s="891"/>
      <c r="AD72" s="891"/>
      <c r="AE72" s="891"/>
      <c r="AF72" s="891">
        <v>35326</v>
      </c>
      <c r="AG72" s="891"/>
      <c r="AH72" s="891"/>
      <c r="AI72" s="891"/>
      <c r="AJ72" s="891"/>
      <c r="AK72" s="891">
        <v>9983</v>
      </c>
      <c r="AL72" s="891"/>
      <c r="AM72" s="891"/>
      <c r="AN72" s="891"/>
      <c r="AO72" s="891"/>
      <c r="AP72" s="891" t="s">
        <v>495</v>
      </c>
      <c r="AQ72" s="891"/>
      <c r="AR72" s="891"/>
      <c r="AS72" s="891"/>
      <c r="AT72" s="891"/>
      <c r="AU72" s="891" t="s">
        <v>495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68802</v>
      </c>
      <c r="AG88" s="902"/>
      <c r="AH88" s="902"/>
      <c r="AI88" s="902"/>
      <c r="AJ88" s="902"/>
      <c r="AK88" s="899"/>
      <c r="AL88" s="899"/>
      <c r="AM88" s="899"/>
      <c r="AN88" s="899"/>
      <c r="AO88" s="899"/>
      <c r="AP88" s="902">
        <v>45963</v>
      </c>
      <c r="AQ88" s="902"/>
      <c r="AR88" s="902"/>
      <c r="AS88" s="902"/>
      <c r="AT88" s="902"/>
      <c r="AU88" s="902">
        <v>1232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66</v>
      </c>
      <c r="CS102" s="910"/>
      <c r="CT102" s="910"/>
      <c r="CU102" s="910"/>
      <c r="CV102" s="953"/>
      <c r="CW102" s="952">
        <v>248</v>
      </c>
      <c r="CX102" s="910"/>
      <c r="CY102" s="910"/>
      <c r="CZ102" s="910"/>
      <c r="DA102" s="953"/>
      <c r="DB102" s="952">
        <v>2291</v>
      </c>
      <c r="DC102" s="910"/>
      <c r="DD102" s="910"/>
      <c r="DE102" s="910"/>
      <c r="DF102" s="953"/>
      <c r="DG102" s="952" t="s">
        <v>564</v>
      </c>
      <c r="DH102" s="910"/>
      <c r="DI102" s="910"/>
      <c r="DJ102" s="910"/>
      <c r="DK102" s="953"/>
      <c r="DL102" s="952" t="s">
        <v>564</v>
      </c>
      <c r="DM102" s="910"/>
      <c r="DN102" s="910"/>
      <c r="DO102" s="910"/>
      <c r="DP102" s="953"/>
      <c r="DQ102" s="952" t="s">
        <v>564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298</v>
      </c>
      <c r="AG109" s="955"/>
      <c r="AH109" s="955"/>
      <c r="AI109" s="955"/>
      <c r="AJ109" s="956"/>
      <c r="AK109" s="954" t="s">
        <v>297</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298</v>
      </c>
      <c r="BW109" s="955"/>
      <c r="BX109" s="955"/>
      <c r="BY109" s="955"/>
      <c r="BZ109" s="956"/>
      <c r="CA109" s="954" t="s">
        <v>297</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298</v>
      </c>
      <c r="DM109" s="955"/>
      <c r="DN109" s="955"/>
      <c r="DO109" s="955"/>
      <c r="DP109" s="956"/>
      <c r="DQ109" s="954" t="s">
        <v>297</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3166843</v>
      </c>
      <c r="AB110" s="962"/>
      <c r="AC110" s="962"/>
      <c r="AD110" s="962"/>
      <c r="AE110" s="963"/>
      <c r="AF110" s="964">
        <v>3252430</v>
      </c>
      <c r="AG110" s="962"/>
      <c r="AH110" s="962"/>
      <c r="AI110" s="962"/>
      <c r="AJ110" s="963"/>
      <c r="AK110" s="964">
        <v>3360117</v>
      </c>
      <c r="AL110" s="962"/>
      <c r="AM110" s="962"/>
      <c r="AN110" s="962"/>
      <c r="AO110" s="963"/>
      <c r="AP110" s="965">
        <v>4.3</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25844219</v>
      </c>
      <c r="BR110" s="997"/>
      <c r="BS110" s="997"/>
      <c r="BT110" s="997"/>
      <c r="BU110" s="997"/>
      <c r="BV110" s="997">
        <v>27762576</v>
      </c>
      <c r="BW110" s="997"/>
      <c r="BX110" s="997"/>
      <c r="BY110" s="997"/>
      <c r="BZ110" s="997"/>
      <c r="CA110" s="997">
        <v>27575918</v>
      </c>
      <c r="CB110" s="997"/>
      <c r="CC110" s="997"/>
      <c r="CD110" s="997"/>
      <c r="CE110" s="997"/>
      <c r="CF110" s="1011">
        <v>35.4</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x14ac:dyDescent="0.15">
      <c r="A111" s="1000" t="s">
        <v>420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120</v>
      </c>
      <c r="AB111" s="1004"/>
      <c r="AC111" s="1004"/>
      <c r="AD111" s="1004"/>
      <c r="AE111" s="1005"/>
      <c r="AF111" s="1006" t="s">
        <v>120</v>
      </c>
      <c r="AG111" s="1004"/>
      <c r="AH111" s="1004"/>
      <c r="AI111" s="1004"/>
      <c r="AJ111" s="1005"/>
      <c r="AK111" s="1006" t="s">
        <v>120</v>
      </c>
      <c r="AL111" s="1004"/>
      <c r="AM111" s="1004"/>
      <c r="AN111" s="1004"/>
      <c r="AO111" s="1005"/>
      <c r="AP111" s="1007" t="s">
        <v>120</v>
      </c>
      <c r="AQ111" s="1008"/>
      <c r="AR111" s="1008"/>
      <c r="AS111" s="1008"/>
      <c r="AT111" s="1009"/>
      <c r="AU111" s="970"/>
      <c r="AV111" s="971"/>
      <c r="AW111" s="971"/>
      <c r="AX111" s="971"/>
      <c r="AY111" s="971"/>
      <c r="AZ111" s="1019" t="s">
        <v>421</v>
      </c>
      <c r="BA111" s="1020"/>
      <c r="BB111" s="1020"/>
      <c r="BC111" s="1020"/>
      <c r="BD111" s="1020"/>
      <c r="BE111" s="1020"/>
      <c r="BF111" s="1020"/>
      <c r="BG111" s="1020"/>
      <c r="BH111" s="1020"/>
      <c r="BI111" s="1020"/>
      <c r="BJ111" s="1020"/>
      <c r="BK111" s="1020"/>
      <c r="BL111" s="1020"/>
      <c r="BM111" s="1020"/>
      <c r="BN111" s="1020"/>
      <c r="BO111" s="1020"/>
      <c r="BP111" s="1021"/>
      <c r="BQ111" s="989">
        <v>1498174</v>
      </c>
      <c r="BR111" s="990"/>
      <c r="BS111" s="990"/>
      <c r="BT111" s="990"/>
      <c r="BU111" s="990"/>
      <c r="BV111" s="990">
        <v>1381759</v>
      </c>
      <c r="BW111" s="990"/>
      <c r="BX111" s="990"/>
      <c r="BY111" s="990"/>
      <c r="BZ111" s="990"/>
      <c r="CA111" s="990">
        <v>1449728</v>
      </c>
      <c r="CB111" s="990"/>
      <c r="CC111" s="990"/>
      <c r="CD111" s="990"/>
      <c r="CE111" s="990"/>
      <c r="CF111" s="984">
        <v>1.9</v>
      </c>
      <c r="CG111" s="985"/>
      <c r="CH111" s="985"/>
      <c r="CI111" s="985"/>
      <c r="CJ111" s="985"/>
      <c r="CK111" s="1015"/>
      <c r="CL111" s="1016"/>
      <c r="CM111" s="986" t="s">
        <v>422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x14ac:dyDescent="0.15">
      <c r="A112" s="1022" t="s">
        <v>423</v>
      </c>
      <c r="B112" s="1023"/>
      <c r="C112" s="1020" t="s">
        <v>424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26683</v>
      </c>
      <c r="AB112" s="1029"/>
      <c r="AC112" s="1029"/>
      <c r="AD112" s="1029"/>
      <c r="AE112" s="1030"/>
      <c r="AF112" s="1031">
        <v>26683</v>
      </c>
      <c r="AG112" s="1029"/>
      <c r="AH112" s="1029"/>
      <c r="AI112" s="1029"/>
      <c r="AJ112" s="1030"/>
      <c r="AK112" s="1031">
        <v>26683</v>
      </c>
      <c r="AL112" s="1029"/>
      <c r="AM112" s="1029"/>
      <c r="AN112" s="1029"/>
      <c r="AO112" s="1030"/>
      <c r="AP112" s="1032">
        <v>0</v>
      </c>
      <c r="AQ112" s="1033"/>
      <c r="AR112" s="1033"/>
      <c r="AS112" s="1033"/>
      <c r="AT112" s="1034"/>
      <c r="AU112" s="970"/>
      <c r="AV112" s="971"/>
      <c r="AW112" s="971"/>
      <c r="AX112" s="971"/>
      <c r="AY112" s="971"/>
      <c r="AZ112" s="1019" t="s">
        <v>425</v>
      </c>
      <c r="BA112" s="1020"/>
      <c r="BB112" s="1020"/>
      <c r="BC112" s="1020"/>
      <c r="BD112" s="1020"/>
      <c r="BE112" s="1020"/>
      <c r="BF112" s="1020"/>
      <c r="BG112" s="1020"/>
      <c r="BH112" s="1020"/>
      <c r="BI112" s="1020"/>
      <c r="BJ112" s="1020"/>
      <c r="BK112" s="1020"/>
      <c r="BL112" s="1020"/>
      <c r="BM112" s="1020"/>
      <c r="BN112" s="1020"/>
      <c r="BO112" s="1020"/>
      <c r="BP112" s="1021"/>
      <c r="BQ112" s="989" t="s">
        <v>120</v>
      </c>
      <c r="BR112" s="990"/>
      <c r="BS112" s="990"/>
      <c r="BT112" s="990"/>
      <c r="BU112" s="990"/>
      <c r="BV112" s="990" t="s">
        <v>120</v>
      </c>
      <c r="BW112" s="990"/>
      <c r="BX112" s="990"/>
      <c r="BY112" s="990"/>
      <c r="BZ112" s="990"/>
      <c r="CA112" s="990" t="s">
        <v>120</v>
      </c>
      <c r="CB112" s="990"/>
      <c r="CC112" s="990"/>
      <c r="CD112" s="990"/>
      <c r="CE112" s="990"/>
      <c r="CF112" s="984" t="s">
        <v>120</v>
      </c>
      <c r="CG112" s="985"/>
      <c r="CH112" s="985"/>
      <c r="CI112" s="985"/>
      <c r="CJ112" s="985"/>
      <c r="CK112" s="1015"/>
      <c r="CL112" s="1016"/>
      <c r="CM112" s="986" t="s">
        <v>426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120</v>
      </c>
      <c r="DM112" s="990"/>
      <c r="DN112" s="990"/>
      <c r="DO112" s="990"/>
      <c r="DP112" s="990"/>
      <c r="DQ112" s="990" t="s">
        <v>120</v>
      </c>
      <c r="DR112" s="990"/>
      <c r="DS112" s="990"/>
      <c r="DT112" s="990"/>
      <c r="DU112" s="990"/>
      <c r="DV112" s="991" t="s">
        <v>120</v>
      </c>
      <c r="DW112" s="991"/>
      <c r="DX112" s="991"/>
      <c r="DY112" s="991"/>
      <c r="DZ112" s="992"/>
    </row>
    <row r="113" spans="1:130" s="226" customFormat="1" ht="26.25" customHeight="1" x14ac:dyDescent="0.15">
      <c r="A113" s="1024"/>
      <c r="B113" s="1025"/>
      <c r="C113" s="1020" t="s">
        <v>428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t="s">
        <v>427</v>
      </c>
      <c r="AB113" s="1004"/>
      <c r="AC113" s="1004"/>
      <c r="AD113" s="1004"/>
      <c r="AE113" s="1005"/>
      <c r="AF113" s="1006" t="s">
        <v>120</v>
      </c>
      <c r="AG113" s="1004"/>
      <c r="AH113" s="1004"/>
      <c r="AI113" s="1004"/>
      <c r="AJ113" s="1005"/>
      <c r="AK113" s="1006" t="s">
        <v>120</v>
      </c>
      <c r="AL113" s="1004"/>
      <c r="AM113" s="1004"/>
      <c r="AN113" s="1004"/>
      <c r="AO113" s="1005"/>
      <c r="AP113" s="1007" t="s">
        <v>120</v>
      </c>
      <c r="AQ113" s="1008"/>
      <c r="AR113" s="1008"/>
      <c r="AS113" s="1008"/>
      <c r="AT113" s="1009"/>
      <c r="AU113" s="970"/>
      <c r="AV113" s="971"/>
      <c r="AW113" s="971"/>
      <c r="AX113" s="971"/>
      <c r="AY113" s="971"/>
      <c r="AZ113" s="1019" t="s">
        <v>429</v>
      </c>
      <c r="BA113" s="1020"/>
      <c r="BB113" s="1020"/>
      <c r="BC113" s="1020"/>
      <c r="BD113" s="1020"/>
      <c r="BE113" s="1020"/>
      <c r="BF113" s="1020"/>
      <c r="BG113" s="1020"/>
      <c r="BH113" s="1020"/>
      <c r="BI113" s="1020"/>
      <c r="BJ113" s="1020"/>
      <c r="BK113" s="1020"/>
      <c r="BL113" s="1020"/>
      <c r="BM113" s="1020"/>
      <c r="BN113" s="1020"/>
      <c r="BO113" s="1020"/>
      <c r="BP113" s="1021"/>
      <c r="BQ113" s="989">
        <v>1003164</v>
      </c>
      <c r="BR113" s="990"/>
      <c r="BS113" s="990"/>
      <c r="BT113" s="990"/>
      <c r="BU113" s="990"/>
      <c r="BV113" s="990">
        <v>1051663</v>
      </c>
      <c r="BW113" s="990"/>
      <c r="BX113" s="990"/>
      <c r="BY113" s="990"/>
      <c r="BZ113" s="990"/>
      <c r="CA113" s="990">
        <v>1231688</v>
      </c>
      <c r="CB113" s="990"/>
      <c r="CC113" s="990"/>
      <c r="CD113" s="990"/>
      <c r="CE113" s="990"/>
      <c r="CF113" s="984">
        <v>1.6</v>
      </c>
      <c r="CG113" s="985"/>
      <c r="CH113" s="985"/>
      <c r="CI113" s="985"/>
      <c r="CJ113" s="985"/>
      <c r="CK113" s="1015"/>
      <c r="CL113" s="1016"/>
      <c r="CM113" s="986" t="s">
        <v>430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x14ac:dyDescent="0.15">
      <c r="A114" s="1024"/>
      <c r="B114" s="1025"/>
      <c r="C114" s="1020" t="s">
        <v>431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168946</v>
      </c>
      <c r="AB114" s="1029"/>
      <c r="AC114" s="1029"/>
      <c r="AD114" s="1029"/>
      <c r="AE114" s="1030"/>
      <c r="AF114" s="1031">
        <v>100705</v>
      </c>
      <c r="AG114" s="1029"/>
      <c r="AH114" s="1029"/>
      <c r="AI114" s="1029"/>
      <c r="AJ114" s="1030"/>
      <c r="AK114" s="1031">
        <v>87375</v>
      </c>
      <c r="AL114" s="1029"/>
      <c r="AM114" s="1029"/>
      <c r="AN114" s="1029"/>
      <c r="AO114" s="1030"/>
      <c r="AP114" s="1032">
        <v>0.1</v>
      </c>
      <c r="AQ114" s="1033"/>
      <c r="AR114" s="1033"/>
      <c r="AS114" s="1033"/>
      <c r="AT114" s="1034"/>
      <c r="AU114" s="970"/>
      <c r="AV114" s="971"/>
      <c r="AW114" s="971"/>
      <c r="AX114" s="971"/>
      <c r="AY114" s="971"/>
      <c r="AZ114" s="1019" t="s">
        <v>432</v>
      </c>
      <c r="BA114" s="1020"/>
      <c r="BB114" s="1020"/>
      <c r="BC114" s="1020"/>
      <c r="BD114" s="1020"/>
      <c r="BE114" s="1020"/>
      <c r="BF114" s="1020"/>
      <c r="BG114" s="1020"/>
      <c r="BH114" s="1020"/>
      <c r="BI114" s="1020"/>
      <c r="BJ114" s="1020"/>
      <c r="BK114" s="1020"/>
      <c r="BL114" s="1020"/>
      <c r="BM114" s="1020"/>
      <c r="BN114" s="1020"/>
      <c r="BO114" s="1020"/>
      <c r="BP114" s="1021"/>
      <c r="BQ114" s="989">
        <v>16761206</v>
      </c>
      <c r="BR114" s="990"/>
      <c r="BS114" s="990"/>
      <c r="BT114" s="990"/>
      <c r="BU114" s="990"/>
      <c r="BV114" s="990">
        <v>17118022</v>
      </c>
      <c r="BW114" s="990"/>
      <c r="BX114" s="990"/>
      <c r="BY114" s="990"/>
      <c r="BZ114" s="990"/>
      <c r="CA114" s="990">
        <v>16772666</v>
      </c>
      <c r="CB114" s="990"/>
      <c r="CC114" s="990"/>
      <c r="CD114" s="990"/>
      <c r="CE114" s="990"/>
      <c r="CF114" s="984">
        <v>21.5</v>
      </c>
      <c r="CG114" s="985"/>
      <c r="CH114" s="985"/>
      <c r="CI114" s="985"/>
      <c r="CJ114" s="985"/>
      <c r="CK114" s="1015"/>
      <c r="CL114" s="1016"/>
      <c r="CM114" s="986" t="s">
        <v>433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120</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x14ac:dyDescent="0.15">
      <c r="A115" s="1024"/>
      <c r="B115" s="1025"/>
      <c r="C115" s="1020" t="s">
        <v>434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84210</v>
      </c>
      <c r="AB115" s="1004"/>
      <c r="AC115" s="1004"/>
      <c r="AD115" s="1004"/>
      <c r="AE115" s="1005"/>
      <c r="AF115" s="1006">
        <v>72510</v>
      </c>
      <c r="AG115" s="1004"/>
      <c r="AH115" s="1004"/>
      <c r="AI115" s="1004"/>
      <c r="AJ115" s="1005"/>
      <c r="AK115" s="1006">
        <v>15200</v>
      </c>
      <c r="AL115" s="1004"/>
      <c r="AM115" s="1004"/>
      <c r="AN115" s="1004"/>
      <c r="AO115" s="1005"/>
      <c r="AP115" s="1007">
        <v>0</v>
      </c>
      <c r="AQ115" s="1008"/>
      <c r="AR115" s="1008"/>
      <c r="AS115" s="1008"/>
      <c r="AT115" s="1009"/>
      <c r="AU115" s="970"/>
      <c r="AV115" s="971"/>
      <c r="AW115" s="971"/>
      <c r="AX115" s="971"/>
      <c r="AY115" s="971"/>
      <c r="AZ115" s="1019" t="s">
        <v>435</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427</v>
      </c>
      <c r="BW115" s="990"/>
      <c r="BX115" s="990"/>
      <c r="BY115" s="990"/>
      <c r="BZ115" s="990"/>
      <c r="CA115" s="990" t="s">
        <v>120</v>
      </c>
      <c r="CB115" s="990"/>
      <c r="CC115" s="990"/>
      <c r="CD115" s="990"/>
      <c r="CE115" s="990"/>
      <c r="CF115" s="984" t="s">
        <v>120</v>
      </c>
      <c r="CG115" s="985"/>
      <c r="CH115" s="985"/>
      <c r="CI115" s="985"/>
      <c r="CJ115" s="985"/>
      <c r="CK115" s="1015"/>
      <c r="CL115" s="1016"/>
      <c r="CM115" s="1019" t="s">
        <v>436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1413964</v>
      </c>
      <c r="DH115" s="1029"/>
      <c r="DI115" s="1029"/>
      <c r="DJ115" s="1029"/>
      <c r="DK115" s="1030"/>
      <c r="DL115" s="1031">
        <v>1309249</v>
      </c>
      <c r="DM115" s="1029"/>
      <c r="DN115" s="1029"/>
      <c r="DO115" s="1029"/>
      <c r="DP115" s="1030"/>
      <c r="DQ115" s="1031">
        <v>1434528</v>
      </c>
      <c r="DR115" s="1029"/>
      <c r="DS115" s="1029"/>
      <c r="DT115" s="1029"/>
      <c r="DU115" s="1030"/>
      <c r="DV115" s="1032">
        <v>1.8</v>
      </c>
      <c r="DW115" s="1033"/>
      <c r="DX115" s="1033"/>
      <c r="DY115" s="1033"/>
      <c r="DZ115" s="1034"/>
    </row>
    <row r="116" spans="1:130" s="226" customFormat="1" ht="26.25" customHeight="1" x14ac:dyDescent="0.15">
      <c r="A116" s="1026"/>
      <c r="B116" s="1027"/>
      <c r="C116" s="1035" t="s">
        <v>437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120</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438</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120</v>
      </c>
      <c r="CG116" s="985"/>
      <c r="CH116" s="985"/>
      <c r="CI116" s="985"/>
      <c r="CJ116" s="985"/>
      <c r="CK116" s="1015"/>
      <c r="CL116" s="1016"/>
      <c r="CM116" s="986" t="s">
        <v>439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84210</v>
      </c>
      <c r="DH116" s="1029"/>
      <c r="DI116" s="1029"/>
      <c r="DJ116" s="1029"/>
      <c r="DK116" s="1030"/>
      <c r="DL116" s="1031">
        <v>72510</v>
      </c>
      <c r="DM116" s="1029"/>
      <c r="DN116" s="1029"/>
      <c r="DO116" s="1029"/>
      <c r="DP116" s="1030"/>
      <c r="DQ116" s="1031">
        <v>15200</v>
      </c>
      <c r="DR116" s="1029"/>
      <c r="DS116" s="1029"/>
      <c r="DT116" s="1029"/>
      <c r="DU116" s="1030"/>
      <c r="DV116" s="1032">
        <v>0</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440</v>
      </c>
      <c r="Z117" s="956"/>
      <c r="AA117" s="1046">
        <v>3446682</v>
      </c>
      <c r="AB117" s="1047"/>
      <c r="AC117" s="1047"/>
      <c r="AD117" s="1047"/>
      <c r="AE117" s="1048"/>
      <c r="AF117" s="1049">
        <v>3452328</v>
      </c>
      <c r="AG117" s="1047"/>
      <c r="AH117" s="1047"/>
      <c r="AI117" s="1047"/>
      <c r="AJ117" s="1048"/>
      <c r="AK117" s="1049">
        <v>3489375</v>
      </c>
      <c r="AL117" s="1047"/>
      <c r="AM117" s="1047"/>
      <c r="AN117" s="1047"/>
      <c r="AO117" s="1048"/>
      <c r="AP117" s="1050"/>
      <c r="AQ117" s="1051"/>
      <c r="AR117" s="1051"/>
      <c r="AS117" s="1051"/>
      <c r="AT117" s="1052"/>
      <c r="AU117" s="970"/>
      <c r="AV117" s="971"/>
      <c r="AW117" s="971"/>
      <c r="AX117" s="971"/>
      <c r="AY117" s="971"/>
      <c r="AZ117" s="1037" t="s">
        <v>441</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120</v>
      </c>
      <c r="CB117" s="990"/>
      <c r="CC117" s="990"/>
      <c r="CD117" s="990"/>
      <c r="CE117" s="990"/>
      <c r="CF117" s="984" t="s">
        <v>120</v>
      </c>
      <c r="CG117" s="985"/>
      <c r="CH117" s="985"/>
      <c r="CI117" s="985"/>
      <c r="CJ117" s="985"/>
      <c r="CK117" s="1015"/>
      <c r="CL117" s="1016"/>
      <c r="CM117" s="986" t="s">
        <v>442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298</v>
      </c>
      <c r="AG118" s="955"/>
      <c r="AH118" s="955"/>
      <c r="AI118" s="955"/>
      <c r="AJ118" s="956"/>
      <c r="AK118" s="954" t="s">
        <v>297</v>
      </c>
      <c r="AL118" s="955"/>
      <c r="AM118" s="955"/>
      <c r="AN118" s="955"/>
      <c r="AO118" s="956"/>
      <c r="AP118" s="1041" t="s">
        <v>414</v>
      </c>
      <c r="AQ118" s="1042"/>
      <c r="AR118" s="1042"/>
      <c r="AS118" s="1042"/>
      <c r="AT118" s="1043"/>
      <c r="AU118" s="970"/>
      <c r="AV118" s="971"/>
      <c r="AW118" s="971"/>
      <c r="AX118" s="971"/>
      <c r="AY118" s="971"/>
      <c r="AZ118" s="1044" t="s">
        <v>443</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444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427</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445</v>
      </c>
      <c r="BP119" s="1076"/>
      <c r="BQ119" s="1067">
        <v>45106763</v>
      </c>
      <c r="BR119" s="1068"/>
      <c r="BS119" s="1068"/>
      <c r="BT119" s="1068"/>
      <c r="BU119" s="1068"/>
      <c r="BV119" s="1068">
        <v>47314020</v>
      </c>
      <c r="BW119" s="1068"/>
      <c r="BX119" s="1068"/>
      <c r="BY119" s="1068"/>
      <c r="BZ119" s="1068"/>
      <c r="CA119" s="1068">
        <v>47030000</v>
      </c>
      <c r="CB119" s="1068"/>
      <c r="CC119" s="1068"/>
      <c r="CD119" s="1068"/>
      <c r="CE119" s="1068"/>
      <c r="CF119" s="1069"/>
      <c r="CG119" s="1070"/>
      <c r="CH119" s="1070"/>
      <c r="CI119" s="1070"/>
      <c r="CJ119" s="1071"/>
      <c r="CK119" s="1017"/>
      <c r="CL119" s="1018"/>
      <c r="CM119" s="1072" t="s">
        <v>446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427</v>
      </c>
      <c r="DW119" s="1057"/>
      <c r="DX119" s="1057"/>
      <c r="DY119" s="1057"/>
      <c r="DZ119" s="1058"/>
    </row>
    <row r="120" spans="1:130" s="226" customFormat="1" ht="26.25" customHeight="1" x14ac:dyDescent="0.15">
      <c r="A120" s="1129"/>
      <c r="B120" s="1016"/>
      <c r="C120" s="986" t="s">
        <v>422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447</v>
      </c>
      <c r="AV120" s="1060"/>
      <c r="AW120" s="1060"/>
      <c r="AX120" s="1060"/>
      <c r="AY120" s="1061"/>
      <c r="AZ120" s="1010" t="s">
        <v>448</v>
      </c>
      <c r="BA120" s="959"/>
      <c r="BB120" s="959"/>
      <c r="BC120" s="959"/>
      <c r="BD120" s="959"/>
      <c r="BE120" s="959"/>
      <c r="BF120" s="959"/>
      <c r="BG120" s="959"/>
      <c r="BH120" s="959"/>
      <c r="BI120" s="959"/>
      <c r="BJ120" s="959"/>
      <c r="BK120" s="959"/>
      <c r="BL120" s="959"/>
      <c r="BM120" s="959"/>
      <c r="BN120" s="959"/>
      <c r="BO120" s="959"/>
      <c r="BP120" s="960"/>
      <c r="BQ120" s="996">
        <v>57236586</v>
      </c>
      <c r="BR120" s="997"/>
      <c r="BS120" s="997"/>
      <c r="BT120" s="997"/>
      <c r="BU120" s="997"/>
      <c r="BV120" s="997">
        <v>57754775</v>
      </c>
      <c r="BW120" s="997"/>
      <c r="BX120" s="997"/>
      <c r="BY120" s="997"/>
      <c r="BZ120" s="997"/>
      <c r="CA120" s="997">
        <v>59300690</v>
      </c>
      <c r="CB120" s="997"/>
      <c r="CC120" s="997"/>
      <c r="CD120" s="997"/>
      <c r="CE120" s="997"/>
      <c r="CF120" s="1011">
        <v>76.099999999999994</v>
      </c>
      <c r="CG120" s="1012"/>
      <c r="CH120" s="1012"/>
      <c r="CI120" s="1012"/>
      <c r="CJ120" s="1012"/>
      <c r="CK120" s="1077" t="s">
        <v>449</v>
      </c>
      <c r="CL120" s="1078"/>
      <c r="CM120" s="1078"/>
      <c r="CN120" s="1078"/>
      <c r="CO120" s="1079"/>
      <c r="CP120" s="1085" t="s">
        <v>393</v>
      </c>
      <c r="CQ120" s="1086"/>
      <c r="CR120" s="1086"/>
      <c r="CS120" s="1086"/>
      <c r="CT120" s="1086"/>
      <c r="CU120" s="1086"/>
      <c r="CV120" s="1086"/>
      <c r="CW120" s="1086"/>
      <c r="CX120" s="1086"/>
      <c r="CY120" s="1086"/>
      <c r="CZ120" s="1086"/>
      <c r="DA120" s="1086"/>
      <c r="DB120" s="1086"/>
      <c r="DC120" s="1086"/>
      <c r="DD120" s="1086"/>
      <c r="DE120" s="1086"/>
      <c r="DF120" s="1087"/>
      <c r="DG120" s="996" t="s">
        <v>120</v>
      </c>
      <c r="DH120" s="997"/>
      <c r="DI120" s="997"/>
      <c r="DJ120" s="997"/>
      <c r="DK120" s="997"/>
      <c r="DL120" s="997" t="s">
        <v>120</v>
      </c>
      <c r="DM120" s="997"/>
      <c r="DN120" s="997"/>
      <c r="DO120" s="997"/>
      <c r="DP120" s="997"/>
      <c r="DQ120" s="997" t="s">
        <v>120</v>
      </c>
      <c r="DR120" s="997"/>
      <c r="DS120" s="997"/>
      <c r="DT120" s="997"/>
      <c r="DU120" s="997"/>
      <c r="DV120" s="998" t="s">
        <v>120</v>
      </c>
      <c r="DW120" s="998"/>
      <c r="DX120" s="998"/>
      <c r="DY120" s="998"/>
      <c r="DZ120" s="999"/>
    </row>
    <row r="121" spans="1:130" s="226" customFormat="1" ht="26.25" customHeight="1" x14ac:dyDescent="0.15">
      <c r="A121" s="1129"/>
      <c r="B121" s="1016"/>
      <c r="C121" s="1037" t="s">
        <v>450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427</v>
      </c>
      <c r="AL121" s="1029"/>
      <c r="AM121" s="1029"/>
      <c r="AN121" s="1029"/>
      <c r="AO121" s="1030"/>
      <c r="AP121" s="1032" t="s">
        <v>120</v>
      </c>
      <c r="AQ121" s="1033"/>
      <c r="AR121" s="1033"/>
      <c r="AS121" s="1033"/>
      <c r="AT121" s="1034"/>
      <c r="AU121" s="1062"/>
      <c r="AV121" s="1063"/>
      <c r="AW121" s="1063"/>
      <c r="AX121" s="1063"/>
      <c r="AY121" s="1064"/>
      <c r="AZ121" s="1019" t="s">
        <v>451</v>
      </c>
      <c r="BA121" s="1020"/>
      <c r="BB121" s="1020"/>
      <c r="BC121" s="1020"/>
      <c r="BD121" s="1020"/>
      <c r="BE121" s="1020"/>
      <c r="BF121" s="1020"/>
      <c r="BG121" s="1020"/>
      <c r="BH121" s="1020"/>
      <c r="BI121" s="1020"/>
      <c r="BJ121" s="1020"/>
      <c r="BK121" s="1020"/>
      <c r="BL121" s="1020"/>
      <c r="BM121" s="1020"/>
      <c r="BN121" s="1020"/>
      <c r="BO121" s="1020"/>
      <c r="BP121" s="1021"/>
      <c r="BQ121" s="989" t="s">
        <v>120</v>
      </c>
      <c r="BR121" s="990"/>
      <c r="BS121" s="990"/>
      <c r="BT121" s="990"/>
      <c r="BU121" s="990"/>
      <c r="BV121" s="990" t="s">
        <v>427</v>
      </c>
      <c r="BW121" s="990"/>
      <c r="BX121" s="990"/>
      <c r="BY121" s="990"/>
      <c r="BZ121" s="990"/>
      <c r="CA121" s="990" t="s">
        <v>120</v>
      </c>
      <c r="CB121" s="990"/>
      <c r="CC121" s="990"/>
      <c r="CD121" s="990"/>
      <c r="CE121" s="990"/>
      <c r="CF121" s="984" t="s">
        <v>120</v>
      </c>
      <c r="CG121" s="985"/>
      <c r="CH121" s="985"/>
      <c r="CI121" s="985"/>
      <c r="CJ121" s="985"/>
      <c r="CK121" s="1080"/>
      <c r="CL121" s="1081"/>
      <c r="CM121" s="1081"/>
      <c r="CN121" s="1081"/>
      <c r="CO121" s="1082"/>
      <c r="CP121" s="1090" t="s">
        <v>394</v>
      </c>
      <c r="CQ121" s="1091"/>
      <c r="CR121" s="1091"/>
      <c r="CS121" s="1091"/>
      <c r="CT121" s="1091"/>
      <c r="CU121" s="1091"/>
      <c r="CV121" s="1091"/>
      <c r="CW121" s="1091"/>
      <c r="CX121" s="1091"/>
      <c r="CY121" s="1091"/>
      <c r="CZ121" s="1091"/>
      <c r="DA121" s="1091"/>
      <c r="DB121" s="1091"/>
      <c r="DC121" s="1091"/>
      <c r="DD121" s="1091"/>
      <c r="DE121" s="1091"/>
      <c r="DF121" s="1092"/>
      <c r="DG121" s="989" t="s">
        <v>120</v>
      </c>
      <c r="DH121" s="990"/>
      <c r="DI121" s="990"/>
      <c r="DJ121" s="990"/>
      <c r="DK121" s="990"/>
      <c r="DL121" s="990" t="s">
        <v>120</v>
      </c>
      <c r="DM121" s="990"/>
      <c r="DN121" s="990"/>
      <c r="DO121" s="990"/>
      <c r="DP121" s="990"/>
      <c r="DQ121" s="990" t="s">
        <v>120</v>
      </c>
      <c r="DR121" s="990"/>
      <c r="DS121" s="990"/>
      <c r="DT121" s="990"/>
      <c r="DU121" s="990"/>
      <c r="DV121" s="991" t="s">
        <v>427</v>
      </c>
      <c r="DW121" s="991"/>
      <c r="DX121" s="991"/>
      <c r="DY121" s="991"/>
      <c r="DZ121" s="992"/>
    </row>
    <row r="122" spans="1:130" s="226" customFormat="1" ht="26.25" customHeight="1" x14ac:dyDescent="0.15">
      <c r="A122" s="1129"/>
      <c r="B122" s="1016"/>
      <c r="C122" s="986" t="s">
        <v>433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452</v>
      </c>
      <c r="BA122" s="1035"/>
      <c r="BB122" s="1035"/>
      <c r="BC122" s="1035"/>
      <c r="BD122" s="1035"/>
      <c r="BE122" s="1035"/>
      <c r="BF122" s="1035"/>
      <c r="BG122" s="1035"/>
      <c r="BH122" s="1035"/>
      <c r="BI122" s="1035"/>
      <c r="BJ122" s="1035"/>
      <c r="BK122" s="1035"/>
      <c r="BL122" s="1035"/>
      <c r="BM122" s="1035"/>
      <c r="BN122" s="1035"/>
      <c r="BO122" s="1035"/>
      <c r="BP122" s="1036"/>
      <c r="BQ122" s="1067">
        <v>69011633</v>
      </c>
      <c r="BR122" s="1068"/>
      <c r="BS122" s="1068"/>
      <c r="BT122" s="1068"/>
      <c r="BU122" s="1068"/>
      <c r="BV122" s="1068">
        <v>64148071</v>
      </c>
      <c r="BW122" s="1068"/>
      <c r="BX122" s="1068"/>
      <c r="BY122" s="1068"/>
      <c r="BZ122" s="1068"/>
      <c r="CA122" s="1068">
        <v>59183309</v>
      </c>
      <c r="CB122" s="1068"/>
      <c r="CC122" s="1068"/>
      <c r="CD122" s="1068"/>
      <c r="CE122" s="1068"/>
      <c r="CF122" s="1088">
        <v>76</v>
      </c>
      <c r="CG122" s="1089"/>
      <c r="CH122" s="1089"/>
      <c r="CI122" s="1089"/>
      <c r="CJ122" s="1089"/>
      <c r="CK122" s="1080"/>
      <c r="CL122" s="1081"/>
      <c r="CM122" s="1081"/>
      <c r="CN122" s="1081"/>
      <c r="CO122" s="1082"/>
      <c r="CP122" s="1090" t="s">
        <v>453</v>
      </c>
      <c r="CQ122" s="1091"/>
      <c r="CR122" s="1091"/>
      <c r="CS122" s="1091"/>
      <c r="CT122" s="1091"/>
      <c r="CU122" s="1091"/>
      <c r="CV122" s="1091"/>
      <c r="CW122" s="1091"/>
      <c r="CX122" s="1091"/>
      <c r="CY122" s="1091"/>
      <c r="CZ122" s="1091"/>
      <c r="DA122" s="1091"/>
      <c r="DB122" s="1091"/>
      <c r="DC122" s="1091"/>
      <c r="DD122" s="1091"/>
      <c r="DE122" s="1091"/>
      <c r="DF122" s="1092"/>
      <c r="DG122" s="989" t="s">
        <v>427</v>
      </c>
      <c r="DH122" s="990"/>
      <c r="DI122" s="990"/>
      <c r="DJ122" s="990"/>
      <c r="DK122" s="990"/>
      <c r="DL122" s="990" t="s">
        <v>120</v>
      </c>
      <c r="DM122" s="990"/>
      <c r="DN122" s="990"/>
      <c r="DO122" s="990"/>
      <c r="DP122" s="990"/>
      <c r="DQ122" s="990" t="s">
        <v>120</v>
      </c>
      <c r="DR122" s="990"/>
      <c r="DS122" s="990"/>
      <c r="DT122" s="990"/>
      <c r="DU122" s="990"/>
      <c r="DV122" s="991" t="s">
        <v>120</v>
      </c>
      <c r="DW122" s="991"/>
      <c r="DX122" s="991"/>
      <c r="DY122" s="991"/>
      <c r="DZ122" s="992"/>
    </row>
    <row r="123" spans="1:130" s="226" customFormat="1" ht="26.25" customHeight="1" x14ac:dyDescent="0.15">
      <c r="A123" s="1129"/>
      <c r="B123" s="1016"/>
      <c r="C123" s="986" t="s">
        <v>439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84210</v>
      </c>
      <c r="AB123" s="1029"/>
      <c r="AC123" s="1029"/>
      <c r="AD123" s="1029"/>
      <c r="AE123" s="1030"/>
      <c r="AF123" s="1031">
        <v>72510</v>
      </c>
      <c r="AG123" s="1029"/>
      <c r="AH123" s="1029"/>
      <c r="AI123" s="1029"/>
      <c r="AJ123" s="1030"/>
      <c r="AK123" s="1031">
        <v>15200</v>
      </c>
      <c r="AL123" s="1029"/>
      <c r="AM123" s="1029"/>
      <c r="AN123" s="1029"/>
      <c r="AO123" s="1030"/>
      <c r="AP123" s="1032">
        <v>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454</v>
      </c>
      <c r="BP123" s="1076"/>
      <c r="BQ123" s="1135">
        <v>126248219</v>
      </c>
      <c r="BR123" s="1136"/>
      <c r="BS123" s="1136"/>
      <c r="BT123" s="1136"/>
      <c r="BU123" s="1136"/>
      <c r="BV123" s="1136">
        <v>121902846</v>
      </c>
      <c r="BW123" s="1136"/>
      <c r="BX123" s="1136"/>
      <c r="BY123" s="1136"/>
      <c r="BZ123" s="1136"/>
      <c r="CA123" s="1136">
        <v>118483999</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442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427</v>
      </c>
      <c r="AG124" s="1029"/>
      <c r="AH124" s="1029"/>
      <c r="AI124" s="1029"/>
      <c r="AJ124" s="1030"/>
      <c r="AK124" s="1031" t="s">
        <v>120</v>
      </c>
      <c r="AL124" s="1029"/>
      <c r="AM124" s="1029"/>
      <c r="AN124" s="1029"/>
      <c r="AO124" s="1030"/>
      <c r="AP124" s="1032" t="s">
        <v>120</v>
      </c>
      <c r="AQ124" s="1033"/>
      <c r="AR124" s="1033"/>
      <c r="AS124" s="1033"/>
      <c r="AT124" s="1034"/>
      <c r="AU124" s="1131" t="s">
        <v>455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427</v>
      </c>
      <c r="BR124" s="1098"/>
      <c r="BS124" s="1098"/>
      <c r="BT124" s="1098"/>
      <c r="BU124" s="1098"/>
      <c r="BV124" s="1098" t="s">
        <v>427</v>
      </c>
      <c r="BW124" s="1098"/>
      <c r="BX124" s="1098"/>
      <c r="BY124" s="1098"/>
      <c r="BZ124" s="1098"/>
      <c r="CA124" s="1098" t="s">
        <v>120</v>
      </c>
      <c r="CB124" s="1098"/>
      <c r="CC124" s="1098"/>
      <c r="CD124" s="1098"/>
      <c r="CE124" s="1098"/>
      <c r="CF124" s="1099"/>
      <c r="CG124" s="1100"/>
      <c r="CH124" s="1100"/>
      <c r="CI124" s="1100"/>
      <c r="CJ124" s="1101"/>
      <c r="CK124" s="1083"/>
      <c r="CL124" s="1083"/>
      <c r="CM124" s="1083"/>
      <c r="CN124" s="1083"/>
      <c r="CO124" s="1084"/>
      <c r="CP124" s="1090" t="s">
        <v>456</v>
      </c>
      <c r="CQ124" s="1091"/>
      <c r="CR124" s="1091"/>
      <c r="CS124" s="1091"/>
      <c r="CT124" s="1091"/>
      <c r="CU124" s="1091"/>
      <c r="CV124" s="1091"/>
      <c r="CW124" s="1091"/>
      <c r="CX124" s="1091"/>
      <c r="CY124" s="1091"/>
      <c r="CZ124" s="1091"/>
      <c r="DA124" s="1091"/>
      <c r="DB124" s="1091"/>
      <c r="DC124" s="1091"/>
      <c r="DD124" s="1091"/>
      <c r="DE124" s="1091"/>
      <c r="DF124" s="1092"/>
      <c r="DG124" s="1075" t="s">
        <v>427</v>
      </c>
      <c r="DH124" s="1054"/>
      <c r="DI124" s="1054"/>
      <c r="DJ124" s="1054"/>
      <c r="DK124" s="1055"/>
      <c r="DL124" s="1053" t="s">
        <v>427</v>
      </c>
      <c r="DM124" s="1054"/>
      <c r="DN124" s="1054"/>
      <c r="DO124" s="1054"/>
      <c r="DP124" s="1055"/>
      <c r="DQ124" s="1053" t="s">
        <v>120</v>
      </c>
      <c r="DR124" s="1054"/>
      <c r="DS124" s="1054"/>
      <c r="DT124" s="1054"/>
      <c r="DU124" s="1055"/>
      <c r="DV124" s="1056" t="s">
        <v>427</v>
      </c>
      <c r="DW124" s="1057"/>
      <c r="DX124" s="1057"/>
      <c r="DY124" s="1057"/>
      <c r="DZ124" s="1058"/>
    </row>
    <row r="125" spans="1:130" s="226" customFormat="1" ht="26.25" customHeight="1" x14ac:dyDescent="0.15">
      <c r="A125" s="1129"/>
      <c r="B125" s="1016"/>
      <c r="C125" s="986" t="s">
        <v>444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427</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457</v>
      </c>
      <c r="CL125" s="1078"/>
      <c r="CM125" s="1078"/>
      <c r="CN125" s="1078"/>
      <c r="CO125" s="1079"/>
      <c r="CP125" s="1010" t="s">
        <v>458</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x14ac:dyDescent="0.2">
      <c r="A126" s="1129"/>
      <c r="B126" s="1016"/>
      <c r="C126" s="986" t="s">
        <v>446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459</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x14ac:dyDescent="0.15">
      <c r="A127" s="1130"/>
      <c r="B127" s="1018"/>
      <c r="C127" s="1072" t="s">
        <v>460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427</v>
      </c>
      <c r="AB127" s="1029"/>
      <c r="AC127" s="1029"/>
      <c r="AD127" s="1029"/>
      <c r="AE127" s="1030"/>
      <c r="AF127" s="1031" t="s">
        <v>120</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461</v>
      </c>
      <c r="AY127" s="1103"/>
      <c r="AZ127" s="1103"/>
      <c r="BA127" s="1103"/>
      <c r="BB127" s="1103"/>
      <c r="BC127" s="1103"/>
      <c r="BD127" s="1103"/>
      <c r="BE127" s="1104"/>
      <c r="BF127" s="1105" t="s">
        <v>462</v>
      </c>
      <c r="BG127" s="1103"/>
      <c r="BH127" s="1103"/>
      <c r="BI127" s="1103"/>
      <c r="BJ127" s="1103"/>
      <c r="BK127" s="1103"/>
      <c r="BL127" s="1104"/>
      <c r="BM127" s="1105" t="s">
        <v>463</v>
      </c>
      <c r="BN127" s="1103"/>
      <c r="BO127" s="1103"/>
      <c r="BP127" s="1103"/>
      <c r="BQ127" s="1103"/>
      <c r="BR127" s="1103"/>
      <c r="BS127" s="1104"/>
      <c r="BT127" s="1105" t="s">
        <v>464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465</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x14ac:dyDescent="0.2">
      <c r="A128" s="1113" t="s">
        <v>466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467</v>
      </c>
      <c r="X128" s="1115"/>
      <c r="Y128" s="1115"/>
      <c r="Z128" s="1116"/>
      <c r="AA128" s="1117" t="s">
        <v>120</v>
      </c>
      <c r="AB128" s="1118"/>
      <c r="AC128" s="1118"/>
      <c r="AD128" s="1118"/>
      <c r="AE128" s="1119"/>
      <c r="AF128" s="1120" t="s">
        <v>120</v>
      </c>
      <c r="AG128" s="1118"/>
      <c r="AH128" s="1118"/>
      <c r="AI128" s="1118"/>
      <c r="AJ128" s="1119"/>
      <c r="AK128" s="1120" t="s">
        <v>120</v>
      </c>
      <c r="AL128" s="1118"/>
      <c r="AM128" s="1118"/>
      <c r="AN128" s="1118"/>
      <c r="AO128" s="1119"/>
      <c r="AP128" s="1121"/>
      <c r="AQ128" s="1122"/>
      <c r="AR128" s="1122"/>
      <c r="AS128" s="1122"/>
      <c r="AT128" s="1123"/>
      <c r="AU128" s="262"/>
      <c r="AV128" s="262"/>
      <c r="AW128" s="262"/>
      <c r="AX128" s="958" t="s">
        <v>468</v>
      </c>
      <c r="AY128" s="959"/>
      <c r="AZ128" s="959"/>
      <c r="BA128" s="959"/>
      <c r="BB128" s="959"/>
      <c r="BC128" s="959"/>
      <c r="BD128" s="959"/>
      <c r="BE128" s="960"/>
      <c r="BF128" s="1124" t="s">
        <v>120</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469</v>
      </c>
      <c r="CQ128" s="1107"/>
      <c r="CR128" s="1107"/>
      <c r="CS128" s="1107"/>
      <c r="CT128" s="1107"/>
      <c r="CU128" s="1107"/>
      <c r="CV128" s="1107"/>
      <c r="CW128" s="1107"/>
      <c r="CX128" s="1107"/>
      <c r="CY128" s="1107"/>
      <c r="CZ128" s="1107"/>
      <c r="DA128" s="1107"/>
      <c r="DB128" s="1107"/>
      <c r="DC128" s="1107"/>
      <c r="DD128" s="1107"/>
      <c r="DE128" s="1107"/>
      <c r="DF128" s="1108"/>
      <c r="DG128" s="1109" t="s">
        <v>470</v>
      </c>
      <c r="DH128" s="1110"/>
      <c r="DI128" s="1110"/>
      <c r="DJ128" s="1110"/>
      <c r="DK128" s="1110"/>
      <c r="DL128" s="1110" t="s">
        <v>470</v>
      </c>
      <c r="DM128" s="1110"/>
      <c r="DN128" s="1110"/>
      <c r="DO128" s="1110"/>
      <c r="DP128" s="1110"/>
      <c r="DQ128" s="1110" t="s">
        <v>470</v>
      </c>
      <c r="DR128" s="1110"/>
      <c r="DS128" s="1110"/>
      <c r="DT128" s="1110"/>
      <c r="DU128" s="1110"/>
      <c r="DV128" s="1111" t="s">
        <v>470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471</v>
      </c>
      <c r="X129" s="1144"/>
      <c r="Y129" s="1144"/>
      <c r="Z129" s="1145"/>
      <c r="AA129" s="1028">
        <v>83489769</v>
      </c>
      <c r="AB129" s="1029"/>
      <c r="AC129" s="1029"/>
      <c r="AD129" s="1029"/>
      <c r="AE129" s="1030"/>
      <c r="AF129" s="1031">
        <v>84942867</v>
      </c>
      <c r="AG129" s="1029"/>
      <c r="AH129" s="1029"/>
      <c r="AI129" s="1029"/>
      <c r="AJ129" s="1030"/>
      <c r="AK129" s="1031">
        <v>84180720</v>
      </c>
      <c r="AL129" s="1029"/>
      <c r="AM129" s="1029"/>
      <c r="AN129" s="1029"/>
      <c r="AO129" s="1030"/>
      <c r="AP129" s="1146"/>
      <c r="AQ129" s="1147"/>
      <c r="AR129" s="1147"/>
      <c r="AS129" s="1147"/>
      <c r="AT129" s="1148"/>
      <c r="AU129" s="264"/>
      <c r="AV129" s="264"/>
      <c r="AW129" s="264"/>
      <c r="AX129" s="1137" t="s">
        <v>472</v>
      </c>
      <c r="AY129" s="1020"/>
      <c r="AZ129" s="1020"/>
      <c r="BA129" s="1020"/>
      <c r="BB129" s="1020"/>
      <c r="BC129" s="1020"/>
      <c r="BD129" s="1020"/>
      <c r="BE129" s="1021"/>
      <c r="BF129" s="1138" t="s">
        <v>473</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475</v>
      </c>
      <c r="X130" s="1144"/>
      <c r="Y130" s="1144"/>
      <c r="Z130" s="1145"/>
      <c r="AA130" s="1028">
        <v>6553171</v>
      </c>
      <c r="AB130" s="1029"/>
      <c r="AC130" s="1029"/>
      <c r="AD130" s="1029"/>
      <c r="AE130" s="1030"/>
      <c r="AF130" s="1031">
        <v>6395410</v>
      </c>
      <c r="AG130" s="1029"/>
      <c r="AH130" s="1029"/>
      <c r="AI130" s="1029"/>
      <c r="AJ130" s="1030"/>
      <c r="AK130" s="1031">
        <v>6262104</v>
      </c>
      <c r="AL130" s="1029"/>
      <c r="AM130" s="1029"/>
      <c r="AN130" s="1029"/>
      <c r="AO130" s="1030"/>
      <c r="AP130" s="1146"/>
      <c r="AQ130" s="1147"/>
      <c r="AR130" s="1147"/>
      <c r="AS130" s="1147"/>
      <c r="AT130" s="1148"/>
      <c r="AU130" s="264"/>
      <c r="AV130" s="264"/>
      <c r="AW130" s="264"/>
      <c r="AX130" s="1137" t="s">
        <v>476</v>
      </c>
      <c r="AY130" s="1020"/>
      <c r="AZ130" s="1020"/>
      <c r="BA130" s="1020"/>
      <c r="BB130" s="1020"/>
      <c r="BC130" s="1020"/>
      <c r="BD130" s="1020"/>
      <c r="BE130" s="1021"/>
      <c r="BF130" s="1174">
        <v>-3.7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477</v>
      </c>
      <c r="X131" s="1182"/>
      <c r="Y131" s="1182"/>
      <c r="Z131" s="1183"/>
      <c r="AA131" s="1075">
        <v>76936598</v>
      </c>
      <c r="AB131" s="1054"/>
      <c r="AC131" s="1054"/>
      <c r="AD131" s="1054"/>
      <c r="AE131" s="1055"/>
      <c r="AF131" s="1053">
        <v>78547457</v>
      </c>
      <c r="AG131" s="1054"/>
      <c r="AH131" s="1054"/>
      <c r="AI131" s="1054"/>
      <c r="AJ131" s="1055"/>
      <c r="AK131" s="1053">
        <v>77918616</v>
      </c>
      <c r="AL131" s="1054"/>
      <c r="AM131" s="1054"/>
      <c r="AN131" s="1054"/>
      <c r="AO131" s="1055"/>
      <c r="AP131" s="1184"/>
      <c r="AQ131" s="1185"/>
      <c r="AR131" s="1185"/>
      <c r="AS131" s="1185"/>
      <c r="AT131" s="1186"/>
      <c r="AU131" s="264"/>
      <c r="AV131" s="264"/>
      <c r="AW131" s="264"/>
      <c r="AX131" s="1156" t="s">
        <v>478</v>
      </c>
      <c r="AY131" s="1107"/>
      <c r="AZ131" s="1107"/>
      <c r="BA131" s="1107"/>
      <c r="BB131" s="1107"/>
      <c r="BC131" s="1107"/>
      <c r="BD131" s="1107"/>
      <c r="BE131" s="1108"/>
      <c r="BF131" s="1157" t="s">
        <v>479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481</v>
      </c>
      <c r="W132" s="1167"/>
      <c r="X132" s="1167"/>
      <c r="Y132" s="1167"/>
      <c r="Z132" s="1168"/>
      <c r="AA132" s="1169">
        <v>-4.0377259729999997</v>
      </c>
      <c r="AB132" s="1170"/>
      <c r="AC132" s="1170"/>
      <c r="AD132" s="1170"/>
      <c r="AE132" s="1171"/>
      <c r="AF132" s="1172">
        <v>-3.7468838739999999</v>
      </c>
      <c r="AG132" s="1170"/>
      <c r="AH132" s="1170"/>
      <c r="AI132" s="1170"/>
      <c r="AJ132" s="1171"/>
      <c r="AK132" s="1172">
        <v>-3.5584936470000001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482</v>
      </c>
      <c r="W133" s="1150"/>
      <c r="X133" s="1150"/>
      <c r="Y133" s="1150"/>
      <c r="Z133" s="1151"/>
      <c r="AA133" s="1152">
        <v>-3.5</v>
      </c>
      <c r="AB133" s="1153"/>
      <c r="AC133" s="1153"/>
      <c r="AD133" s="1153"/>
      <c r="AE133" s="1154"/>
      <c r="AF133" s="1152">
        <v>-3.7</v>
      </c>
      <c r="AG133" s="1153"/>
      <c r="AH133" s="1153"/>
      <c r="AI133" s="1153"/>
      <c r="AJ133" s="1154"/>
      <c r="AK133" s="1152">
        <v>-3.7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aIoNX2ko6HjCnkkQHHcdQxRPduKDly1+PaLV659j6M9Bdz4NVmv+VuSqVUuVgeBvA0JMZTfhXWsp14f4ARCCw==" saltValue="6dwec8DjZy5UtoGoAQkLYA==" spinCount="100000" sheet="1" objects="1" scenarios="1" formatRows="0"/>
  <customSheetViews>
    <customSheetView guid="{08812F88-1009-4AF6-B52E-8A36B47026A1}"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7DF1E4D7-EFC1-4A2D-929D-B15988B908DA}" scale="70" fitToPage="1" hiddenRows="1" hiddenColumns="1" topLeftCell="AC1">
      <selection activeCell="CR11" sqref="CR11:CV1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JpVKUdMnGMtpFwf+gHwTNTkbNIe62XyffspoZhUsOj42qbi+4CayTm5tWRRV3Xnp9fOxrfOXCMzUC6xubv+TQ==" saltValue="65Nm//zAt04eBFGwSlMSIA==" spinCount="100000" sheet="1" objects="1" scenarios="1"/>
  <dataConsolidate/>
  <customSheetViews>
    <customSheetView guid="{08812F88-1009-4AF6-B52E-8A36B47026A1}"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7DF1E4D7-EFC1-4A2D-929D-B15988B908DA}" showPageBreaks="1" showGridLines="0" fitToPage="1" hiddenRows="1" hiddenColumns="1" view="pageBreakPreview">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awGYz8/0p6kD3IEKb/J0JJT8Rgx2vVv3Atb1pHOTo1lM0IBPecQut1k+ds1jG5bHUHmHfmUgKI/M/e3l6iDTg==" saltValue="6ziMstnm4GXGU+E+2DEGcg==" spinCount="100000" sheet="1" objects="1" scenarios="1"/>
  <dataConsolidate/>
  <customSheetViews>
    <customSheetView guid="{08812F88-1009-4AF6-B52E-8A36B47026A1}"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 guid="{7DF1E4D7-EFC1-4A2D-929D-B15988B908DA}" showGridLines="0" fitToPage="1" hiddenRows="1" hiddenColumns="1">
      <pageMargins left="0" right="0" top="0" bottom="0" header="0" footer="0"/>
      <printOptions horizontalCentered="1" verticalCentered="1"/>
      <pageSetup paperSize="9" scale="49"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491</v>
      </c>
      <c r="AL9" s="1193"/>
      <c r="AM9" s="1193"/>
      <c r="AN9" s="1194"/>
      <c r="AO9" s="292">
        <v>23369018</v>
      </c>
      <c r="AP9" s="292">
        <v>67147</v>
      </c>
      <c r="AQ9" s="293">
        <v>62872</v>
      </c>
      <c r="AR9" s="294">
        <v>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492</v>
      </c>
      <c r="AL10" s="1193"/>
      <c r="AM10" s="1193"/>
      <c r="AN10" s="1194"/>
      <c r="AO10" s="295">
        <v>469274</v>
      </c>
      <c r="AP10" s="295">
        <v>1348</v>
      </c>
      <c r="AQ10" s="296">
        <v>1100</v>
      </c>
      <c r="AR10" s="297">
        <v>22.5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493</v>
      </c>
      <c r="AL11" s="1193"/>
      <c r="AM11" s="1193"/>
      <c r="AN11" s="1194"/>
      <c r="AO11" s="295">
        <v>319455</v>
      </c>
      <c r="AP11" s="295">
        <v>918</v>
      </c>
      <c r="AQ11" s="296">
        <v>909</v>
      </c>
      <c r="AR11" s="297">
        <v>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494</v>
      </c>
      <c r="AL12" s="1193"/>
      <c r="AM12" s="1193"/>
      <c r="AN12" s="1194"/>
      <c r="AO12" s="295" t="s">
        <v>495</v>
      </c>
      <c r="AP12" s="295" t="s">
        <v>495</v>
      </c>
      <c r="AQ12" s="296" t="s">
        <v>495</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495</v>
      </c>
      <c r="AP13" s="295" t="s">
        <v>495</v>
      </c>
      <c r="AQ13" s="296" t="s">
        <v>495</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497</v>
      </c>
      <c r="AL14" s="1193"/>
      <c r="AM14" s="1193"/>
      <c r="AN14" s="1194"/>
      <c r="AO14" s="295">
        <v>762386</v>
      </c>
      <c r="AP14" s="295">
        <v>2191</v>
      </c>
      <c r="AQ14" s="296">
        <v>2296</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498</v>
      </c>
      <c r="AL15" s="1193"/>
      <c r="AM15" s="1193"/>
      <c r="AN15" s="1194"/>
      <c r="AO15" s="295">
        <v>358140</v>
      </c>
      <c r="AP15" s="295">
        <v>1029</v>
      </c>
      <c r="AQ15" s="296">
        <v>1417</v>
      </c>
      <c r="AR15" s="297">
        <v>-27.4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499</v>
      </c>
      <c r="AL16" s="1196"/>
      <c r="AM16" s="1196"/>
      <c r="AN16" s="1197"/>
      <c r="AO16" s="295">
        <v>-1592359</v>
      </c>
      <c r="AP16" s="295">
        <v>-4575</v>
      </c>
      <c r="AQ16" s="296">
        <v>-4503</v>
      </c>
      <c r="AR16" s="297">
        <v>1.6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23685914</v>
      </c>
      <c r="AP17" s="295">
        <v>68057</v>
      </c>
      <c r="AQ17" s="296">
        <v>64090</v>
      </c>
      <c r="AR17" s="297">
        <v>6.2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504</v>
      </c>
      <c r="AL21" s="1188"/>
      <c r="AM21" s="1188"/>
      <c r="AN21" s="1189"/>
      <c r="AO21" s="307">
        <v>7.05</v>
      </c>
      <c r="AP21" s="308">
        <v>6.17</v>
      </c>
      <c r="AQ21" s="309">
        <v>0.88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505</v>
      </c>
      <c r="AL22" s="1188"/>
      <c r="AM22" s="1188"/>
      <c r="AN22" s="1189"/>
      <c r="AO22" s="312">
        <v>99.4</v>
      </c>
      <c r="AP22" s="313">
        <v>99.6</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510</v>
      </c>
      <c r="AL32" s="1204"/>
      <c r="AM32" s="1204"/>
      <c r="AN32" s="1205"/>
      <c r="AO32" s="322">
        <v>3360117</v>
      </c>
      <c r="AP32" s="322">
        <v>9655</v>
      </c>
      <c r="AQ32" s="323">
        <v>6256</v>
      </c>
      <c r="AR32" s="324">
        <v>54.3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511</v>
      </c>
      <c r="AL33" s="1204"/>
      <c r="AM33" s="1204"/>
      <c r="AN33" s="1205"/>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512</v>
      </c>
      <c r="AL34" s="1204"/>
      <c r="AM34" s="1204"/>
      <c r="AN34" s="1205"/>
      <c r="AO34" s="322">
        <v>26683</v>
      </c>
      <c r="AP34" s="322">
        <v>77</v>
      </c>
      <c r="AQ34" s="323">
        <v>301</v>
      </c>
      <c r="AR34" s="324">
        <v>-74.400000000000006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513</v>
      </c>
      <c r="AL35" s="1204"/>
      <c r="AM35" s="1204"/>
      <c r="AN35" s="1205"/>
      <c r="AO35" s="322" t="s">
        <v>495</v>
      </c>
      <c r="AP35" s="322" t="s">
        <v>495</v>
      </c>
      <c r="AQ35" s="323">
        <v>32</v>
      </c>
      <c r="AR35" s="324" t="s">
        <v>495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514</v>
      </c>
      <c r="AL36" s="1204"/>
      <c r="AM36" s="1204"/>
      <c r="AN36" s="1205"/>
      <c r="AO36" s="322">
        <v>87375</v>
      </c>
      <c r="AP36" s="322">
        <v>251</v>
      </c>
      <c r="AQ36" s="323">
        <v>285</v>
      </c>
      <c r="AR36" s="324">
        <v>-11.9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515</v>
      </c>
      <c r="AL37" s="1204"/>
      <c r="AM37" s="1204"/>
      <c r="AN37" s="1205"/>
      <c r="AO37" s="322">
        <v>15200</v>
      </c>
      <c r="AP37" s="322">
        <v>44</v>
      </c>
      <c r="AQ37" s="323">
        <v>2213</v>
      </c>
      <c r="AR37" s="324">
        <v>-98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516</v>
      </c>
      <c r="AL38" s="1207"/>
      <c r="AM38" s="1207"/>
      <c r="AN38" s="1208"/>
      <c r="AO38" s="325" t="s">
        <v>495</v>
      </c>
      <c r="AP38" s="325" t="s">
        <v>495</v>
      </c>
      <c r="AQ38" s="326" t="s">
        <v>495</v>
      </c>
      <c r="AR38" s="314" t="s">
        <v>495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517</v>
      </c>
      <c r="AL39" s="1207"/>
      <c r="AM39" s="1207"/>
      <c r="AN39" s="1208"/>
      <c r="AO39" s="322" t="s">
        <v>495</v>
      </c>
      <c r="AP39" s="322" t="s">
        <v>495</v>
      </c>
      <c r="AQ39" s="323">
        <v>-15</v>
      </c>
      <c r="AR39" s="324" t="s">
        <v>495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518</v>
      </c>
      <c r="AL40" s="1204"/>
      <c r="AM40" s="1204"/>
      <c r="AN40" s="1205"/>
      <c r="AO40" s="322" t="s">
        <v>495</v>
      </c>
      <c r="AP40" s="322" t="s">
        <v>495</v>
      </c>
      <c r="AQ40" s="323" t="s">
        <v>495</v>
      </c>
      <c r="AR40" s="324" t="s">
        <v>495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3489375</v>
      </c>
      <c r="AP41" s="322">
        <v>10026</v>
      </c>
      <c r="AQ41" s="323">
        <v>9072</v>
      </c>
      <c r="AR41" s="324">
        <v>10.5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486</v>
      </c>
      <c r="AN49" s="1200" t="s">
        <v>522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12193974</v>
      </c>
      <c r="AN51" s="344">
        <v>36430</v>
      </c>
      <c r="AO51" s="345">
        <v>32.700000000000003</v>
      </c>
      <c r="AP51" s="346">
        <v>36861</v>
      </c>
      <c r="AQ51" s="347">
        <v>-2.1</v>
      </c>
      <c r="AR51" s="348">
        <v>34.799999999999997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8782862</v>
      </c>
      <c r="AN52" s="352">
        <v>26239</v>
      </c>
      <c r="AO52" s="353">
        <v>35.200000000000003</v>
      </c>
      <c r="AP52" s="354">
        <v>23990</v>
      </c>
      <c r="AQ52" s="355">
        <v>-6.8</v>
      </c>
      <c r="AR52" s="356">
        <v>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8360763</v>
      </c>
      <c r="AN53" s="344">
        <v>24730</v>
      </c>
      <c r="AO53" s="345">
        <v>-32.1</v>
      </c>
      <c r="AP53" s="346">
        <v>47064</v>
      </c>
      <c r="AQ53" s="347">
        <v>27.7</v>
      </c>
      <c r="AR53" s="348">
        <v>-59.8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7065115</v>
      </c>
      <c r="AN54" s="352">
        <v>20898</v>
      </c>
      <c r="AO54" s="353">
        <v>-20.399999999999999</v>
      </c>
      <c r="AP54" s="354">
        <v>32508</v>
      </c>
      <c r="AQ54" s="355">
        <v>35.5</v>
      </c>
      <c r="AR54" s="356">
        <v>-55.9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15680836</v>
      </c>
      <c r="AN55" s="344">
        <v>45951</v>
      </c>
      <c r="AO55" s="345">
        <v>85.8</v>
      </c>
      <c r="AP55" s="346">
        <v>43773</v>
      </c>
      <c r="AQ55" s="347">
        <v>-7</v>
      </c>
      <c r="AR55" s="348">
        <v>92.8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10636133</v>
      </c>
      <c r="AN56" s="352">
        <v>31168</v>
      </c>
      <c r="AO56" s="353">
        <v>49.1</v>
      </c>
      <c r="AP56" s="354">
        <v>30346</v>
      </c>
      <c r="AQ56" s="355">
        <v>-6.7</v>
      </c>
      <c r="AR56" s="356">
        <v>55.8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21470799</v>
      </c>
      <c r="AN57" s="344">
        <v>62207</v>
      </c>
      <c r="AO57" s="345">
        <v>35.4</v>
      </c>
      <c r="AP57" s="346">
        <v>51565</v>
      </c>
      <c r="AQ57" s="347">
        <v>17.8</v>
      </c>
      <c r="AR57" s="348">
        <v>17.600000000000001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17509588</v>
      </c>
      <c r="AN58" s="352">
        <v>50731</v>
      </c>
      <c r="AO58" s="353">
        <v>62.8</v>
      </c>
      <c r="AP58" s="354">
        <v>35359</v>
      </c>
      <c r="AQ58" s="355">
        <v>16.5</v>
      </c>
      <c r="AR58" s="356">
        <v>46.3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15331439</v>
      </c>
      <c r="AN59" s="344">
        <v>44052</v>
      </c>
      <c r="AO59" s="345">
        <v>-29.2</v>
      </c>
      <c r="AP59" s="346">
        <v>46686</v>
      </c>
      <c r="AQ59" s="347">
        <v>-9.5</v>
      </c>
      <c r="AR59" s="348">
        <v>-19.7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11565292</v>
      </c>
      <c r="AN60" s="352">
        <v>33231</v>
      </c>
      <c r="AO60" s="353">
        <v>-34.5</v>
      </c>
      <c r="AP60" s="354">
        <v>32595</v>
      </c>
      <c r="AQ60" s="355">
        <v>-7.8</v>
      </c>
      <c r="AR60" s="356">
        <v>-26.7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14607562</v>
      </c>
      <c r="AN61" s="359">
        <v>42674</v>
      </c>
      <c r="AO61" s="360">
        <v>18.5</v>
      </c>
      <c r="AP61" s="361">
        <v>45190</v>
      </c>
      <c r="AQ61" s="362">
        <v>5.4</v>
      </c>
      <c r="AR61" s="348">
        <v>13.1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11111798</v>
      </c>
      <c r="AN62" s="352">
        <v>32453</v>
      </c>
      <c r="AO62" s="353">
        <v>18.399999999999999</v>
      </c>
      <c r="AP62" s="354">
        <v>30960</v>
      </c>
      <c r="AQ62" s="355">
        <v>6.1</v>
      </c>
      <c r="AR62" s="356">
        <v>12.3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gjyBMX0yEcCvysZzhSnCHGIRgScaUmFSCEBYRcRtODVc7hWC9Qisg7jurup4T02ILWSEpIfrqnGU7+mr2iJTw==" saltValue="IOXJSM23rKwuh059dTiFWw==" spinCount="100000" sheet="1" objects="1" scenarios="1"/>
  <customSheetViews>
    <customSheetView guid="{08812F88-1009-4AF6-B52E-8A36B47026A1}"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 guid="{7DF1E4D7-EFC1-4A2D-929D-B15988B908DA}"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2klIBAs09excg8f82ThCk7g6oaRBf+ZWp8M0eHz3hDGgPbBxugGGj/NTlQyVq7pvI4EGZhnHOnKREDtJ7gjxQ==" saltValue="uqJAkaijxeOXV7sqOeHa2w==" spinCount="100000" sheet="1" objects="1" scenarios="1"/>
  <dataConsolidate/>
  <customSheetViews>
    <customSheetView guid="{08812F88-1009-4AF6-B52E-8A36B47026A1}"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7DF1E4D7-EFC1-4A2D-929D-B15988B908D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xfoccoQb8iYAw2I5A0llriAF8Eht2aR5LBslFXId8vdS/205bG5jDxoeAQ4La6j952dwIA8q6UHS7i1gN81vA==" saltValue="R0+qcrUcfZR2c/UXynucfw==" spinCount="100000" sheet="1" objects="1" scenarios="1"/>
  <dataConsolidate/>
  <customSheetViews>
    <customSheetView guid="{08812F88-1009-4AF6-B52E-8A36B47026A1}"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7DF1E4D7-EFC1-4A2D-929D-B15988B908D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15.89</v>
      </c>
      <c r="G47" s="12">
        <v>16.02</v>
      </c>
      <c r="H47" s="12">
        <v>17.02</v>
      </c>
      <c r="I47" s="12">
        <v>18.510000000000002</v>
      </c>
      <c r="J47" s="13">
        <v>18.600000000000001</v>
      </c>
    </row>
    <row r="48" spans="2:10" ht="57.75" customHeight="1" x14ac:dyDescent="0.15">
      <c r="B48" s="14"/>
      <c r="C48" s="1214" t="s">
        <v>4</v>
      </c>
      <c r="D48" s="1214"/>
      <c r="E48" s="1215"/>
      <c r="F48" s="15">
        <v>7.2</v>
      </c>
      <c r="G48" s="16">
        <v>6.06</v>
      </c>
      <c r="H48" s="16">
        <v>8.0299999999999994</v>
      </c>
      <c r="I48" s="16">
        <v>4.53</v>
      </c>
      <c r="J48" s="17">
        <v>5.46</v>
      </c>
    </row>
    <row r="49" spans="2:10" ht="57.75" customHeight="1" thickBot="1" x14ac:dyDescent="0.2">
      <c r="B49" s="18"/>
      <c r="C49" s="1216" t="s">
        <v>5</v>
      </c>
      <c r="D49" s="1216"/>
      <c r="E49" s="1217"/>
      <c r="F49" s="19" t="s">
        <v>543</v>
      </c>
      <c r="G49" s="20" t="s">
        <v>544</v>
      </c>
      <c r="H49" s="20">
        <v>0.97</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tyHpsFloQxoUjpQmLd8Qee0A/xihDSTpa6mMBaCqb6MRoJt8Ub6ULWwKqyWNdjpoOsHi0F6MlVDkTIH4HlnJw==" saltValue="KigeG0YMnuguAKd4DaH24g==" spinCount="100000" sheet="1" objects="1" scenarios="1"/>
  <customSheetViews>
    <customSheetView guid="{08812F88-1009-4AF6-B52E-8A36B47026A1}" showGridLines="0" fitToPage="1" hiddenRows="1" hiddenColumns="1">
      <rowBreaks count="1" manualBreakCount="1">
        <brk id="51"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DF1E4D7-EFC1-4A2D-929D-B15988B908DA}" showGridLines="0" fitToPage="1" hiddenRows="1" hiddenColumns="1">
      <rowBreaks count="1" manualBreakCount="1">
        <brk id="51"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2019-10-25T04:11:52Z</cp:lastPrinted>
  <dcterms:created xsi:type="dcterms:W3CDTF">2019-02-14T02:21:04Z</dcterms:created>
  <dcterms:modified xsi:type="dcterms:W3CDTF">2019-10-25T04:23:39Z</dcterms:modified>
  <cp:category/>
</cp:coreProperties>
</file>